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ell\S-K_16.1_16030\05.SURVEYS\RO\"/>
    </mc:Choice>
  </mc:AlternateContent>
  <bookViews>
    <workbookView xWindow="0" yWindow="0" windowWidth="19575" windowHeight="9600"/>
  </bookViews>
  <sheets>
    <sheet name="Замеры статические " sheetId="8" r:id="rId1"/>
    <sheet name="Cont.Incl_SKMS_16_16030" sheetId="14" r:id="rId2"/>
    <sheet name="Planned WGR" sheetId="15" r:id="rId3"/>
    <sheet name="Замеры динамические" sheetId="13" state="hidden" r:id="rId4"/>
    <sheet name="Профиль интерполированный" sheetId="1" state="hidden" r:id="rId5"/>
    <sheet name="Профиль проинтервальный" sheetId="2" state="hidden" r:id="rId6"/>
    <sheet name="ПРОЕКЦИИ" sheetId="3" state="hidden" r:id="rId7"/>
    <sheet name="Actual" sheetId="4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________________JV1" localSheetId="1">#REF!</definedName>
    <definedName name="_________________JV1" localSheetId="3">#REF!</definedName>
    <definedName name="_________________JV1" localSheetId="0">#REF!</definedName>
    <definedName name="_________________JV1">#REF!</definedName>
    <definedName name="_________________MV1" localSheetId="1">#REF!</definedName>
    <definedName name="_________________MV1" localSheetId="3">#REF!</definedName>
    <definedName name="_________________MV1" localSheetId="0">#REF!</definedName>
    <definedName name="_________________MV1">#REF!</definedName>
    <definedName name="_________________MV2" localSheetId="1">#REF!</definedName>
    <definedName name="_________________MV2" localSheetId="3">#REF!</definedName>
    <definedName name="_________________MV2" localSheetId="0">#REF!</definedName>
    <definedName name="_________________MV2">#REF!</definedName>
    <definedName name="_________________MV3" localSheetId="1">#REF!</definedName>
    <definedName name="_________________MV3" localSheetId="3">#REF!</definedName>
    <definedName name="_________________MV3" localSheetId="0">#REF!</definedName>
    <definedName name="_________________MV3">#REF!</definedName>
    <definedName name="_________________MV4" localSheetId="1">#REF!</definedName>
    <definedName name="_________________MV4" localSheetId="3">#REF!</definedName>
    <definedName name="_________________MV4" localSheetId="0">#REF!</definedName>
    <definedName name="_________________MV4">#REF!</definedName>
    <definedName name="________________JV1" localSheetId="1">#REF!</definedName>
    <definedName name="________________JV1" localSheetId="3">#REF!</definedName>
    <definedName name="________________JV1" localSheetId="0">#REF!</definedName>
    <definedName name="________________JV1">#REF!</definedName>
    <definedName name="________________MV1" localSheetId="1">#REF!</definedName>
    <definedName name="________________MV1" localSheetId="3">#REF!</definedName>
    <definedName name="________________MV1" localSheetId="0">#REF!</definedName>
    <definedName name="________________MV1">#REF!</definedName>
    <definedName name="________________MV2" localSheetId="1">#REF!</definedName>
    <definedName name="________________MV2" localSheetId="3">#REF!</definedName>
    <definedName name="________________MV2" localSheetId="0">#REF!</definedName>
    <definedName name="________________MV2">#REF!</definedName>
    <definedName name="________________MV3" localSheetId="1">#REF!</definedName>
    <definedName name="________________MV3" localSheetId="3">#REF!</definedName>
    <definedName name="________________MV3" localSheetId="0">#REF!</definedName>
    <definedName name="________________MV3">#REF!</definedName>
    <definedName name="________________MV4" localSheetId="1">#REF!</definedName>
    <definedName name="________________MV4" localSheetId="3">#REF!</definedName>
    <definedName name="________________MV4" localSheetId="0">#REF!</definedName>
    <definedName name="________________MV4">#REF!</definedName>
    <definedName name="_______________JV1" localSheetId="1">#REF!</definedName>
    <definedName name="_______________JV1" localSheetId="3">#REF!</definedName>
    <definedName name="_______________JV1" localSheetId="0">#REF!</definedName>
    <definedName name="_______________JV1">#REF!</definedName>
    <definedName name="_______________MV1" localSheetId="1">#REF!</definedName>
    <definedName name="_______________MV1" localSheetId="3">#REF!</definedName>
    <definedName name="_______________MV1" localSheetId="0">#REF!</definedName>
    <definedName name="_______________MV1">#REF!</definedName>
    <definedName name="_______________MV2" localSheetId="1">#REF!</definedName>
    <definedName name="_______________MV2" localSheetId="3">#REF!</definedName>
    <definedName name="_______________MV2" localSheetId="0">#REF!</definedName>
    <definedName name="_______________MV2">#REF!</definedName>
    <definedName name="_______________MV3" localSheetId="1">#REF!</definedName>
    <definedName name="_______________MV3" localSheetId="3">#REF!</definedName>
    <definedName name="_______________MV3" localSheetId="0">#REF!</definedName>
    <definedName name="_______________MV3">#REF!</definedName>
    <definedName name="_______________MV4" localSheetId="1">#REF!</definedName>
    <definedName name="_______________MV4" localSheetId="3">#REF!</definedName>
    <definedName name="_______________MV4" localSheetId="0">#REF!</definedName>
    <definedName name="_______________MV4">#REF!</definedName>
    <definedName name="______________JV1" localSheetId="1">#REF!</definedName>
    <definedName name="______________JV1" localSheetId="3">#REF!</definedName>
    <definedName name="______________JV1" localSheetId="0">#REF!</definedName>
    <definedName name="______________JV1">#REF!</definedName>
    <definedName name="______________MV1" localSheetId="1">#REF!</definedName>
    <definedName name="______________MV1" localSheetId="3">#REF!</definedName>
    <definedName name="______________MV1" localSheetId="0">#REF!</definedName>
    <definedName name="______________MV1">#REF!</definedName>
    <definedName name="______________MV2" localSheetId="1">#REF!</definedName>
    <definedName name="______________MV2" localSheetId="3">#REF!</definedName>
    <definedName name="______________MV2" localSheetId="0">#REF!</definedName>
    <definedName name="______________MV2">#REF!</definedName>
    <definedName name="______________MV3" localSheetId="1">#REF!</definedName>
    <definedName name="______________MV3" localSheetId="3">#REF!</definedName>
    <definedName name="______________MV3" localSheetId="0">#REF!</definedName>
    <definedName name="______________MV3">#REF!</definedName>
    <definedName name="______________MV4" localSheetId="1">#REF!</definedName>
    <definedName name="______________MV4" localSheetId="3">#REF!</definedName>
    <definedName name="______________MV4" localSheetId="0">#REF!</definedName>
    <definedName name="______________MV4">#REF!</definedName>
    <definedName name="_____________JV1" localSheetId="1">#REF!</definedName>
    <definedName name="_____________JV1" localSheetId="3">#REF!</definedName>
    <definedName name="_____________JV1" localSheetId="0">#REF!</definedName>
    <definedName name="_____________JV1">#REF!</definedName>
    <definedName name="_____________MV1" localSheetId="1">#REF!</definedName>
    <definedName name="_____________MV1" localSheetId="3">#REF!</definedName>
    <definedName name="_____________MV1" localSheetId="0">#REF!</definedName>
    <definedName name="_____________MV1">#REF!</definedName>
    <definedName name="_____________MV2" localSheetId="1">#REF!</definedName>
    <definedName name="_____________MV2" localSheetId="3">#REF!</definedName>
    <definedName name="_____________MV2" localSheetId="0">#REF!</definedName>
    <definedName name="_____________MV2">#REF!</definedName>
    <definedName name="_____________MV3" localSheetId="1">#REF!</definedName>
    <definedName name="_____________MV3" localSheetId="3">#REF!</definedName>
    <definedName name="_____________MV3" localSheetId="0">#REF!</definedName>
    <definedName name="_____________MV3">#REF!</definedName>
    <definedName name="_____________MV4" localSheetId="1">#REF!</definedName>
    <definedName name="_____________MV4" localSheetId="3">#REF!</definedName>
    <definedName name="_____________MV4" localSheetId="0">#REF!</definedName>
    <definedName name="_____________MV4">#REF!</definedName>
    <definedName name="____________JV1" localSheetId="1">#REF!</definedName>
    <definedName name="____________JV1" localSheetId="3">#REF!</definedName>
    <definedName name="____________JV1" localSheetId="0">#REF!</definedName>
    <definedName name="____________JV1">#REF!</definedName>
    <definedName name="____________MV1" localSheetId="1">#REF!</definedName>
    <definedName name="____________MV1" localSheetId="3">#REF!</definedName>
    <definedName name="____________MV1" localSheetId="0">#REF!</definedName>
    <definedName name="____________MV1">#REF!</definedName>
    <definedName name="____________MV2" localSheetId="1">#REF!</definedName>
    <definedName name="____________MV2" localSheetId="3">#REF!</definedName>
    <definedName name="____________MV2" localSheetId="0">#REF!</definedName>
    <definedName name="____________MV2">#REF!</definedName>
    <definedName name="____________MV3" localSheetId="1">#REF!</definedName>
    <definedName name="____________MV3" localSheetId="3">#REF!</definedName>
    <definedName name="____________MV3" localSheetId="0">#REF!</definedName>
    <definedName name="____________MV3">#REF!</definedName>
    <definedName name="____________MV4" localSheetId="1">#REF!</definedName>
    <definedName name="____________MV4" localSheetId="3">#REF!</definedName>
    <definedName name="____________MV4" localSheetId="0">#REF!</definedName>
    <definedName name="____________MV4">#REF!</definedName>
    <definedName name="___________JV1" localSheetId="1">#REF!</definedName>
    <definedName name="___________JV1" localSheetId="3">#REF!</definedName>
    <definedName name="___________JV1" localSheetId="0">#REF!</definedName>
    <definedName name="___________JV1">#REF!</definedName>
    <definedName name="___________MV1" localSheetId="1">#REF!</definedName>
    <definedName name="___________MV1" localSheetId="3">#REF!</definedName>
    <definedName name="___________MV1" localSheetId="0">#REF!</definedName>
    <definedName name="___________MV1">#REF!</definedName>
    <definedName name="___________MV2" localSheetId="1">#REF!</definedName>
    <definedName name="___________MV2" localSheetId="3">#REF!</definedName>
    <definedName name="___________MV2" localSheetId="0">#REF!</definedName>
    <definedName name="___________MV2">#REF!</definedName>
    <definedName name="___________MV3" localSheetId="1">#REF!</definedName>
    <definedName name="___________MV3" localSheetId="3">#REF!</definedName>
    <definedName name="___________MV3" localSheetId="0">#REF!</definedName>
    <definedName name="___________MV3">#REF!</definedName>
    <definedName name="___________MV4" localSheetId="1">#REF!</definedName>
    <definedName name="___________MV4" localSheetId="3">#REF!</definedName>
    <definedName name="___________MV4" localSheetId="0">#REF!</definedName>
    <definedName name="___________MV4">#REF!</definedName>
    <definedName name="__________JV1" localSheetId="1">#REF!</definedName>
    <definedName name="__________JV1" localSheetId="3">#REF!</definedName>
    <definedName name="__________JV1" localSheetId="0">#REF!</definedName>
    <definedName name="__________JV1">#REF!</definedName>
    <definedName name="__________MV1" localSheetId="1">#REF!</definedName>
    <definedName name="__________MV1" localSheetId="3">#REF!</definedName>
    <definedName name="__________MV1" localSheetId="0">#REF!</definedName>
    <definedName name="__________MV1">#REF!</definedName>
    <definedName name="__________MV2" localSheetId="1">#REF!</definedName>
    <definedName name="__________MV2" localSheetId="3">#REF!</definedName>
    <definedName name="__________MV2" localSheetId="0">#REF!</definedName>
    <definedName name="__________MV2">#REF!</definedName>
    <definedName name="__________MV3" localSheetId="1">#REF!</definedName>
    <definedName name="__________MV3" localSheetId="3">#REF!</definedName>
    <definedName name="__________MV3" localSheetId="0">#REF!</definedName>
    <definedName name="__________MV3">#REF!</definedName>
    <definedName name="__________MV4" localSheetId="1">#REF!</definedName>
    <definedName name="__________MV4" localSheetId="3">#REF!</definedName>
    <definedName name="__________MV4" localSheetId="0">#REF!</definedName>
    <definedName name="__________MV4">#REF!</definedName>
    <definedName name="_________JV1" localSheetId="1">#REF!</definedName>
    <definedName name="_________JV1" localSheetId="3">#REF!</definedName>
    <definedName name="_________JV1" localSheetId="0">#REF!</definedName>
    <definedName name="_________JV1">#REF!</definedName>
    <definedName name="_________MV1" localSheetId="1">#REF!</definedName>
    <definedName name="_________MV1" localSheetId="3">#REF!</definedName>
    <definedName name="_________MV1" localSheetId="0">#REF!</definedName>
    <definedName name="_________MV1">#REF!</definedName>
    <definedName name="_________MV2" localSheetId="1">#REF!</definedName>
    <definedName name="_________MV2" localSheetId="3">#REF!</definedName>
    <definedName name="_________MV2" localSheetId="0">#REF!</definedName>
    <definedName name="_________MV2">#REF!</definedName>
    <definedName name="_________MV3" localSheetId="1">#REF!</definedName>
    <definedName name="_________MV3" localSheetId="3">#REF!</definedName>
    <definedName name="_________MV3" localSheetId="0">#REF!</definedName>
    <definedName name="_________MV3">#REF!</definedName>
    <definedName name="_________MV4" localSheetId="1">#REF!</definedName>
    <definedName name="_________MV4" localSheetId="3">#REF!</definedName>
    <definedName name="_________MV4" localSheetId="0">#REF!</definedName>
    <definedName name="_________MV4">#REF!</definedName>
    <definedName name="________JV1" localSheetId="1">#REF!</definedName>
    <definedName name="________JV1" localSheetId="3">#REF!</definedName>
    <definedName name="________JV1" localSheetId="0">#REF!</definedName>
    <definedName name="________JV1">#REF!</definedName>
    <definedName name="________MV1" localSheetId="1">#REF!</definedName>
    <definedName name="________MV1" localSheetId="3">#REF!</definedName>
    <definedName name="________MV1" localSheetId="0">#REF!</definedName>
    <definedName name="________MV1">#REF!</definedName>
    <definedName name="________MV2" localSheetId="1">#REF!</definedName>
    <definedName name="________MV2" localSheetId="3">#REF!</definedName>
    <definedName name="________MV2" localSheetId="0">#REF!</definedName>
    <definedName name="________MV2">#REF!</definedName>
    <definedName name="________MV3" localSheetId="1">#REF!</definedName>
    <definedName name="________MV3" localSheetId="3">#REF!</definedName>
    <definedName name="________MV3" localSheetId="0">#REF!</definedName>
    <definedName name="________MV3">#REF!</definedName>
    <definedName name="________MV4" localSheetId="1">#REF!</definedName>
    <definedName name="________MV4" localSheetId="3">#REF!</definedName>
    <definedName name="________MV4" localSheetId="0">#REF!</definedName>
    <definedName name="________MV4">#REF!</definedName>
    <definedName name="_______JV1" localSheetId="1">#REF!</definedName>
    <definedName name="_______JV1" localSheetId="3">#REF!</definedName>
    <definedName name="_______JV1" localSheetId="0">#REF!</definedName>
    <definedName name="_______JV1">#REF!</definedName>
    <definedName name="_______MV1" localSheetId="1">#REF!</definedName>
    <definedName name="_______MV1" localSheetId="3">#REF!</definedName>
    <definedName name="_______MV1" localSheetId="0">#REF!</definedName>
    <definedName name="_______MV1">#REF!</definedName>
    <definedName name="_______MV2" localSheetId="1">#REF!</definedName>
    <definedName name="_______MV2" localSheetId="3">#REF!</definedName>
    <definedName name="_______MV2" localSheetId="0">#REF!</definedName>
    <definedName name="_______MV2">#REF!</definedName>
    <definedName name="_______MV3" localSheetId="1">#REF!</definedName>
    <definedName name="_______MV3" localSheetId="3">#REF!</definedName>
    <definedName name="_______MV3" localSheetId="0">#REF!</definedName>
    <definedName name="_______MV3">#REF!</definedName>
    <definedName name="_______MV4" localSheetId="1">#REF!</definedName>
    <definedName name="_______MV4" localSheetId="3">#REF!</definedName>
    <definedName name="_______MV4" localSheetId="0">#REF!</definedName>
    <definedName name="_______MV4">#REF!</definedName>
    <definedName name="______JV1" localSheetId="1">#REF!</definedName>
    <definedName name="______JV1" localSheetId="3">#REF!</definedName>
    <definedName name="______JV1" localSheetId="0">#REF!</definedName>
    <definedName name="______JV1">#REF!</definedName>
    <definedName name="______MV1" localSheetId="1">#REF!</definedName>
    <definedName name="______MV1" localSheetId="3">#REF!</definedName>
    <definedName name="______MV1" localSheetId="0">#REF!</definedName>
    <definedName name="______MV1">#REF!</definedName>
    <definedName name="______MV2" localSheetId="1">#REF!</definedName>
    <definedName name="______MV2" localSheetId="3">#REF!</definedName>
    <definedName name="______MV2" localSheetId="0">#REF!</definedName>
    <definedName name="______MV2">#REF!</definedName>
    <definedName name="______MV3" localSheetId="1">#REF!</definedName>
    <definedName name="______MV3" localSheetId="3">#REF!</definedName>
    <definedName name="______MV3" localSheetId="0">#REF!</definedName>
    <definedName name="______MV3">#REF!</definedName>
    <definedName name="______MV4" localSheetId="1">#REF!</definedName>
    <definedName name="______MV4" localSheetId="3">#REF!</definedName>
    <definedName name="______MV4" localSheetId="0">#REF!</definedName>
    <definedName name="______MV4">#REF!</definedName>
    <definedName name="_____JV1" localSheetId="1">#REF!</definedName>
    <definedName name="_____JV1" localSheetId="3">#REF!</definedName>
    <definedName name="_____JV1" localSheetId="0">#REF!</definedName>
    <definedName name="_____JV1">#REF!</definedName>
    <definedName name="_____MV1" localSheetId="1">#REF!</definedName>
    <definedName name="_____MV1" localSheetId="3">#REF!</definedName>
    <definedName name="_____MV1" localSheetId="0">#REF!</definedName>
    <definedName name="_____MV1">#REF!</definedName>
    <definedName name="_____MV2" localSheetId="1">#REF!</definedName>
    <definedName name="_____MV2" localSheetId="3">#REF!</definedName>
    <definedName name="_____MV2" localSheetId="0">#REF!</definedName>
    <definedName name="_____MV2">#REF!</definedName>
    <definedName name="_____MV3" localSheetId="1">#REF!</definedName>
    <definedName name="_____MV3" localSheetId="3">#REF!</definedName>
    <definedName name="_____MV3" localSheetId="0">#REF!</definedName>
    <definedName name="_____MV3">#REF!</definedName>
    <definedName name="_____MV4" localSheetId="1">#REF!</definedName>
    <definedName name="_____MV4" localSheetId="3">#REF!</definedName>
    <definedName name="_____MV4" localSheetId="0">#REF!</definedName>
    <definedName name="_____MV4">#REF!</definedName>
    <definedName name="____JV1" localSheetId="1">#REF!</definedName>
    <definedName name="____JV1" localSheetId="3">#REF!</definedName>
    <definedName name="____JV1" localSheetId="0">#REF!</definedName>
    <definedName name="____JV1">#REF!</definedName>
    <definedName name="____MV1" localSheetId="1">#REF!</definedName>
    <definedName name="____MV1" localSheetId="3">#REF!</definedName>
    <definedName name="____MV1" localSheetId="0">#REF!</definedName>
    <definedName name="____MV1">#REF!</definedName>
    <definedName name="____MV2" localSheetId="1">#REF!</definedName>
    <definedName name="____MV2" localSheetId="3">#REF!</definedName>
    <definedName name="____MV2" localSheetId="0">#REF!</definedName>
    <definedName name="____MV2">#REF!</definedName>
    <definedName name="____MV3" localSheetId="1">#REF!</definedName>
    <definedName name="____MV3" localSheetId="3">#REF!</definedName>
    <definedName name="____MV3" localSheetId="0">#REF!</definedName>
    <definedName name="____MV3">#REF!</definedName>
    <definedName name="____MV4" localSheetId="1">#REF!</definedName>
    <definedName name="____MV4" localSheetId="3">#REF!</definedName>
    <definedName name="____MV4" localSheetId="0">#REF!</definedName>
    <definedName name="____MV4">#REF!</definedName>
    <definedName name="___JV1" localSheetId="1">#REF!</definedName>
    <definedName name="___JV1" localSheetId="3">#REF!</definedName>
    <definedName name="___JV1" localSheetId="0">#REF!</definedName>
    <definedName name="___JV1">#REF!</definedName>
    <definedName name="___MV1" localSheetId="1">#REF!</definedName>
    <definedName name="___MV1" localSheetId="3">#REF!</definedName>
    <definedName name="___MV1" localSheetId="0">#REF!</definedName>
    <definedName name="___MV1">#REF!</definedName>
    <definedName name="___MV2" localSheetId="1">#REF!</definedName>
    <definedName name="___MV2" localSheetId="3">#REF!</definedName>
    <definedName name="___MV2" localSheetId="0">#REF!</definedName>
    <definedName name="___MV2">#REF!</definedName>
    <definedName name="___MV3" localSheetId="1">#REF!</definedName>
    <definedName name="___MV3" localSheetId="3">#REF!</definedName>
    <definedName name="___MV3" localSheetId="0">#REF!</definedName>
    <definedName name="___MV3">#REF!</definedName>
    <definedName name="___MV4" localSheetId="1">#REF!</definedName>
    <definedName name="___MV4" localSheetId="3">#REF!</definedName>
    <definedName name="___MV4" localSheetId="0">#REF!</definedName>
    <definedName name="___MV4">#REF!</definedName>
    <definedName name="__JV1" localSheetId="1">#REF!</definedName>
    <definedName name="__JV1" localSheetId="3">#REF!</definedName>
    <definedName name="__JV1" localSheetId="0">#REF!</definedName>
    <definedName name="__JV1">#REF!</definedName>
    <definedName name="__MV1" localSheetId="1">#REF!</definedName>
    <definedName name="__MV1" localSheetId="3">#REF!</definedName>
    <definedName name="__MV1" localSheetId="0">#REF!</definedName>
    <definedName name="__MV1">#REF!</definedName>
    <definedName name="__MV2" localSheetId="1">#REF!</definedName>
    <definedName name="__MV2" localSheetId="3">#REF!</definedName>
    <definedName name="__MV2" localSheetId="0">#REF!</definedName>
    <definedName name="__MV2">#REF!</definedName>
    <definedName name="__MV3" localSheetId="1">#REF!</definedName>
    <definedName name="__MV3" localSheetId="3">#REF!</definedName>
    <definedName name="__MV3" localSheetId="0">#REF!</definedName>
    <definedName name="__MV3">#REF!</definedName>
    <definedName name="__MV4" localSheetId="1">#REF!</definedName>
    <definedName name="__MV4" localSheetId="3">#REF!</definedName>
    <definedName name="__MV4" localSheetId="0">#REF!</definedName>
    <definedName name="__MV4">#REF!</definedName>
    <definedName name="_2" localSheetId="1">#REF!</definedName>
    <definedName name="_2" localSheetId="3">#REF!</definedName>
    <definedName name="_2" localSheetId="0">#REF!</definedName>
    <definedName name="_2">#REF!</definedName>
    <definedName name="_xlnm._FilterDatabase" localSheetId="1" hidden="1">'Cont.Incl_SKMS_16_16030'!$AB$22:$AB$220</definedName>
    <definedName name="_xlnm._FilterDatabase" localSheetId="3" hidden="1">'Замеры динамические'!$AB$22:$AB$220</definedName>
    <definedName name="_xlnm._FilterDatabase" localSheetId="0" hidden="1">'Замеры статические '!$AB$22:$AB$220</definedName>
    <definedName name="_xlnm._FilterDatabase" localSheetId="4" hidden="1">'Профиль интерполированный'!$A$20:$V$700</definedName>
    <definedName name="_xlnm._FilterDatabase" localSheetId="5" hidden="1">'Профиль проинтервальный'!$A$20:$V$698</definedName>
    <definedName name="_JV1" localSheetId="1">#REF!</definedName>
    <definedName name="_JV1" localSheetId="3">#REF!</definedName>
    <definedName name="_JV1" localSheetId="0">#REF!</definedName>
    <definedName name="_JV1">#REF!</definedName>
    <definedName name="_Key1" localSheetId="1" hidden="1">#REF!</definedName>
    <definedName name="_Key1" localSheetId="3" hidden="1">#REF!</definedName>
    <definedName name="_Key1" localSheetId="0" hidden="1">#REF!</definedName>
    <definedName name="_Key1" hidden="1">#REF!</definedName>
    <definedName name="_MV1" localSheetId="1">#REF!</definedName>
    <definedName name="_MV1" localSheetId="3">#REF!</definedName>
    <definedName name="_MV1" localSheetId="0">#REF!</definedName>
    <definedName name="_MV1">#REF!</definedName>
    <definedName name="_MV2" localSheetId="1">#REF!</definedName>
    <definedName name="_MV2" localSheetId="3">#REF!</definedName>
    <definedName name="_MV2" localSheetId="0">#REF!</definedName>
    <definedName name="_MV2">#REF!</definedName>
    <definedName name="_MV3" localSheetId="1">#REF!</definedName>
    <definedName name="_MV3" localSheetId="3">#REF!</definedName>
    <definedName name="_MV3" localSheetId="0">#REF!</definedName>
    <definedName name="_MV3">#REF!</definedName>
    <definedName name="_MV4" localSheetId="1">#REF!</definedName>
    <definedName name="_MV4" localSheetId="3">#REF!</definedName>
    <definedName name="_MV4" localSheetId="0">#REF!</definedName>
    <definedName name="_MV4">#REF!</definedName>
    <definedName name="_Order1" hidden="1">255</definedName>
    <definedName name="_Sort" localSheetId="1" hidden="1">#REF!</definedName>
    <definedName name="_Sort" localSheetId="3" hidden="1">#REF!</definedName>
    <definedName name="_Sort" localSheetId="0" hidden="1">#REF!</definedName>
    <definedName name="_Sort" hidden="1">#REF!</definedName>
    <definedName name="abc" localSheetId="7" hidden="1">{#N/A,#N/A,FALSE,"Oil-Based Mud"}</definedName>
    <definedName name="abc" localSheetId="1" hidden="1">{#N/A,#N/A,FALSE,"Oil-Based Mud"}</definedName>
    <definedName name="abc" localSheetId="3" hidden="1">{#N/A,#N/A,FALSE,"Oil-Based Mud"}</definedName>
    <definedName name="abc" localSheetId="0" hidden="1">{#N/A,#N/A,FALSE,"Oil-Based Mud"}</definedName>
    <definedName name="abc" localSheetId="6" hidden="1">{#N/A,#N/A,FALSE,"Oil-Based Mud"}</definedName>
    <definedName name="abc" hidden="1">{#N/A,#N/A,FALSE,"Oil-Based Mud"}</definedName>
    <definedName name="AFES" localSheetId="1">#REF!</definedName>
    <definedName name="AFES" localSheetId="3">#REF!</definedName>
    <definedName name="AFES" localSheetId="0">#REF!</definedName>
    <definedName name="AFES">#REF!</definedName>
    <definedName name="asd" localSheetId="7" hidden="1">{#N/A,#N/A,FALSE,"Oil-Based Mud"}</definedName>
    <definedName name="asd" localSheetId="1" hidden="1">{#N/A,#N/A,FALSE,"Oil-Based Mud"}</definedName>
    <definedName name="asd" localSheetId="3" hidden="1">{#N/A,#N/A,FALSE,"Oil-Based Mud"}</definedName>
    <definedName name="asd" localSheetId="0" hidden="1">{#N/A,#N/A,FALSE,"Oil-Based Mud"}</definedName>
    <definedName name="asd" localSheetId="6" hidden="1">{#N/A,#N/A,FALSE,"Oil-Based Mud"}</definedName>
    <definedName name="asd" hidden="1">{#N/A,#N/A,FALSE,"Oil-Based Mud"}</definedName>
    <definedName name="AzimColumn" localSheetId="1">!#REF!</definedName>
    <definedName name="AzimColumn" localSheetId="3">!#REF!</definedName>
    <definedName name="AzimColumn" localSheetId="0">!#REF!</definedName>
    <definedName name="AzimColumn">!#REF!</definedName>
    <definedName name="BHA" localSheetId="1">#REF!</definedName>
    <definedName name="BHA" localSheetId="3">#REF!</definedName>
    <definedName name="BHA" localSheetId="0">#REF!</definedName>
    <definedName name="BHA">#REF!</definedName>
    <definedName name="COLUMBA" localSheetId="1">#REF!</definedName>
    <definedName name="COLUMBA" localSheetId="3">#REF!</definedName>
    <definedName name="COLUMBA" localSheetId="0">#REF!</definedName>
    <definedName name="COLUMBA">#REF!</definedName>
    <definedName name="COLUMBAACC" localSheetId="1">#REF!</definedName>
    <definedName name="COLUMBAACC" localSheetId="3">#REF!</definedName>
    <definedName name="COLUMBAACC" localSheetId="0">#REF!</definedName>
    <definedName name="COLUMBAACC">#REF!</definedName>
    <definedName name="COLUMBACSAH" localSheetId="1">#REF!</definedName>
    <definedName name="COLUMBACSAH" localSheetId="3">#REF!</definedName>
    <definedName name="COLUMBACSAH" localSheetId="0">#REF!</definedName>
    <definedName name="COLUMBACSAH">#REF!</definedName>
    <definedName name="COLUMBADEC" localSheetId="1">#REF!</definedName>
    <definedName name="COLUMBADEC" localSheetId="3">#REF!</definedName>
    <definedName name="COLUMBADEC" localSheetId="0">#REF!</definedName>
    <definedName name="COLUMBADEC">#REF!</definedName>
    <definedName name="COLUNBA2" localSheetId="1">#REF!</definedName>
    <definedName name="COLUNBA2" localSheetId="3">#REF!</definedName>
    <definedName name="COLUNBA2" localSheetId="0">#REF!</definedName>
    <definedName name="COLUNBA2">#REF!</definedName>
    <definedName name="CommentColumn" localSheetId="1">!#REF!</definedName>
    <definedName name="CommentColumn" localSheetId="3">!#REF!</definedName>
    <definedName name="CommentColumn" localSheetId="0">!#REF!</definedName>
    <definedName name="CommentColumn">!#REF!</definedName>
    <definedName name="DataRowCenterAlignDarkItalics" localSheetId="1">'[1]Плановая траектория'!#REF!</definedName>
    <definedName name="DataRowCenterAlignDarkItalics" localSheetId="3">'[1]Плановая траектория'!#REF!</definedName>
    <definedName name="DataRowCenterAlignDarkItalics" localSheetId="0">'[1]Плановая траектория'!#REF!</definedName>
    <definedName name="DataRowCenterAlignDarkItalics">'[1]Плановая траектория'!#REF!</definedName>
    <definedName name="DataRowCenterAlignLightItalics" localSheetId="1">'[1]Плановая траектория'!#REF!</definedName>
    <definedName name="DataRowCenterAlignLightItalics" localSheetId="3">'[1]Плановая траектория'!#REF!</definedName>
    <definedName name="DataRowCenterAlignLightItalics" localSheetId="0">'[1]Плановая траектория'!#REF!</definedName>
    <definedName name="DataRowCenterAlignLightItalics">'[1]Плановая траектория'!#REF!</definedName>
    <definedName name="DataRowCrossCenterLight" localSheetId="1">'[1]Плановая траектория'!#REF!</definedName>
    <definedName name="DataRowCrossCenterLight" localSheetId="3">'[1]Плановая траектория'!#REF!</definedName>
    <definedName name="DataRowCrossCenterLight" localSheetId="0">'[1]Плановая траектория'!#REF!</definedName>
    <definedName name="DataRowCrossCenterLight">'[1]Плановая траектория'!#REF!</definedName>
    <definedName name="DataRowLeftAlignDark" localSheetId="1">'[1]Плановая траектория'!#REF!</definedName>
    <definedName name="DataRowLeftAlignDark" localSheetId="3">'[1]Плановая траектория'!#REF!</definedName>
    <definedName name="DataRowLeftAlignDark" localSheetId="0">'[1]Плановая траектория'!#REF!</definedName>
    <definedName name="DataRowLeftAlignDark">'[1]Плановая траектория'!#REF!</definedName>
    <definedName name="DataRowLeftAlignDarkItalics" localSheetId="1">'[1]Плановая траектория'!#REF!</definedName>
    <definedName name="DataRowLeftAlignDarkItalics" localSheetId="3">'[1]Плановая траектория'!#REF!</definedName>
    <definedName name="DataRowLeftAlignDarkItalics" localSheetId="0">'[1]Плановая траектория'!#REF!</definedName>
    <definedName name="DataRowLeftAlignDarkItalics">'[1]Плановая траектория'!#REF!</definedName>
    <definedName name="DataRowLeftAlignLightItalics" localSheetId="1">'[1]Плановая траектория'!#REF!</definedName>
    <definedName name="DataRowLeftAlignLightItalics" localSheetId="3">'[1]Плановая траектория'!#REF!</definedName>
    <definedName name="DataRowLeftAlignLightItalics" localSheetId="0">'[1]Плановая траектория'!#REF!</definedName>
    <definedName name="DataRowLeftAlignLightItalics">'[1]Плановая траектория'!#REF!</definedName>
    <definedName name="DataRowRightAlignDark0" localSheetId="1">'[1]Плановая траектория'!#REF!</definedName>
    <definedName name="DataRowRightAlignDark0" localSheetId="3">'[1]Плановая траектория'!#REF!</definedName>
    <definedName name="DataRowRightAlignDark0" localSheetId="0">'[1]Плановая траектория'!#REF!</definedName>
    <definedName name="DataRowRightAlignDark0">'[1]Плановая траектория'!#REF!</definedName>
    <definedName name="DataRowRightAlignDark1" localSheetId="1">'[1]Плановая траектория'!#REF!</definedName>
    <definedName name="DataRowRightAlignDark1" localSheetId="3">'[1]Плановая траектория'!#REF!</definedName>
    <definedName name="DataRowRightAlignDark1" localSheetId="0">'[1]Плановая траектория'!#REF!</definedName>
    <definedName name="DataRowRightAlignDark1">'[1]Плановая траектория'!#REF!</definedName>
    <definedName name="DataRowRightAlignDark10" localSheetId="1">'[1]Плановая траектория'!#REF!</definedName>
    <definedName name="DataRowRightAlignDark10" localSheetId="3">'[1]Плановая траектория'!#REF!</definedName>
    <definedName name="DataRowRightAlignDark10" localSheetId="0">'[1]Плановая траектория'!#REF!</definedName>
    <definedName name="DataRowRightAlignDark10">'[1]Плановая траектория'!#REF!</definedName>
    <definedName name="DataRowRightAlignDark2" localSheetId="1">'[1]Плановая траектория'!#REF!</definedName>
    <definedName name="DataRowRightAlignDark2" localSheetId="3">'[1]Плановая траектория'!#REF!</definedName>
    <definedName name="DataRowRightAlignDark2" localSheetId="0">'[1]Плановая траектория'!#REF!</definedName>
    <definedName name="DataRowRightAlignDark2">'[1]Плановая траектория'!#REF!</definedName>
    <definedName name="DataRowRightAlignDark3" localSheetId="1">'[1]Плановая траектория'!#REF!</definedName>
    <definedName name="DataRowRightAlignDark3" localSheetId="3">'[1]Плановая траектория'!#REF!</definedName>
    <definedName name="DataRowRightAlignDark3" localSheetId="0">'[1]Плановая траектория'!#REF!</definedName>
    <definedName name="DataRowRightAlignDark3">'[1]Плановая траектория'!#REF!</definedName>
    <definedName name="DataRowRightAlignDark4" localSheetId="1">'[1]Плановая траектория'!#REF!</definedName>
    <definedName name="DataRowRightAlignDark4" localSheetId="3">'[1]Плановая траектория'!#REF!</definedName>
    <definedName name="DataRowRightAlignDark4" localSheetId="0">'[1]Плановая траектория'!#REF!</definedName>
    <definedName name="DataRowRightAlignDark4">'[1]Плановая траектория'!#REF!</definedName>
    <definedName name="DataRowRightAlignDark5" localSheetId="1">'[1]Плановая траектория'!#REF!</definedName>
    <definedName name="DataRowRightAlignDark5" localSheetId="3">'[1]Плановая траектория'!#REF!</definedName>
    <definedName name="DataRowRightAlignDark5" localSheetId="0">'[1]Плановая траектория'!#REF!</definedName>
    <definedName name="DataRowRightAlignDark5">'[1]Плановая траектория'!#REF!</definedName>
    <definedName name="DataRowRightAlignDark6" localSheetId="1">'[1]Плановая траектория'!#REF!</definedName>
    <definedName name="DataRowRightAlignDark6" localSheetId="3">'[1]Плановая траектория'!#REF!</definedName>
    <definedName name="DataRowRightAlignDark6" localSheetId="0">'[1]Плановая траектория'!#REF!</definedName>
    <definedName name="DataRowRightAlignDark6">'[1]Плановая траектория'!#REF!</definedName>
    <definedName name="DataRowRightAlignDark7" localSheetId="1">'[1]Плановая траектория'!#REF!</definedName>
    <definedName name="DataRowRightAlignDark7" localSheetId="3">'[1]Плановая траектория'!#REF!</definedName>
    <definedName name="DataRowRightAlignDark7" localSheetId="0">'[1]Плановая траектория'!#REF!</definedName>
    <definedName name="DataRowRightAlignDark7">'[1]Плановая траектория'!#REF!</definedName>
    <definedName name="DataRowRightAlignDark8" localSheetId="1">'[1]Плановая траектория'!#REF!</definedName>
    <definedName name="DataRowRightAlignDark8" localSheetId="3">'[1]Плановая траектория'!#REF!</definedName>
    <definedName name="DataRowRightAlignDark8" localSheetId="0">'[1]Плановая траектория'!#REF!</definedName>
    <definedName name="DataRowRightAlignDark8">'[1]Плановая траектория'!#REF!</definedName>
    <definedName name="DataRowRightAlignDark9" localSheetId="1">'[1]Плановая траектория'!#REF!</definedName>
    <definedName name="DataRowRightAlignDark9" localSheetId="3">'[1]Плановая траектория'!#REF!</definedName>
    <definedName name="DataRowRightAlignDark9" localSheetId="0">'[1]Плановая траектория'!#REF!</definedName>
    <definedName name="DataRowRightAlignDark9">'[1]Плановая траектория'!#REF!</definedName>
    <definedName name="DataRowRightAlignDarkItalics0" localSheetId="1">'[1]Плановая траектория'!#REF!</definedName>
    <definedName name="DataRowRightAlignDarkItalics0" localSheetId="3">'[1]Плановая траектория'!#REF!</definedName>
    <definedName name="DataRowRightAlignDarkItalics0" localSheetId="0">'[1]Плановая траектория'!#REF!</definedName>
    <definedName name="DataRowRightAlignDarkItalics0">'[1]Плановая траектория'!#REF!</definedName>
    <definedName name="DataRowRightAlignDarkItalics1" localSheetId="1">'[1]Плановая траектория'!#REF!</definedName>
    <definedName name="DataRowRightAlignDarkItalics1" localSheetId="3">'[1]Плановая траектория'!#REF!</definedName>
    <definedName name="DataRowRightAlignDarkItalics1" localSheetId="0">'[1]Плановая траектория'!#REF!</definedName>
    <definedName name="DataRowRightAlignDarkItalics1">'[1]Плановая траектория'!#REF!</definedName>
    <definedName name="DataRowRightAlignDarkItalics10" localSheetId="1">'[1]Плановая траектория'!#REF!</definedName>
    <definedName name="DataRowRightAlignDarkItalics10" localSheetId="3">'[1]Плановая траектория'!#REF!</definedName>
    <definedName name="DataRowRightAlignDarkItalics10" localSheetId="0">'[1]Плановая траектория'!#REF!</definedName>
    <definedName name="DataRowRightAlignDarkItalics10">'[1]Плановая траектория'!#REF!</definedName>
    <definedName name="DataRowRightAlignDarkItalics2" localSheetId="1">'[1]Плановая траектория'!#REF!</definedName>
    <definedName name="DataRowRightAlignDarkItalics2" localSheetId="3">'[1]Плановая траектория'!#REF!</definedName>
    <definedName name="DataRowRightAlignDarkItalics2" localSheetId="0">'[1]Плановая траектория'!#REF!</definedName>
    <definedName name="DataRowRightAlignDarkItalics2">'[1]Плановая траектория'!#REF!</definedName>
    <definedName name="DataRowRightAlignDarkItalics3" localSheetId="1">'[1]Плановая траектория'!#REF!</definedName>
    <definedName name="DataRowRightAlignDarkItalics3" localSheetId="3">'[1]Плановая траектория'!#REF!</definedName>
    <definedName name="DataRowRightAlignDarkItalics3" localSheetId="0">'[1]Плановая траектория'!#REF!</definedName>
    <definedName name="DataRowRightAlignDarkItalics3">'[1]Плановая траектория'!#REF!</definedName>
    <definedName name="DataRowRightAlignDarkItalics4" localSheetId="1">'[1]Плановая траектория'!#REF!</definedName>
    <definedName name="DataRowRightAlignDarkItalics4" localSheetId="3">'[1]Плановая траектория'!#REF!</definedName>
    <definedName name="DataRowRightAlignDarkItalics4" localSheetId="0">'[1]Плановая траектория'!#REF!</definedName>
    <definedName name="DataRowRightAlignDarkItalics4">'[1]Плановая траектория'!#REF!</definedName>
    <definedName name="DataRowRightAlignDarkItalics5" localSheetId="1">'[1]Плановая траектория'!#REF!</definedName>
    <definedName name="DataRowRightAlignDarkItalics5" localSheetId="3">'[1]Плановая траектория'!#REF!</definedName>
    <definedName name="DataRowRightAlignDarkItalics5" localSheetId="0">'[1]Плановая траектория'!#REF!</definedName>
    <definedName name="DataRowRightAlignDarkItalics5">'[1]Плановая траектория'!#REF!</definedName>
    <definedName name="DataRowRightAlignDarkItalics6" localSheetId="1">'[1]Плановая траектория'!#REF!</definedName>
    <definedName name="DataRowRightAlignDarkItalics6" localSheetId="3">'[1]Плановая траектория'!#REF!</definedName>
    <definedName name="DataRowRightAlignDarkItalics6" localSheetId="0">'[1]Плановая траектория'!#REF!</definedName>
    <definedName name="DataRowRightAlignDarkItalics6">'[1]Плановая траектория'!#REF!</definedName>
    <definedName name="DataRowRightAlignDarkItalics7" localSheetId="1">'[1]Плановая траектория'!#REF!</definedName>
    <definedName name="DataRowRightAlignDarkItalics7" localSheetId="3">'[1]Плановая траектория'!#REF!</definedName>
    <definedName name="DataRowRightAlignDarkItalics7" localSheetId="0">'[1]Плановая траектория'!#REF!</definedName>
    <definedName name="DataRowRightAlignDarkItalics7">'[1]Плановая траектория'!#REF!</definedName>
    <definedName name="DataRowRightAlignDarkItalics8" localSheetId="1">'[1]Плановая траектория'!#REF!</definedName>
    <definedName name="DataRowRightAlignDarkItalics8" localSheetId="3">'[1]Плановая траектория'!#REF!</definedName>
    <definedName name="DataRowRightAlignDarkItalics8" localSheetId="0">'[1]Плановая траектория'!#REF!</definedName>
    <definedName name="DataRowRightAlignDarkItalics8">'[1]Плановая траектория'!#REF!</definedName>
    <definedName name="DataRowRightAlignDarkItalics9" localSheetId="1">'[1]Плановая траектория'!#REF!</definedName>
    <definedName name="DataRowRightAlignDarkItalics9" localSheetId="3">'[1]Плановая траектория'!#REF!</definedName>
    <definedName name="DataRowRightAlignDarkItalics9" localSheetId="0">'[1]Плановая траектория'!#REF!</definedName>
    <definedName name="DataRowRightAlignDarkItalics9">'[1]Плановая траектория'!#REF!</definedName>
    <definedName name="DataRowRightAlignLight0" localSheetId="1">'[1]Плановая траектория'!#REF!</definedName>
    <definedName name="DataRowRightAlignLight0" localSheetId="3">'[1]Плановая траектория'!#REF!</definedName>
    <definedName name="DataRowRightAlignLight0" localSheetId="0">'[1]Плановая траектория'!#REF!</definedName>
    <definedName name="DataRowRightAlignLight0">'[1]Плановая траектория'!#REF!</definedName>
    <definedName name="DataRowRightAlignLight1" localSheetId="1">'[1]Плановая траектория'!#REF!</definedName>
    <definedName name="DataRowRightAlignLight1" localSheetId="3">'[1]Плановая траектория'!#REF!</definedName>
    <definedName name="DataRowRightAlignLight1" localSheetId="0">'[1]Плановая траектория'!#REF!</definedName>
    <definedName name="DataRowRightAlignLight1">'[1]Плановая траектория'!#REF!</definedName>
    <definedName name="DataRowRightAlignLight10" localSheetId="1">'[1]Плановая траектория'!#REF!</definedName>
    <definedName name="DataRowRightAlignLight10" localSheetId="3">'[1]Плановая траектория'!#REF!</definedName>
    <definedName name="DataRowRightAlignLight10" localSheetId="0">'[1]Плановая траектория'!#REF!</definedName>
    <definedName name="DataRowRightAlignLight10">'[1]Плановая траектория'!#REF!</definedName>
    <definedName name="DataRowRightAlignLight2" localSheetId="1">'[1]Плановая траектория'!#REF!</definedName>
    <definedName name="DataRowRightAlignLight2" localSheetId="3">'[1]Плановая траектория'!#REF!</definedName>
    <definedName name="DataRowRightAlignLight2" localSheetId="0">'[1]Плановая траектория'!#REF!</definedName>
    <definedName name="DataRowRightAlignLight2">'[1]Плановая траектория'!#REF!</definedName>
    <definedName name="DataRowRightAlignLight3" localSheetId="1">'[1]Плановая траектория'!#REF!</definedName>
    <definedName name="DataRowRightAlignLight3" localSheetId="3">'[1]Плановая траектория'!#REF!</definedName>
    <definedName name="DataRowRightAlignLight3" localSheetId="0">'[1]Плановая траектория'!#REF!</definedName>
    <definedName name="DataRowRightAlignLight3">'[1]Плановая траектория'!#REF!</definedName>
    <definedName name="DataRowRightAlignLight4" localSheetId="1">'[1]Плановая траектория'!#REF!</definedName>
    <definedName name="DataRowRightAlignLight4" localSheetId="3">'[1]Плановая траектория'!#REF!</definedName>
    <definedName name="DataRowRightAlignLight4" localSheetId="0">'[1]Плановая траектория'!#REF!</definedName>
    <definedName name="DataRowRightAlignLight4">'[1]Плановая траектория'!#REF!</definedName>
    <definedName name="DataRowRightAlignLight5" localSheetId="1">'[1]Плановая траектория'!#REF!</definedName>
    <definedName name="DataRowRightAlignLight5" localSheetId="3">'[1]Плановая траектория'!#REF!</definedName>
    <definedName name="DataRowRightAlignLight5" localSheetId="0">'[1]Плановая траектория'!#REF!</definedName>
    <definedName name="DataRowRightAlignLight5">'[1]Плановая траектория'!#REF!</definedName>
    <definedName name="DataRowRightAlignLight6" localSheetId="1">'[1]Плановая траектория'!#REF!</definedName>
    <definedName name="DataRowRightAlignLight6" localSheetId="3">'[1]Плановая траектория'!#REF!</definedName>
    <definedName name="DataRowRightAlignLight6" localSheetId="0">'[1]Плановая траектория'!#REF!</definedName>
    <definedName name="DataRowRightAlignLight6">'[1]Плановая траектория'!#REF!</definedName>
    <definedName name="DataRowRightAlignLight7" localSheetId="1">'[1]Плановая траектория'!#REF!</definedName>
    <definedName name="DataRowRightAlignLight7" localSheetId="3">'[1]Плановая траектория'!#REF!</definedName>
    <definedName name="DataRowRightAlignLight7" localSheetId="0">'[1]Плановая траектория'!#REF!</definedName>
    <definedName name="DataRowRightAlignLight7">'[1]Плановая траектория'!#REF!</definedName>
    <definedName name="DataRowRightAlignLight8" localSheetId="1">'[1]Плановая траектория'!#REF!</definedName>
    <definedName name="DataRowRightAlignLight8" localSheetId="3">'[1]Плановая траектория'!#REF!</definedName>
    <definedName name="DataRowRightAlignLight8" localSheetId="0">'[1]Плановая траектория'!#REF!</definedName>
    <definedName name="DataRowRightAlignLight8">'[1]Плановая траектория'!#REF!</definedName>
    <definedName name="DataRowRightAlignLight9" localSheetId="1">'[1]Плановая траектория'!#REF!</definedName>
    <definedName name="DataRowRightAlignLight9" localSheetId="3">'[1]Плановая траектория'!#REF!</definedName>
    <definedName name="DataRowRightAlignLight9" localSheetId="0">'[1]Плановая траектория'!#REF!</definedName>
    <definedName name="DataRowRightAlignLight9">'[1]Плановая траектория'!#REF!</definedName>
    <definedName name="DataRowRightAlignLightItalics0" localSheetId="1">'[1]Плановая траектория'!#REF!</definedName>
    <definedName name="DataRowRightAlignLightItalics0" localSheetId="3">'[1]Плановая траектория'!#REF!</definedName>
    <definedName name="DataRowRightAlignLightItalics0" localSheetId="0">'[1]Плановая траектория'!#REF!</definedName>
    <definedName name="DataRowRightAlignLightItalics0">'[1]Плановая траектория'!#REF!</definedName>
    <definedName name="DataRowRightAlignLightItalics1" localSheetId="1">'[1]Плановая траектория'!#REF!</definedName>
    <definedName name="DataRowRightAlignLightItalics1" localSheetId="3">'[1]Плановая траектория'!#REF!</definedName>
    <definedName name="DataRowRightAlignLightItalics1" localSheetId="0">'[1]Плановая траектория'!#REF!</definedName>
    <definedName name="DataRowRightAlignLightItalics1">'[1]Плановая траектория'!#REF!</definedName>
    <definedName name="DataRowRightAlignLightItalics10" localSheetId="1">'[1]Плановая траектория'!#REF!</definedName>
    <definedName name="DataRowRightAlignLightItalics10" localSheetId="3">'[1]Плановая траектория'!#REF!</definedName>
    <definedName name="DataRowRightAlignLightItalics10" localSheetId="0">'[1]Плановая траектория'!#REF!</definedName>
    <definedName name="DataRowRightAlignLightItalics10">'[1]Плановая траектория'!#REF!</definedName>
    <definedName name="DataRowRightAlignLightItalics2" localSheetId="1">'[1]Плановая траектория'!#REF!</definedName>
    <definedName name="DataRowRightAlignLightItalics2" localSheetId="3">'[1]Плановая траектория'!#REF!</definedName>
    <definedName name="DataRowRightAlignLightItalics2" localSheetId="0">'[1]Плановая траектория'!#REF!</definedName>
    <definedName name="DataRowRightAlignLightItalics2">'[1]Плановая траектория'!#REF!</definedName>
    <definedName name="DataRowRightAlignLightItalics3" localSheetId="1">'[1]Плановая траектория'!#REF!</definedName>
    <definedName name="DataRowRightAlignLightItalics3" localSheetId="3">'[1]Плановая траектория'!#REF!</definedName>
    <definedName name="DataRowRightAlignLightItalics3" localSheetId="0">'[1]Плановая траектория'!#REF!</definedName>
    <definedName name="DataRowRightAlignLightItalics3">'[1]Плановая траектория'!#REF!</definedName>
    <definedName name="DataRowRightAlignLightItalics4" localSheetId="1">'[1]Плановая траектория'!#REF!</definedName>
    <definedName name="DataRowRightAlignLightItalics4" localSheetId="3">'[1]Плановая траектория'!#REF!</definedName>
    <definedName name="DataRowRightAlignLightItalics4" localSheetId="0">'[1]Плановая траектория'!#REF!</definedName>
    <definedName name="DataRowRightAlignLightItalics4">'[1]Плановая траектория'!#REF!</definedName>
    <definedName name="DataRowRightAlignLightItalics5" localSheetId="1">'[1]Плановая траектория'!#REF!</definedName>
    <definedName name="DataRowRightAlignLightItalics5" localSheetId="3">'[1]Плановая траектория'!#REF!</definedName>
    <definedName name="DataRowRightAlignLightItalics5" localSheetId="0">'[1]Плановая траектория'!#REF!</definedName>
    <definedName name="DataRowRightAlignLightItalics5">'[1]Плановая траектория'!#REF!</definedName>
    <definedName name="DataRowRightAlignLightItalics6" localSheetId="1">'[1]Плановая траектория'!#REF!</definedName>
    <definedName name="DataRowRightAlignLightItalics6" localSheetId="3">'[1]Плановая траектория'!#REF!</definedName>
    <definedName name="DataRowRightAlignLightItalics6" localSheetId="0">'[1]Плановая траектория'!#REF!</definedName>
    <definedName name="DataRowRightAlignLightItalics6">'[1]Плановая траектория'!#REF!</definedName>
    <definedName name="DataRowRightAlignLightItalics7" localSheetId="1">'[1]Плановая траектория'!#REF!</definedName>
    <definedName name="DataRowRightAlignLightItalics7" localSheetId="3">'[1]Плановая траектория'!#REF!</definedName>
    <definedName name="DataRowRightAlignLightItalics7" localSheetId="0">'[1]Плановая траектория'!#REF!</definedName>
    <definedName name="DataRowRightAlignLightItalics7">'[1]Плановая траектория'!#REF!</definedName>
    <definedName name="DataRowRightAlignLightItalics8" localSheetId="1">'[1]Плановая траектория'!#REF!</definedName>
    <definedName name="DataRowRightAlignLightItalics8" localSheetId="3">'[1]Плановая траектория'!#REF!</definedName>
    <definedName name="DataRowRightAlignLightItalics8" localSheetId="0">'[1]Плановая траектория'!#REF!</definedName>
    <definedName name="DataRowRightAlignLightItalics8">'[1]Плановая траектория'!#REF!</definedName>
    <definedName name="DataRowRightAlignLightItalics9" localSheetId="1">'[1]Плановая траектория'!#REF!</definedName>
    <definedName name="DataRowRightAlignLightItalics9" localSheetId="3">'[1]Плановая траектория'!#REF!</definedName>
    <definedName name="DataRowRightAlignLightItalics9" localSheetId="0">'[1]Плановая траектория'!#REF!</definedName>
    <definedName name="DataRowRightAlignLightItalics9">'[1]Плановая траектория'!#REF!</definedName>
    <definedName name="DataStart" localSheetId="1">!#REF!</definedName>
    <definedName name="DataStart" localSheetId="3">!#REF!</definedName>
    <definedName name="DataStart" localSheetId="0">!#REF!</definedName>
    <definedName name="DataStart">!#REF!</definedName>
    <definedName name="ddd" localSheetId="7" hidden="1">{"'ТЕХНОЛОГИЯ'!$A$1:$M$53","'ТЕХНОЛОГИЯ'!$H$47:$J$47"}</definedName>
    <definedName name="ddd" localSheetId="1" hidden="1">{"'ТЕХНОЛОГИЯ'!$A$1:$M$53","'ТЕХНОЛОГИЯ'!$H$47:$J$47"}</definedName>
    <definedName name="ddd" localSheetId="3" hidden="1">{"'ТЕХНОЛОГИЯ'!$A$1:$M$53","'ТЕХНОЛОГИЯ'!$H$47:$J$47"}</definedName>
    <definedName name="ddd" localSheetId="0" hidden="1">{"'ТЕХНОЛОГИЯ'!$A$1:$M$53","'ТЕХНОЛОГИЯ'!$H$47:$J$47"}</definedName>
    <definedName name="ddd" localSheetId="6" hidden="1">{"'ТЕХНОЛОГИЯ'!$A$1:$M$53","'ТЕХНОЛОГИЯ'!$H$47:$J$47"}</definedName>
    <definedName name="ddd" hidden="1">{"'ТЕХНОЛОГИЯ'!$A$1:$M$53","'ТЕХНОЛОГИЯ'!$H$47:$J$47"}</definedName>
    <definedName name="dddd" localSheetId="7" hidden="1">{#N/A,#N/A,FALSE,"Oil-Based Mud"}</definedName>
    <definedName name="dddd" localSheetId="1" hidden="1">{#N/A,#N/A,FALSE,"Oil-Based Mud"}</definedName>
    <definedName name="dddd" localSheetId="3" hidden="1">{#N/A,#N/A,FALSE,"Oil-Based Mud"}</definedName>
    <definedName name="dddd" localSheetId="0" hidden="1">{#N/A,#N/A,FALSE,"Oil-Based Mud"}</definedName>
    <definedName name="dddd" localSheetId="6" hidden="1">{#N/A,#N/A,FALSE,"Oil-Based Mud"}</definedName>
    <definedName name="dddd" hidden="1">{#N/A,#N/A,FALSE,"Oil-Based Mud"}</definedName>
    <definedName name="dec" localSheetId="1">#REF!</definedName>
    <definedName name="dec" localSheetId="3">#REF!</definedName>
    <definedName name="dec" localSheetId="0">#REF!</definedName>
    <definedName name="dec">#REF!</definedName>
    <definedName name="DLS_Column" localSheetId="1">!#REF!</definedName>
    <definedName name="DLS_Column" localSheetId="3">!#REF!</definedName>
    <definedName name="DLS_Column" localSheetId="0">!#REF!</definedName>
    <definedName name="DLS_Column">!#REF!</definedName>
    <definedName name="EastingColumn" localSheetId="1">!#REF!</definedName>
    <definedName name="EastingColumn" localSheetId="3">!#REF!</definedName>
    <definedName name="EastingColumn" localSheetId="0">!#REF!</definedName>
    <definedName name="EastingColumn">!#REF!</definedName>
    <definedName name="EmptyRow" localSheetId="1">'[1]Плановая траектория'!#REF!</definedName>
    <definedName name="EmptyRow" localSheetId="3">'[1]Плановая траектория'!#REF!</definedName>
    <definedName name="EmptyRow" localSheetId="0">'[1]Плановая траектория'!#REF!</definedName>
    <definedName name="EmptyRow">'[1]Плановая траектория'!#REF!</definedName>
    <definedName name="EW_Column" localSheetId="1">!#REF!</definedName>
    <definedName name="EW_Column" localSheetId="3">!#REF!</definedName>
    <definedName name="EW_Column" localSheetId="0">!#REF!</definedName>
    <definedName name="EW_Column">!#REF!</definedName>
    <definedName name="EW1offset">[2]CircleTargetShapes!$B$5</definedName>
    <definedName name="EW2Offset">[2]CircleTargetShapes!$B$11</definedName>
    <definedName name="GeomagInfoFirstRow" localSheetId="1">'[1]Плановая траектория'!#REF!</definedName>
    <definedName name="GeomagInfoFirstRow" localSheetId="3">'[1]Плановая траектория'!#REF!</definedName>
    <definedName name="GeomagInfoFirstRow" localSheetId="0">'[1]Плановая траектория'!#REF!</definedName>
    <definedName name="GeomagInfoFirstRow">'[1]Плановая траектория'!#REF!</definedName>
    <definedName name="Header" localSheetId="1">#REF!</definedName>
    <definedName name="Header" localSheetId="3">#REF!</definedName>
    <definedName name="Header" localSheetId="0">#REF!</definedName>
    <definedName name="Header">#REF!</definedName>
    <definedName name="HTML_CodePage" hidden="1">1251</definedName>
    <definedName name="HTML_Control" localSheetId="7" hidden="1">{"'ТЕХНОЛОГИЯ'!$A$1:$M$53","'ТЕХНОЛОГИЯ'!$H$47:$J$47"}</definedName>
    <definedName name="HTML_Control" localSheetId="1" hidden="1">{"'ТЕХНОЛОГИЯ'!$A$1:$M$53","'ТЕХНОЛОГИЯ'!$H$47:$J$47"}</definedName>
    <definedName name="HTML_Control" localSheetId="3" hidden="1">{"'ТЕХНОЛОГИЯ'!$A$1:$M$53","'ТЕХНОЛОГИЯ'!$H$47:$J$47"}</definedName>
    <definedName name="HTML_Control" localSheetId="0" hidden="1">{"'ТЕХНОЛОГИЯ'!$A$1:$M$53","'ТЕХНОЛОГИЯ'!$H$47:$J$47"}</definedName>
    <definedName name="HTML_Control" localSheetId="6" hidden="1">{"'ТЕХНОЛОГИЯ'!$A$1:$M$53","'ТЕХНОЛОГИЯ'!$H$47:$J$47"}</definedName>
    <definedName name="HTML_Control" hidden="1">{"'ТЕХНОЛОГИЯ'!$A$1:$M$53","'ТЕХНОЛОГИЯ'!$H$47:$J$47"}</definedName>
    <definedName name="HTML_Description" hidden="1">""</definedName>
    <definedName name="HTML_Email" hidden="1">""</definedName>
    <definedName name="HTML_Header" hidden="1">"ТЕХНОЛОГИЯ"</definedName>
    <definedName name="HTML_LastUpdate" hidden="1">"01.04.04"</definedName>
    <definedName name="HTML_LineAfter" hidden="1">FALSE</definedName>
    <definedName name="HTML_LineBefore" hidden="1">FALSE</definedName>
    <definedName name="HTML_Name" hidden="1">"Тотьмянин"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"СВОДКА_УГП"</definedName>
    <definedName name="InclColumn" localSheetId="1">!#REF!</definedName>
    <definedName name="InclColumn" localSheetId="3">!#REF!</definedName>
    <definedName name="InclColumn" localSheetId="0">!#REF!</definedName>
    <definedName name="InclColumn">!#REF!</definedName>
    <definedName name="kelly" localSheetId="1">#REF!</definedName>
    <definedName name="kelly" localSheetId="3">#REF!</definedName>
    <definedName name="kelly" localSheetId="0">#REF!</definedName>
    <definedName name="kelly">#REF!</definedName>
    <definedName name="kk">[2]CircleTargetShapes!$B$15</definedName>
    <definedName name="LatColumn" localSheetId="1">!#REF!</definedName>
    <definedName name="LatColumn" localSheetId="3">!#REF!</definedName>
    <definedName name="LatColumn" localSheetId="0">!#REF!</definedName>
    <definedName name="LatColumn">!#REF!</definedName>
    <definedName name="LB.20." localSheetId="1" hidden="1">#REF!</definedName>
    <definedName name="LB.20." localSheetId="3" hidden="1">#REF!</definedName>
    <definedName name="LB.20." localSheetId="0" hidden="1">#REF!</definedName>
    <definedName name="LB.20." hidden="1">#REF!</definedName>
    <definedName name="Legal" localSheetId="1">'[1]Плановая траектория'!#REF!</definedName>
    <definedName name="Legal" localSheetId="3">'[1]Плановая траектория'!#REF!</definedName>
    <definedName name="Legal" localSheetId="0">'[1]Плановая траектория'!#REF!</definedName>
    <definedName name="Legal">'[1]Плановая траектория'!#REF!</definedName>
    <definedName name="LongColumn" localSheetId="1">!#REF!</definedName>
    <definedName name="LongColumn" localSheetId="3">!#REF!</definedName>
    <definedName name="LongColumn" localSheetId="0">!#REF!</definedName>
    <definedName name="LongColumn">!#REF!</definedName>
    <definedName name="LongColumn2" localSheetId="1">!#REF!</definedName>
    <definedName name="LongColumn2" localSheetId="3">!#REF!</definedName>
    <definedName name="LongColumn2" localSheetId="0">!#REF!</definedName>
    <definedName name="LongColumn2">!#REF!</definedName>
    <definedName name="MD_Column" localSheetId="1">!#REF!</definedName>
    <definedName name="MD_Column" localSheetId="3">!#REF!</definedName>
    <definedName name="MD_Column" localSheetId="0">!#REF!</definedName>
    <definedName name="MD_Column">!#REF!</definedName>
    <definedName name="MVOL1" localSheetId="1">#REF!</definedName>
    <definedName name="MVOL1" localSheetId="3">#REF!</definedName>
    <definedName name="MVOL1" localSheetId="0">#REF!</definedName>
    <definedName name="MVOL1">#REF!</definedName>
    <definedName name="MVOL10" localSheetId="1">#REF!</definedName>
    <definedName name="MVOL10" localSheetId="3">#REF!</definedName>
    <definedName name="MVOL10" localSheetId="0">#REF!</definedName>
    <definedName name="MVOL10">#REF!</definedName>
    <definedName name="MVOL14" localSheetId="1">#REF!</definedName>
    <definedName name="MVOL14" localSheetId="3">#REF!</definedName>
    <definedName name="MVOL14" localSheetId="0">#REF!</definedName>
    <definedName name="MVOL14">#REF!</definedName>
    <definedName name="MVOL15" localSheetId="1">#REF!</definedName>
    <definedName name="MVOL15" localSheetId="3">#REF!</definedName>
    <definedName name="MVOL15" localSheetId="0">#REF!</definedName>
    <definedName name="MVOL15">#REF!</definedName>
    <definedName name="MVOL16" localSheetId="1">#REF!</definedName>
    <definedName name="MVOL16" localSheetId="3">#REF!</definedName>
    <definedName name="MVOL16" localSheetId="0">#REF!</definedName>
    <definedName name="MVOL16">#REF!</definedName>
    <definedName name="MVOL17" localSheetId="1">#REF!</definedName>
    <definedName name="MVOL17" localSheetId="3">#REF!</definedName>
    <definedName name="MVOL17" localSheetId="0">#REF!</definedName>
    <definedName name="MVOL17">#REF!</definedName>
    <definedName name="MVOL18" localSheetId="1">#REF!</definedName>
    <definedName name="MVOL18" localSheetId="3">#REF!</definedName>
    <definedName name="MVOL18" localSheetId="0">#REF!</definedName>
    <definedName name="MVOL18">#REF!</definedName>
    <definedName name="MVOL19" localSheetId="1">#REF!</definedName>
    <definedName name="MVOL19" localSheetId="3">#REF!</definedName>
    <definedName name="MVOL19" localSheetId="0">#REF!</definedName>
    <definedName name="MVOL19">#REF!</definedName>
    <definedName name="MVOL2" localSheetId="1">#REF!</definedName>
    <definedName name="MVOL2" localSheetId="3">#REF!</definedName>
    <definedName name="MVOL2" localSheetId="0">#REF!</definedName>
    <definedName name="MVOL2">#REF!</definedName>
    <definedName name="MVOL3" localSheetId="1">#REF!</definedName>
    <definedName name="MVOL3" localSheetId="3">#REF!</definedName>
    <definedName name="MVOL3" localSheetId="0">#REF!</definedName>
    <definedName name="MVOL3">#REF!</definedName>
    <definedName name="MVOL4" localSheetId="1">#REF!</definedName>
    <definedName name="MVOL4" localSheetId="3">#REF!</definedName>
    <definedName name="MVOL4" localSheetId="0">#REF!</definedName>
    <definedName name="MVOL4">#REF!</definedName>
    <definedName name="MVOL4A" localSheetId="1">#REF!</definedName>
    <definedName name="MVOL4A" localSheetId="3">#REF!</definedName>
    <definedName name="MVOL4A" localSheetId="0">#REF!</definedName>
    <definedName name="MVOL4A">#REF!</definedName>
    <definedName name="MVOL4B" localSheetId="1">#REF!</definedName>
    <definedName name="MVOL4B" localSheetId="3">#REF!</definedName>
    <definedName name="MVOL4B" localSheetId="0">#REF!</definedName>
    <definedName name="MVOL4B">#REF!</definedName>
    <definedName name="NorthingColumn" localSheetId="1">!#REF!</definedName>
    <definedName name="NorthingColumn" localSheetId="3">!#REF!</definedName>
    <definedName name="NorthingColumn" localSheetId="0">!#REF!</definedName>
    <definedName name="NorthingColumn">!#REF!</definedName>
    <definedName name="NS_Column" localSheetId="1">!#REF!</definedName>
    <definedName name="NS_Column" localSheetId="3">!#REF!</definedName>
    <definedName name="NS_Column" localSheetId="0">!#REF!</definedName>
    <definedName name="NS_Column">!#REF!</definedName>
    <definedName name="NS1offset">[2]CircleTargetShapes!$B$4</definedName>
    <definedName name="NS2Offset">[2]CircleTargetShapes!$B$10</definedName>
    <definedName name="p" localSheetId="1">#REF!</definedName>
    <definedName name="p" localSheetId="3">#REF!</definedName>
    <definedName name="p" localSheetId="0">#REF!</definedName>
    <definedName name="p">#REF!</definedName>
    <definedName name="_xlnm.Print_Area" localSheetId="7">Actual!$A$1:$N$165</definedName>
    <definedName name="_xlnm.Print_Area" localSheetId="4">'Профиль интерполированный'!$A$1:$V$302</definedName>
    <definedName name="_xlnm.Print_Area" localSheetId="5">'Профиль проинтервальный'!$A$1:$V$36</definedName>
    <definedName name="_xlnm.Print_Area">#N/A</definedName>
    <definedName name="_xlnm.Print_Titles" localSheetId="7">Actual!з89шг:_xlnm.U27</definedName>
    <definedName name="_xlnm.Print_Titles" localSheetId="2">'Planned WGR'!_xlnm.U26:_xlnm.U27</definedName>
    <definedName name="qqqq" localSheetId="1" hidden="1">#REF!</definedName>
    <definedName name="qqqq" localSheetId="3" hidden="1">#REF!</definedName>
    <definedName name="qqqq" localSheetId="0" hidden="1">#REF!</definedName>
    <definedName name="qqqq" hidden="1">#REF!</definedName>
    <definedName name="radius">[2]CircleTargetShapes!$B$1</definedName>
    <definedName name="Rpt_CoordinateReference" localSheetId="1">'[1]Плановая траектория'!#REF!</definedName>
    <definedName name="Rpt_CoordinateReference" localSheetId="3">'[1]Плановая траектория'!#REF!</definedName>
    <definedName name="Rpt_CoordinateReference" localSheetId="0">'[1]Плановая траектория'!#REF!</definedName>
    <definedName name="Rpt_CoordinateReference">'[1]Плановая траектория'!#REF!</definedName>
    <definedName name="Rpt_GridCorrection" localSheetId="1">'[1]Плановая траектория'!#REF!</definedName>
    <definedName name="Rpt_GridCorrection" localSheetId="3">'[1]Плановая траектория'!#REF!</definedName>
    <definedName name="Rpt_GridCorrection" localSheetId="0">'[1]Плановая траектория'!#REF!</definedName>
    <definedName name="Rpt_GridCorrection">'[1]Плановая траектория'!#REF!</definedName>
    <definedName name="Rpt_ScaleFactor" localSheetId="1">'[1]Плановая траектория'!#REF!</definedName>
    <definedName name="Rpt_ScaleFactor" localSheetId="3">'[1]Плановая траектория'!#REF!</definedName>
    <definedName name="Rpt_ScaleFactor" localSheetId="0">'[1]Плановая траектория'!#REF!</definedName>
    <definedName name="Rpt_ScaleFactor">'[1]Плановая траектория'!#REF!</definedName>
    <definedName name="Rpt_TotalCorrection" localSheetId="1">'[1]Плановая траектория'!#REF!</definedName>
    <definedName name="Rpt_TotalCorrection" localSheetId="3">'[1]Плановая траектория'!#REF!</definedName>
    <definedName name="Rpt_TotalCorrection" localSheetId="0">'[1]Плановая траектория'!#REF!</definedName>
    <definedName name="Rpt_TotalCorrection">'[1]Плановая траектория'!#REF!</definedName>
    <definedName name="Rpt_TotalCorrectionLabel" localSheetId="1">'[1]Плановая траектория'!#REF!</definedName>
    <definedName name="Rpt_TotalCorrectionLabel" localSheetId="3">'[1]Плановая траектория'!#REF!</definedName>
    <definedName name="Rpt_TotalCorrectionLabel" localSheetId="0">'[1]Плановая траектория'!#REF!</definedName>
    <definedName name="Rpt_TotalCorrectionLabel">'[1]Плановая траектория'!#REF!</definedName>
    <definedName name="Rpt_Version" localSheetId="1">'[1]Плановая траектория'!#REF!</definedName>
    <definedName name="Rpt_Version" localSheetId="3">'[1]Плановая траектория'!#REF!</definedName>
    <definedName name="Rpt_Version" localSheetId="0">'[1]Плановая траектория'!#REF!</definedName>
    <definedName name="Rpt_Version">'[1]Плановая траектория'!#REF!</definedName>
    <definedName name="sa" localSheetId="1">!#REF!</definedName>
    <definedName name="sa" localSheetId="3">!#REF!</definedName>
    <definedName name="sa" localSheetId="0">!#REF!</definedName>
    <definedName name="sa">!#REF!</definedName>
    <definedName name="SD" localSheetId="1">#REF!</definedName>
    <definedName name="SD" localSheetId="3">#REF!</definedName>
    <definedName name="SD" localSheetId="0">#REF!</definedName>
    <definedName name="SD">#REF!</definedName>
    <definedName name="ST" localSheetId="1">#REF!</definedName>
    <definedName name="ST" localSheetId="3">#REF!</definedName>
    <definedName name="ST" localSheetId="0">#REF!</definedName>
    <definedName name="ST">#REF!</definedName>
    <definedName name="Surface" localSheetId="1">#REF!</definedName>
    <definedName name="Surface" localSheetId="3">#REF!</definedName>
    <definedName name="Surface" localSheetId="0">#REF!</definedName>
    <definedName name="Surface">#REF!</definedName>
    <definedName name="survey" localSheetId="1">#REF!</definedName>
    <definedName name="survey" localSheetId="3">#REF!</definedName>
    <definedName name="survey" localSheetId="0">#REF!</definedName>
    <definedName name="survey">#REF!</definedName>
    <definedName name="SurveyProgram" localSheetId="1">!#REF!</definedName>
    <definedName name="SurveyProgram" localSheetId="3">!#REF!</definedName>
    <definedName name="SurveyProgram" localSheetId="0">!#REF!</definedName>
    <definedName name="SurveyProgram">!#REF!</definedName>
    <definedName name="SurveyProgramFormatA" localSheetId="1">'[1]Плановая траектория'!#REF!</definedName>
    <definedName name="SurveyProgramFormatA" localSheetId="3">'[1]Плановая траектория'!#REF!</definedName>
    <definedName name="SurveyProgramFormatA" localSheetId="0">'[1]Плановая траектория'!#REF!</definedName>
    <definedName name="SurveyProgramFormatA">'[1]Плановая траектория'!#REF!</definedName>
    <definedName name="SurveyProgramFormatB" localSheetId="1">'[1]Плановая траектория'!#REF!</definedName>
    <definedName name="SurveyProgramFormatB" localSheetId="3">'[1]Плановая траектория'!#REF!</definedName>
    <definedName name="SurveyProgramFormatB" localSheetId="0">'[1]Плановая траектория'!#REF!</definedName>
    <definedName name="SurveyProgramFormatB">'[1]Плановая траектория'!#REF!</definedName>
    <definedName name="SurveyProgramHeader" localSheetId="1">'[1]Плановая траектория'!#REF!</definedName>
    <definedName name="SurveyProgramHeader" localSheetId="3">'[1]Плановая траектория'!#REF!</definedName>
    <definedName name="SurveyProgramHeader" localSheetId="0">'[1]Плановая траектория'!#REF!</definedName>
    <definedName name="SurveyProgramHeader">'[1]Плановая траектория'!#REF!</definedName>
    <definedName name="TableHeaderCrossCenter" localSheetId="1">'[1]Плановая траектория'!#REF!</definedName>
    <definedName name="TableHeaderCrossCenter" localSheetId="3">'[1]Плановая траектория'!#REF!</definedName>
    <definedName name="TableHeaderCrossCenter" localSheetId="0">'[1]Плановая траектория'!#REF!</definedName>
    <definedName name="TableHeaderCrossCenter">'[1]Плановая траектория'!#REF!</definedName>
    <definedName name="TableHeaderCrossRight" localSheetId="1">'[1]Плановая траектория'!#REF!</definedName>
    <definedName name="TableHeaderCrossRight" localSheetId="3">'[1]Плановая траектория'!#REF!</definedName>
    <definedName name="TableHeaderCrossRight" localSheetId="0">'[1]Плановая траектория'!#REF!</definedName>
    <definedName name="TableHeaderCrossRight">'[1]Плановая траектория'!#REF!</definedName>
    <definedName name="tgtinc" localSheetId="1">#REF!</definedName>
    <definedName name="tgtinc" localSheetId="3">#REF!</definedName>
    <definedName name="tgtinc" localSheetId="0">#REF!</definedName>
    <definedName name="tgtinc">#REF!</definedName>
    <definedName name="tgttvd" localSheetId="1">#REF!</definedName>
    <definedName name="tgttvd" localSheetId="3">#REF!</definedName>
    <definedName name="tgttvd" localSheetId="0">#REF!</definedName>
    <definedName name="tgttvd">#REF!</definedName>
    <definedName name="TVD_Column" localSheetId="1">!#REF!</definedName>
    <definedName name="TVD_Column" localSheetId="3">!#REF!</definedName>
    <definedName name="TVD_Column" localSheetId="0">!#REF!</definedName>
    <definedName name="TVD_Column">!#REF!</definedName>
    <definedName name="TVD1offset">[2]CircleTargetShapes!$B$3</definedName>
    <definedName name="TVD2Offset">[2]CircleTargetShapes!$B$9</definedName>
    <definedName name="VS1Offset">[2]CircleTargetShapes!$B$6</definedName>
    <definedName name="VS2Offset">[2]CircleTargetShapes!$B$12</definedName>
    <definedName name="VSEC_Column" localSheetId="1">!#REF!</definedName>
    <definedName name="VSEC_Column" localSheetId="3">!#REF!</definedName>
    <definedName name="VSEC_Column" localSheetId="0">!#REF!</definedName>
    <definedName name="VSEC_Column">!#REF!</definedName>
    <definedName name="wrn.OBM." localSheetId="7" hidden="1">{#N/A,#N/A,FALSE,"Oil-Based Mud"}</definedName>
    <definedName name="wrn.OBM." localSheetId="1" hidden="1">{#N/A,#N/A,FALSE,"Oil-Based Mud"}</definedName>
    <definedName name="wrn.OBM." localSheetId="3" hidden="1">{#N/A,#N/A,FALSE,"Oil-Based Mud"}</definedName>
    <definedName name="wrn.OBM." localSheetId="0" hidden="1">{#N/A,#N/A,FALSE,"Oil-Based Mud"}</definedName>
    <definedName name="wrn.OBM." localSheetId="6" hidden="1">{#N/A,#N/A,FALSE,"Oil-Based Mud"}</definedName>
    <definedName name="wrn.OBM." hidden="1">{#N/A,#N/A,FALSE,"Oil-Based Mud"}</definedName>
    <definedName name="y" localSheetId="1">!#REF!</definedName>
    <definedName name="y" localSheetId="3">!#REF!</definedName>
    <definedName name="y" localSheetId="0">!#REF!</definedName>
    <definedName name="y">!#REF!</definedName>
    <definedName name="yuz" localSheetId="1">!#REF!</definedName>
    <definedName name="yuz" localSheetId="3">!#REF!</definedName>
    <definedName name="yuz" localSheetId="0">!#REF!</definedName>
    <definedName name="yuz">!#REF!</definedName>
    <definedName name="yy" localSheetId="1">!#REF!</definedName>
    <definedName name="yy" localSheetId="3">!#REF!</definedName>
    <definedName name="yy" localSheetId="0">!#REF!</definedName>
    <definedName name="yy">!#REF!</definedName>
    <definedName name="аа" localSheetId="7" hidden="1">{#N/A,#N/A,FALSE,"Oil-Based Mud"}</definedName>
    <definedName name="аа" localSheetId="1" hidden="1">{#N/A,#N/A,FALSE,"Oil-Based Mud"}</definedName>
    <definedName name="аа" localSheetId="3" hidden="1">{#N/A,#N/A,FALSE,"Oil-Based Mud"}</definedName>
    <definedName name="аа" localSheetId="0" hidden="1">{#N/A,#N/A,FALSE,"Oil-Based Mud"}</definedName>
    <definedName name="аа" localSheetId="6" hidden="1">{#N/A,#N/A,FALSE,"Oil-Based Mud"}</definedName>
    <definedName name="аа" hidden="1">{#N/A,#N/A,FALSE,"Oil-Based Mud"}</definedName>
    <definedName name="ветр" localSheetId="7" hidden="1">{#N/A,#N/A,FALSE,"Oil-Based Mud"}</definedName>
    <definedName name="ветр" localSheetId="1" hidden="1">{#N/A,#N/A,FALSE,"Oil-Based Mud"}</definedName>
    <definedName name="ветр" localSheetId="3" hidden="1">{#N/A,#N/A,FALSE,"Oil-Based Mud"}</definedName>
    <definedName name="ветр" localSheetId="0" hidden="1">{#N/A,#N/A,FALSE,"Oil-Based Mud"}</definedName>
    <definedName name="ветр" localSheetId="6" hidden="1">{#N/A,#N/A,FALSE,"Oil-Based Mud"}</definedName>
    <definedName name="ветр" hidden="1">{#N/A,#N/A,FALSE,"Oil-Based Mud"}</definedName>
    <definedName name="Заказчик">[3]Данные!$F$3</definedName>
    <definedName name="ИНМ" localSheetId="1">#REF!</definedName>
    <definedName name="ИНМ" localSheetId="3">#REF!</definedName>
    <definedName name="ИНМ" localSheetId="0">#REF!</definedName>
    <definedName name="ИНМ">#REF!</definedName>
    <definedName name="йцу" localSheetId="7" hidden="1">{#N/A,#N/A,FALSE,"Oil-Based Mud"}</definedName>
    <definedName name="йцу" localSheetId="1" hidden="1">{#N/A,#N/A,FALSE,"Oil-Based Mud"}</definedName>
    <definedName name="йцу" localSheetId="3" hidden="1">{#N/A,#N/A,FALSE,"Oil-Based Mud"}</definedName>
    <definedName name="йцу" localSheetId="0" hidden="1">{#N/A,#N/A,FALSE,"Oil-Based Mud"}</definedName>
    <definedName name="йцу" localSheetId="6" hidden="1">{#N/A,#N/A,FALSE,"Oil-Based Mud"}</definedName>
    <definedName name="йцу" hidden="1">{#N/A,#N/A,FALSE,"Oil-Based Mud"}</definedName>
    <definedName name="порор" localSheetId="1">!#REF!</definedName>
    <definedName name="порор" localSheetId="3">!#REF!</definedName>
    <definedName name="порор" localSheetId="0">!#REF!</definedName>
    <definedName name="порор">!#REF!</definedName>
    <definedName name="прикидка">'[4]№544 инклинометрия'!$Q$149</definedName>
    <definedName name="сан" localSheetId="7" hidden="1">{#N/A,#N/A,FALSE,"Oil-Based Mud"}</definedName>
    <definedName name="сан" localSheetId="1" hidden="1">{#N/A,#N/A,FALSE,"Oil-Based Mud"}</definedName>
    <definedName name="сан" localSheetId="3" hidden="1">{#N/A,#N/A,FALSE,"Oil-Based Mud"}</definedName>
    <definedName name="сан" localSheetId="0" hidden="1">{#N/A,#N/A,FALSE,"Oil-Based Mud"}</definedName>
    <definedName name="сан" localSheetId="6" hidden="1">{#N/A,#N/A,FALSE,"Oil-Based Mud"}</definedName>
    <definedName name="сан" hidden="1">{#N/A,#N/A,FALSE,"Oil-Based Mud"}</definedName>
    <definedName name="фак" localSheetId="1">#REF!</definedName>
    <definedName name="фак" localSheetId="3">#REF!</definedName>
    <definedName name="фак" localSheetId="0">#REF!</definedName>
    <definedName name="фак">#REF!</definedName>
    <definedName name="ффф" localSheetId="7" hidden="1">{#N/A,#N/A,FALSE,"Oil-Based Mud"}</definedName>
    <definedName name="ффф" localSheetId="1" hidden="1">{#N/A,#N/A,FALSE,"Oil-Based Mud"}</definedName>
    <definedName name="ффф" localSheetId="3" hidden="1">{#N/A,#N/A,FALSE,"Oil-Based Mud"}</definedName>
    <definedName name="ффф" localSheetId="0" hidden="1">{#N/A,#N/A,FALSE,"Oil-Based Mud"}</definedName>
    <definedName name="ффф" localSheetId="6" hidden="1">{#N/A,#N/A,FALSE,"Oil-Based Mud"}</definedName>
    <definedName name="ффф" hidden="1">{#N/A,#N/A,FALSE,"Oil-Based Mud"}</definedName>
    <definedName name="фчф" localSheetId="7" hidden="1">{#N/A,#N/A,FALSE,"Oil-Based Mud"}</definedName>
    <definedName name="фчф" localSheetId="1" hidden="1">{#N/A,#N/A,FALSE,"Oil-Based Mud"}</definedName>
    <definedName name="фчф" localSheetId="3" hidden="1">{#N/A,#N/A,FALSE,"Oil-Based Mud"}</definedName>
    <definedName name="фчф" localSheetId="0" hidden="1">{#N/A,#N/A,FALSE,"Oil-Based Mud"}</definedName>
    <definedName name="фчф" localSheetId="6" hidden="1">{#N/A,#N/A,FALSE,"Oil-Based Mud"}</definedName>
    <definedName name="фчф" hidden="1">{#N/A,#N/A,FALSE,"Oil-Based Mud"}</definedName>
    <definedName name="цфуяя" localSheetId="1">!#REF!</definedName>
    <definedName name="цфуяя" localSheetId="3">!#REF!</definedName>
    <definedName name="цфуяя" localSheetId="0">!#REF!</definedName>
    <definedName name="цфуяя">!#REF!</definedName>
    <definedName name="я" localSheetId="7" hidden="1">{#N/A,#N/A,FALSE,"Oil-Based Mud"}</definedName>
    <definedName name="я" localSheetId="1" hidden="1">{#N/A,#N/A,FALSE,"Oil-Based Mud"}</definedName>
    <definedName name="я" localSheetId="3" hidden="1">{#N/A,#N/A,FALSE,"Oil-Based Mud"}</definedName>
    <definedName name="я" localSheetId="0" hidden="1">{#N/A,#N/A,FALSE,"Oil-Based Mud"}</definedName>
    <definedName name="я" localSheetId="6" hidden="1">{#N/A,#N/A,FALSE,"Oil-Based Mud"}</definedName>
    <definedName name="я" hidden="1">{#N/A,#N/A,FALSE,"Oil-Based Mud"}</definedName>
    <definedName name="яяя" localSheetId="7" hidden="1">{#N/A,#N/A,FALSE,"Oil-Based Mud"}</definedName>
    <definedName name="яяя" localSheetId="1" hidden="1">{#N/A,#N/A,FALSE,"Oil-Based Mud"}</definedName>
    <definedName name="яяя" localSheetId="3" hidden="1">{#N/A,#N/A,FALSE,"Oil-Based Mud"}</definedName>
    <definedName name="яяя" localSheetId="0" hidden="1">{#N/A,#N/A,FALSE,"Oil-Based Mud"}</definedName>
    <definedName name="яяя" localSheetId="6" hidden="1">{#N/A,#N/A,FALSE,"Oil-Based Mud"}</definedName>
    <definedName name="яяя" hidden="1">{#N/A,#N/A,FALSE,"Oil-Based Mud"}</definedName>
    <definedName name="яяяяяя" localSheetId="7" hidden="1">{#N/A,#N/A,FALSE,"Oil-Based Mud"}</definedName>
    <definedName name="яяяяяя" localSheetId="1" hidden="1">{#N/A,#N/A,FALSE,"Oil-Based Mud"}</definedName>
    <definedName name="яяяяяя" localSheetId="3" hidden="1">{#N/A,#N/A,FALSE,"Oil-Based Mud"}</definedName>
    <definedName name="яяяяяя" localSheetId="0" hidden="1">{#N/A,#N/A,FALSE,"Oil-Based Mud"}</definedName>
    <definedName name="яяяяяя" localSheetId="6" hidden="1">{#N/A,#N/A,FALSE,"Oil-Based Mud"}</definedName>
    <definedName name="яяяяяя" hidden="1">{#N/A,#N/A,FALSE,"Oil-Based Mud"}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4" i="14" l="1"/>
  <c r="E844" i="14"/>
  <c r="D845" i="14"/>
  <c r="E845" i="14"/>
  <c r="D846" i="14"/>
  <c r="E846" i="14"/>
  <c r="D847" i="14"/>
  <c r="E847" i="14"/>
  <c r="D848" i="14"/>
  <c r="E848" i="14"/>
  <c r="D217" i="8"/>
  <c r="E217" i="8"/>
  <c r="D218" i="8"/>
  <c r="E218" i="8"/>
  <c r="D216" i="8" l="1"/>
  <c r="E216" i="8"/>
  <c r="D215" i="8" l="1"/>
  <c r="E215" i="8"/>
  <c r="D214" i="8" l="1"/>
  <c r="E214" i="8"/>
  <c r="D213" i="8" l="1"/>
  <c r="E213" i="8"/>
  <c r="D785" i="14" l="1"/>
  <c r="E785" i="14"/>
  <c r="D786" i="14"/>
  <c r="E786" i="14"/>
  <c r="D787" i="14"/>
  <c r="E787" i="14"/>
  <c r="D788" i="14"/>
  <c r="E788" i="14"/>
  <c r="D789" i="14"/>
  <c r="E789" i="14"/>
  <c r="D790" i="14"/>
  <c r="E790" i="14"/>
  <c r="D791" i="14"/>
  <c r="E791" i="14"/>
  <c r="D792" i="14"/>
  <c r="E792" i="14"/>
  <c r="D793" i="14"/>
  <c r="E793" i="14"/>
  <c r="D794" i="14"/>
  <c r="E794" i="14"/>
  <c r="D795" i="14"/>
  <c r="E795" i="14"/>
  <c r="D796" i="14"/>
  <c r="E796" i="14"/>
  <c r="D797" i="14"/>
  <c r="E797" i="14"/>
  <c r="D798" i="14"/>
  <c r="E798" i="14"/>
  <c r="D799" i="14"/>
  <c r="E799" i="14"/>
  <c r="D800" i="14"/>
  <c r="E800" i="14"/>
  <c r="D801" i="14"/>
  <c r="E801" i="14"/>
  <c r="D802" i="14"/>
  <c r="E802" i="14"/>
  <c r="D803" i="14"/>
  <c r="E803" i="14"/>
  <c r="D804" i="14"/>
  <c r="E804" i="14"/>
  <c r="D805" i="14"/>
  <c r="E805" i="14"/>
  <c r="D806" i="14"/>
  <c r="E806" i="14"/>
  <c r="D807" i="14"/>
  <c r="E807" i="14"/>
  <c r="D808" i="14"/>
  <c r="E808" i="14"/>
  <c r="D809" i="14"/>
  <c r="E809" i="14"/>
  <c r="D810" i="14"/>
  <c r="E810" i="14"/>
  <c r="D811" i="14"/>
  <c r="E811" i="14"/>
  <c r="D812" i="14"/>
  <c r="E812" i="14"/>
  <c r="D813" i="14"/>
  <c r="E813" i="14"/>
  <c r="D814" i="14"/>
  <c r="E814" i="14"/>
  <c r="D815" i="14"/>
  <c r="E815" i="14"/>
  <c r="D816" i="14"/>
  <c r="E816" i="14"/>
  <c r="D817" i="14"/>
  <c r="E817" i="14"/>
  <c r="D818" i="14"/>
  <c r="E818" i="14"/>
  <c r="D819" i="14"/>
  <c r="E819" i="14"/>
  <c r="D820" i="14"/>
  <c r="E820" i="14"/>
  <c r="D821" i="14"/>
  <c r="E821" i="14"/>
  <c r="D822" i="14"/>
  <c r="E822" i="14"/>
  <c r="D823" i="14"/>
  <c r="E823" i="14"/>
  <c r="D824" i="14"/>
  <c r="E824" i="14"/>
  <c r="D825" i="14"/>
  <c r="E825" i="14"/>
  <c r="D826" i="14"/>
  <c r="E826" i="14"/>
  <c r="D827" i="14"/>
  <c r="E827" i="14"/>
  <c r="D828" i="14"/>
  <c r="E828" i="14"/>
  <c r="D829" i="14"/>
  <c r="E829" i="14"/>
  <c r="D830" i="14"/>
  <c r="E830" i="14"/>
  <c r="D831" i="14"/>
  <c r="E831" i="14"/>
  <c r="D832" i="14"/>
  <c r="E832" i="14"/>
  <c r="D833" i="14"/>
  <c r="E833" i="14"/>
  <c r="D834" i="14"/>
  <c r="E834" i="14"/>
  <c r="D835" i="14"/>
  <c r="E835" i="14"/>
  <c r="D836" i="14"/>
  <c r="E836" i="14"/>
  <c r="D837" i="14"/>
  <c r="E837" i="14"/>
  <c r="D838" i="14"/>
  <c r="E838" i="14"/>
  <c r="D839" i="14"/>
  <c r="E839" i="14"/>
  <c r="D840" i="14"/>
  <c r="E840" i="14"/>
  <c r="D841" i="14"/>
  <c r="E841" i="14"/>
  <c r="D842" i="14"/>
  <c r="E842" i="14"/>
  <c r="D843" i="14"/>
  <c r="E843" i="14"/>
  <c r="D212" i="8" l="1"/>
  <c r="E212" i="8"/>
  <c r="D211" i="8" l="1"/>
  <c r="E211" i="8"/>
  <c r="D732" i="14" l="1"/>
  <c r="E732" i="14"/>
  <c r="D733" i="14"/>
  <c r="E733" i="14"/>
  <c r="D734" i="14"/>
  <c r="E734" i="14"/>
  <c r="D735" i="14"/>
  <c r="E735" i="14"/>
  <c r="D736" i="14"/>
  <c r="E736" i="14"/>
  <c r="D737" i="14"/>
  <c r="E737" i="14"/>
  <c r="D738" i="14"/>
  <c r="E738" i="14"/>
  <c r="D739" i="14"/>
  <c r="E739" i="14"/>
  <c r="D740" i="14"/>
  <c r="E740" i="14"/>
  <c r="D741" i="14"/>
  <c r="E741" i="14"/>
  <c r="D742" i="14"/>
  <c r="E742" i="14"/>
  <c r="D743" i="14"/>
  <c r="E743" i="14"/>
  <c r="D744" i="14"/>
  <c r="E744" i="14"/>
  <c r="D745" i="14"/>
  <c r="E745" i="14"/>
  <c r="D746" i="14"/>
  <c r="E746" i="14"/>
  <c r="D747" i="14"/>
  <c r="E747" i="14"/>
  <c r="D748" i="14"/>
  <c r="E748" i="14"/>
  <c r="D749" i="14"/>
  <c r="E749" i="14"/>
  <c r="D750" i="14"/>
  <c r="E750" i="14"/>
  <c r="D751" i="14"/>
  <c r="E751" i="14"/>
  <c r="D752" i="14"/>
  <c r="E752" i="14"/>
  <c r="D753" i="14"/>
  <c r="E753" i="14"/>
  <c r="D754" i="14"/>
  <c r="E754" i="14"/>
  <c r="D755" i="14"/>
  <c r="E755" i="14"/>
  <c r="D756" i="14"/>
  <c r="E756" i="14"/>
  <c r="D757" i="14"/>
  <c r="E757" i="14"/>
  <c r="D758" i="14"/>
  <c r="E758" i="14"/>
  <c r="D759" i="14"/>
  <c r="E759" i="14"/>
  <c r="D760" i="14"/>
  <c r="E760" i="14"/>
  <c r="D761" i="14"/>
  <c r="E761" i="14"/>
  <c r="D762" i="14"/>
  <c r="E762" i="14"/>
  <c r="D763" i="14"/>
  <c r="E763" i="14"/>
  <c r="D764" i="14"/>
  <c r="E764" i="14"/>
  <c r="D765" i="14"/>
  <c r="E765" i="14"/>
  <c r="D766" i="14"/>
  <c r="E766" i="14"/>
  <c r="D767" i="14"/>
  <c r="E767" i="14"/>
  <c r="D768" i="14"/>
  <c r="E768" i="14"/>
  <c r="D769" i="14"/>
  <c r="E769" i="14"/>
  <c r="D770" i="14"/>
  <c r="E770" i="14"/>
  <c r="D771" i="14"/>
  <c r="E771" i="14"/>
  <c r="D772" i="14"/>
  <c r="E772" i="14"/>
  <c r="D773" i="14"/>
  <c r="E773" i="14"/>
  <c r="D774" i="14"/>
  <c r="E774" i="14"/>
  <c r="D775" i="14"/>
  <c r="E775" i="14"/>
  <c r="D776" i="14"/>
  <c r="E776" i="14"/>
  <c r="D777" i="14"/>
  <c r="E777" i="14"/>
  <c r="D778" i="14"/>
  <c r="E778" i="14"/>
  <c r="D779" i="14"/>
  <c r="E779" i="14"/>
  <c r="D780" i="14"/>
  <c r="E780" i="14"/>
  <c r="D781" i="14"/>
  <c r="E781" i="14"/>
  <c r="D782" i="14"/>
  <c r="E782" i="14"/>
  <c r="D783" i="14"/>
  <c r="E783" i="14"/>
  <c r="D784" i="14"/>
  <c r="E784" i="14"/>
  <c r="D724" i="14" l="1"/>
  <c r="E724" i="14"/>
  <c r="D725" i="14"/>
  <c r="E725" i="14"/>
  <c r="D726" i="14"/>
  <c r="E726" i="14"/>
  <c r="D727" i="14"/>
  <c r="E727" i="14"/>
  <c r="D728" i="14"/>
  <c r="E728" i="14"/>
  <c r="D729" i="14"/>
  <c r="E729" i="14"/>
  <c r="D730" i="14"/>
  <c r="E730" i="14"/>
  <c r="D731" i="14"/>
  <c r="E731" i="14"/>
  <c r="D203" i="8" l="1"/>
  <c r="E203" i="8"/>
  <c r="D204" i="8"/>
  <c r="E204" i="8"/>
  <c r="D202" i="8" l="1"/>
  <c r="E202" i="8"/>
  <c r="D201" i="8" l="1"/>
  <c r="E201" i="8"/>
  <c r="D200" i="8" l="1"/>
  <c r="E200" i="8"/>
  <c r="D199" i="8" l="1"/>
  <c r="E199" i="8"/>
  <c r="D198" i="8" l="1"/>
  <c r="E198" i="8"/>
  <c r="D197" i="8" l="1"/>
  <c r="E197" i="8"/>
  <c r="D665" i="14" l="1"/>
  <c r="E665" i="14"/>
  <c r="D666" i="14"/>
  <c r="E666" i="14"/>
  <c r="D667" i="14"/>
  <c r="E667" i="14"/>
  <c r="D668" i="14"/>
  <c r="E668" i="14"/>
  <c r="D669" i="14"/>
  <c r="E669" i="14"/>
  <c r="D670" i="14"/>
  <c r="E670" i="14"/>
  <c r="D671" i="14"/>
  <c r="E671" i="14"/>
  <c r="D672" i="14"/>
  <c r="E672" i="14"/>
  <c r="D673" i="14"/>
  <c r="E673" i="14"/>
  <c r="D674" i="14"/>
  <c r="E674" i="14"/>
  <c r="D675" i="14"/>
  <c r="E675" i="14"/>
  <c r="D676" i="14"/>
  <c r="E676" i="14"/>
  <c r="D677" i="14"/>
  <c r="E677" i="14"/>
  <c r="D678" i="14"/>
  <c r="E678" i="14"/>
  <c r="D679" i="14"/>
  <c r="E679" i="14"/>
  <c r="D680" i="14"/>
  <c r="E680" i="14"/>
  <c r="D681" i="14"/>
  <c r="E681" i="14"/>
  <c r="D682" i="14"/>
  <c r="E682" i="14"/>
  <c r="D683" i="14"/>
  <c r="E683" i="14"/>
  <c r="D684" i="14"/>
  <c r="E684" i="14"/>
  <c r="D685" i="14"/>
  <c r="E685" i="14"/>
  <c r="D686" i="14"/>
  <c r="E686" i="14"/>
  <c r="D687" i="14"/>
  <c r="E687" i="14"/>
  <c r="D688" i="14"/>
  <c r="E688" i="14"/>
  <c r="D689" i="14"/>
  <c r="E689" i="14"/>
  <c r="D690" i="14"/>
  <c r="E690" i="14"/>
  <c r="D691" i="14"/>
  <c r="E691" i="14"/>
  <c r="D692" i="14"/>
  <c r="E692" i="14"/>
  <c r="D693" i="14"/>
  <c r="E693" i="14"/>
  <c r="D694" i="14"/>
  <c r="E694" i="14"/>
  <c r="D695" i="14"/>
  <c r="E695" i="14"/>
  <c r="D696" i="14"/>
  <c r="E696" i="14"/>
  <c r="D697" i="14"/>
  <c r="E697" i="14"/>
  <c r="D698" i="14"/>
  <c r="E698" i="14"/>
  <c r="D699" i="14"/>
  <c r="E699" i="14"/>
  <c r="D700" i="14"/>
  <c r="E700" i="14"/>
  <c r="D701" i="14"/>
  <c r="E701" i="14"/>
  <c r="D702" i="14"/>
  <c r="E702" i="14"/>
  <c r="D703" i="14"/>
  <c r="E703" i="14"/>
  <c r="D704" i="14"/>
  <c r="E704" i="14"/>
  <c r="D705" i="14"/>
  <c r="E705" i="14"/>
  <c r="D706" i="14"/>
  <c r="E706" i="14"/>
  <c r="D707" i="14"/>
  <c r="E707" i="14"/>
  <c r="D708" i="14"/>
  <c r="E708" i="14"/>
  <c r="D709" i="14"/>
  <c r="E709" i="14"/>
  <c r="D710" i="14"/>
  <c r="E710" i="14"/>
  <c r="D711" i="14"/>
  <c r="E711" i="14"/>
  <c r="D712" i="14"/>
  <c r="E712" i="14"/>
  <c r="D713" i="14"/>
  <c r="E713" i="14"/>
  <c r="D714" i="14"/>
  <c r="E714" i="14"/>
  <c r="D715" i="14"/>
  <c r="E715" i="14"/>
  <c r="D716" i="14"/>
  <c r="E716" i="14"/>
  <c r="D717" i="14"/>
  <c r="E717" i="14"/>
  <c r="D718" i="14"/>
  <c r="E718" i="14"/>
  <c r="D719" i="14"/>
  <c r="E719" i="14"/>
  <c r="D720" i="14"/>
  <c r="E720" i="14"/>
  <c r="D721" i="14"/>
  <c r="E721" i="14"/>
  <c r="D722" i="14"/>
  <c r="E722" i="14"/>
  <c r="D723" i="14"/>
  <c r="E723" i="14"/>
  <c r="D196" i="8" l="1"/>
  <c r="E196" i="8"/>
  <c r="D190" i="8" l="1"/>
  <c r="E190" i="8"/>
  <c r="D191" i="8"/>
  <c r="E191" i="8"/>
  <c r="D192" i="8"/>
  <c r="E192" i="8"/>
  <c r="D193" i="8"/>
  <c r="E193" i="8"/>
  <c r="D194" i="8"/>
  <c r="E194" i="8"/>
  <c r="D195" i="8"/>
  <c r="E195" i="8"/>
  <c r="D189" i="8" l="1"/>
  <c r="E189" i="8"/>
  <c r="D605" i="14" l="1"/>
  <c r="E605" i="14"/>
  <c r="D606" i="14"/>
  <c r="E606" i="14"/>
  <c r="D607" i="14"/>
  <c r="E607" i="14"/>
  <c r="D608" i="14"/>
  <c r="E608" i="14"/>
  <c r="D609" i="14"/>
  <c r="E609" i="14"/>
  <c r="D610" i="14"/>
  <c r="E610" i="14"/>
  <c r="D611" i="14"/>
  <c r="E611" i="14"/>
  <c r="D612" i="14"/>
  <c r="E612" i="14"/>
  <c r="D613" i="14"/>
  <c r="E613" i="14"/>
  <c r="D614" i="14"/>
  <c r="E614" i="14"/>
  <c r="D615" i="14"/>
  <c r="E615" i="14"/>
  <c r="D616" i="14"/>
  <c r="E616" i="14"/>
  <c r="D617" i="14"/>
  <c r="E617" i="14"/>
  <c r="D618" i="14"/>
  <c r="E618" i="14"/>
  <c r="D619" i="14"/>
  <c r="E619" i="14"/>
  <c r="D620" i="14"/>
  <c r="E620" i="14"/>
  <c r="D621" i="14"/>
  <c r="E621" i="14"/>
  <c r="D622" i="14"/>
  <c r="E622" i="14"/>
  <c r="D623" i="14"/>
  <c r="E623" i="14"/>
  <c r="D624" i="14"/>
  <c r="E624" i="14"/>
  <c r="D625" i="14"/>
  <c r="E625" i="14"/>
  <c r="D626" i="14"/>
  <c r="E626" i="14"/>
  <c r="D627" i="14"/>
  <c r="E627" i="14"/>
  <c r="D628" i="14"/>
  <c r="E628" i="14"/>
  <c r="D629" i="14"/>
  <c r="E629" i="14"/>
  <c r="D630" i="14"/>
  <c r="E630" i="14"/>
  <c r="D631" i="14"/>
  <c r="E631" i="14"/>
  <c r="D632" i="14"/>
  <c r="E632" i="14"/>
  <c r="D633" i="14"/>
  <c r="E633" i="14"/>
  <c r="D634" i="14"/>
  <c r="E634" i="14"/>
  <c r="D635" i="14"/>
  <c r="E635" i="14"/>
  <c r="D636" i="14"/>
  <c r="E636" i="14"/>
  <c r="D637" i="14"/>
  <c r="E637" i="14"/>
  <c r="D638" i="14"/>
  <c r="E638" i="14"/>
  <c r="D639" i="14"/>
  <c r="E639" i="14"/>
  <c r="D640" i="14"/>
  <c r="E640" i="14"/>
  <c r="D641" i="14"/>
  <c r="E641" i="14"/>
  <c r="D642" i="14"/>
  <c r="E642" i="14"/>
  <c r="D643" i="14"/>
  <c r="E643" i="14"/>
  <c r="D644" i="14"/>
  <c r="E644" i="14"/>
  <c r="D645" i="14"/>
  <c r="E645" i="14"/>
  <c r="D646" i="14"/>
  <c r="E646" i="14"/>
  <c r="D647" i="14"/>
  <c r="E647" i="14"/>
  <c r="D648" i="14"/>
  <c r="E648" i="14"/>
  <c r="D649" i="14"/>
  <c r="E649" i="14"/>
  <c r="D650" i="14"/>
  <c r="E650" i="14"/>
  <c r="D651" i="14"/>
  <c r="E651" i="14"/>
  <c r="D652" i="14"/>
  <c r="E652" i="14"/>
  <c r="D653" i="14"/>
  <c r="E653" i="14"/>
  <c r="D654" i="14"/>
  <c r="E654" i="14"/>
  <c r="D655" i="14"/>
  <c r="E655" i="14"/>
  <c r="D656" i="14"/>
  <c r="E656" i="14"/>
  <c r="D657" i="14"/>
  <c r="E657" i="14"/>
  <c r="D658" i="14"/>
  <c r="E658" i="14"/>
  <c r="D659" i="14"/>
  <c r="E659" i="14"/>
  <c r="D660" i="14"/>
  <c r="E660" i="14"/>
  <c r="D661" i="14"/>
  <c r="E661" i="14"/>
  <c r="D662" i="14"/>
  <c r="E662" i="14"/>
  <c r="D663" i="14"/>
  <c r="E663" i="14"/>
  <c r="D664" i="14"/>
  <c r="E664" i="14"/>
  <c r="D188" i="8" l="1"/>
  <c r="E188" i="8"/>
  <c r="D187" i="8" l="1"/>
  <c r="E187" i="8"/>
  <c r="D186" i="8" l="1"/>
  <c r="E186" i="8"/>
  <c r="D185" i="8" l="1"/>
  <c r="E185" i="8"/>
  <c r="D184" i="8" l="1"/>
  <c r="E184" i="8"/>
  <c r="D183" i="8" l="1"/>
  <c r="E183" i="8"/>
  <c r="D553" i="14" l="1"/>
  <c r="E553" i="14"/>
  <c r="D554" i="14"/>
  <c r="E554" i="14"/>
  <c r="D555" i="14"/>
  <c r="E555" i="14"/>
  <c r="D556" i="14"/>
  <c r="E556" i="14"/>
  <c r="D557" i="14"/>
  <c r="E557" i="14"/>
  <c r="D558" i="14"/>
  <c r="E558" i="14"/>
  <c r="D559" i="14"/>
  <c r="E559" i="14"/>
  <c r="D560" i="14"/>
  <c r="E560" i="14"/>
  <c r="D561" i="14"/>
  <c r="E561" i="14"/>
  <c r="D562" i="14"/>
  <c r="E562" i="14"/>
  <c r="D563" i="14"/>
  <c r="E563" i="14"/>
  <c r="D564" i="14"/>
  <c r="E564" i="14"/>
  <c r="D565" i="14"/>
  <c r="E565" i="14"/>
  <c r="D566" i="14"/>
  <c r="E566" i="14"/>
  <c r="D567" i="14"/>
  <c r="E567" i="14"/>
  <c r="D568" i="14"/>
  <c r="E568" i="14"/>
  <c r="D569" i="14"/>
  <c r="E569" i="14"/>
  <c r="D570" i="14"/>
  <c r="E570" i="14"/>
  <c r="D571" i="14"/>
  <c r="E571" i="14"/>
  <c r="D572" i="14"/>
  <c r="E572" i="14"/>
  <c r="D573" i="14"/>
  <c r="E573" i="14"/>
  <c r="D574" i="14"/>
  <c r="E574" i="14"/>
  <c r="D575" i="14"/>
  <c r="E575" i="14"/>
  <c r="D576" i="14"/>
  <c r="E576" i="14"/>
  <c r="D577" i="14"/>
  <c r="E577" i="14"/>
  <c r="D578" i="14"/>
  <c r="E578" i="14"/>
  <c r="D579" i="14"/>
  <c r="E579" i="14"/>
  <c r="D580" i="14"/>
  <c r="E580" i="14"/>
  <c r="D581" i="14"/>
  <c r="E581" i="14"/>
  <c r="D582" i="14"/>
  <c r="E582" i="14"/>
  <c r="D583" i="14"/>
  <c r="E583" i="14"/>
  <c r="D584" i="14"/>
  <c r="E584" i="14"/>
  <c r="D585" i="14"/>
  <c r="E585" i="14"/>
  <c r="D586" i="14"/>
  <c r="E586" i="14"/>
  <c r="D587" i="14"/>
  <c r="E587" i="14"/>
  <c r="D588" i="14"/>
  <c r="E588" i="14"/>
  <c r="D589" i="14"/>
  <c r="E589" i="14"/>
  <c r="D590" i="14"/>
  <c r="E590" i="14"/>
  <c r="D591" i="14"/>
  <c r="E591" i="14"/>
  <c r="D592" i="14"/>
  <c r="E592" i="14"/>
  <c r="D593" i="14"/>
  <c r="E593" i="14"/>
  <c r="D594" i="14"/>
  <c r="E594" i="14"/>
  <c r="D595" i="14"/>
  <c r="E595" i="14"/>
  <c r="D596" i="14"/>
  <c r="E596" i="14"/>
  <c r="D597" i="14"/>
  <c r="E597" i="14"/>
  <c r="D598" i="14"/>
  <c r="E598" i="14"/>
  <c r="D599" i="14"/>
  <c r="E599" i="14"/>
  <c r="D600" i="14"/>
  <c r="E600" i="14"/>
  <c r="D601" i="14"/>
  <c r="E601" i="14"/>
  <c r="D602" i="14"/>
  <c r="E602" i="14"/>
  <c r="D603" i="14"/>
  <c r="E603" i="14"/>
  <c r="D604" i="14"/>
  <c r="E604" i="14"/>
  <c r="D545" i="14" l="1"/>
  <c r="E545" i="14"/>
  <c r="D546" i="14"/>
  <c r="E546" i="14"/>
  <c r="D547" i="14"/>
  <c r="E547" i="14"/>
  <c r="D548" i="14"/>
  <c r="E548" i="14"/>
  <c r="D549" i="14"/>
  <c r="E549" i="14"/>
  <c r="D550" i="14"/>
  <c r="E550" i="14"/>
  <c r="D551" i="14"/>
  <c r="E551" i="14"/>
  <c r="D552" i="14"/>
  <c r="E552" i="14"/>
  <c r="D176" i="8" l="1"/>
  <c r="E176" i="8"/>
  <c r="D177" i="8"/>
  <c r="E177" i="8"/>
  <c r="D175" i="8" l="1"/>
  <c r="E175" i="8"/>
  <c r="D174" i="8" l="1"/>
  <c r="E174" i="8"/>
  <c r="D173" i="8" l="1"/>
  <c r="E173" i="8"/>
  <c r="D486" i="14" l="1"/>
  <c r="E486" i="14"/>
  <c r="D487" i="14"/>
  <c r="E487" i="14"/>
  <c r="D488" i="14"/>
  <c r="E488" i="14"/>
  <c r="D489" i="14"/>
  <c r="E489" i="14"/>
  <c r="D490" i="14"/>
  <c r="E490" i="14"/>
  <c r="D491" i="14"/>
  <c r="E491" i="14"/>
  <c r="D492" i="14"/>
  <c r="E492" i="14"/>
  <c r="D493" i="14"/>
  <c r="E493" i="14"/>
  <c r="D494" i="14"/>
  <c r="E494" i="14"/>
  <c r="D495" i="14"/>
  <c r="E495" i="14"/>
  <c r="D496" i="14"/>
  <c r="E496" i="14"/>
  <c r="D497" i="14"/>
  <c r="E497" i="14"/>
  <c r="D498" i="14"/>
  <c r="E498" i="14"/>
  <c r="D499" i="14"/>
  <c r="E499" i="14"/>
  <c r="D500" i="14"/>
  <c r="E500" i="14"/>
  <c r="D501" i="14"/>
  <c r="E501" i="14"/>
  <c r="D502" i="14"/>
  <c r="E502" i="14"/>
  <c r="D503" i="14"/>
  <c r="E503" i="14"/>
  <c r="D504" i="14"/>
  <c r="E504" i="14"/>
  <c r="D505" i="14"/>
  <c r="E505" i="14"/>
  <c r="D506" i="14"/>
  <c r="E506" i="14"/>
  <c r="D507" i="14"/>
  <c r="E507" i="14"/>
  <c r="D508" i="14"/>
  <c r="E508" i="14"/>
  <c r="D509" i="14"/>
  <c r="E509" i="14"/>
  <c r="D510" i="14"/>
  <c r="E510" i="14"/>
  <c r="D511" i="14"/>
  <c r="E511" i="14"/>
  <c r="D512" i="14"/>
  <c r="E512" i="14"/>
  <c r="D513" i="14"/>
  <c r="E513" i="14"/>
  <c r="D514" i="14"/>
  <c r="E514" i="14"/>
  <c r="D515" i="14"/>
  <c r="E515" i="14"/>
  <c r="D516" i="14"/>
  <c r="E516" i="14"/>
  <c r="D517" i="14"/>
  <c r="E517" i="14"/>
  <c r="D518" i="14"/>
  <c r="E518" i="14"/>
  <c r="D519" i="14"/>
  <c r="E519" i="14"/>
  <c r="D520" i="14"/>
  <c r="E520" i="14"/>
  <c r="D521" i="14"/>
  <c r="E521" i="14"/>
  <c r="D522" i="14"/>
  <c r="E522" i="14"/>
  <c r="D523" i="14"/>
  <c r="E523" i="14"/>
  <c r="D524" i="14"/>
  <c r="E524" i="14"/>
  <c r="D525" i="14"/>
  <c r="E525" i="14"/>
  <c r="D526" i="14"/>
  <c r="E526" i="14"/>
  <c r="D527" i="14"/>
  <c r="E527" i="14"/>
  <c r="D528" i="14"/>
  <c r="E528" i="14"/>
  <c r="D529" i="14"/>
  <c r="E529" i="14"/>
  <c r="D530" i="14"/>
  <c r="E530" i="14"/>
  <c r="D531" i="14"/>
  <c r="E531" i="14"/>
  <c r="D532" i="14"/>
  <c r="E532" i="14"/>
  <c r="D533" i="14"/>
  <c r="E533" i="14"/>
  <c r="D534" i="14"/>
  <c r="E534" i="14"/>
  <c r="D535" i="14"/>
  <c r="E535" i="14"/>
  <c r="D536" i="14"/>
  <c r="E536" i="14"/>
  <c r="D537" i="14"/>
  <c r="E537" i="14"/>
  <c r="D538" i="14"/>
  <c r="E538" i="14"/>
  <c r="D539" i="14"/>
  <c r="E539" i="14"/>
  <c r="D540" i="14"/>
  <c r="E540" i="14"/>
  <c r="D541" i="14"/>
  <c r="E541" i="14"/>
  <c r="D542" i="14"/>
  <c r="E542" i="14"/>
  <c r="D543" i="14"/>
  <c r="E543" i="14"/>
  <c r="D544" i="14"/>
  <c r="E544" i="14"/>
  <c r="D172" i="8" l="1"/>
  <c r="E172" i="8"/>
  <c r="D171" i="8" l="1"/>
  <c r="E171" i="8"/>
  <c r="D170" i="8" l="1"/>
  <c r="E170" i="8"/>
  <c r="D169" i="8" l="1"/>
  <c r="E169" i="8"/>
  <c r="D168" i="8" l="1"/>
  <c r="E168" i="8"/>
  <c r="D167" i="8" l="1"/>
  <c r="E167" i="8"/>
  <c r="D418" i="14" l="1"/>
  <c r="E418" i="14"/>
  <c r="D419" i="14"/>
  <c r="E419" i="14"/>
  <c r="D420" i="14"/>
  <c r="E420" i="14"/>
  <c r="D421" i="14"/>
  <c r="E421" i="14"/>
  <c r="D422" i="14"/>
  <c r="E422" i="14"/>
  <c r="D423" i="14"/>
  <c r="E423" i="14"/>
  <c r="D424" i="14"/>
  <c r="E424" i="14"/>
  <c r="D425" i="14"/>
  <c r="E425" i="14"/>
  <c r="D426" i="14"/>
  <c r="E426" i="14"/>
  <c r="D427" i="14"/>
  <c r="E427" i="14"/>
  <c r="D428" i="14"/>
  <c r="E428" i="14"/>
  <c r="D429" i="14"/>
  <c r="E429" i="14"/>
  <c r="D430" i="14"/>
  <c r="E430" i="14"/>
  <c r="D431" i="14"/>
  <c r="E431" i="14"/>
  <c r="D432" i="14"/>
  <c r="E432" i="14"/>
  <c r="D433" i="14"/>
  <c r="E433" i="14"/>
  <c r="D434" i="14"/>
  <c r="E434" i="14"/>
  <c r="D435" i="14"/>
  <c r="E435" i="14"/>
  <c r="D436" i="14"/>
  <c r="E436" i="14"/>
  <c r="D437" i="14"/>
  <c r="E437" i="14"/>
  <c r="D438" i="14"/>
  <c r="E438" i="14"/>
  <c r="D439" i="14"/>
  <c r="E439" i="14"/>
  <c r="D440" i="14"/>
  <c r="E440" i="14"/>
  <c r="D441" i="14"/>
  <c r="E441" i="14"/>
  <c r="D442" i="14"/>
  <c r="E442" i="14"/>
  <c r="D443" i="14"/>
  <c r="E443" i="14"/>
  <c r="D444" i="14"/>
  <c r="E444" i="14"/>
  <c r="D445" i="14"/>
  <c r="E445" i="14"/>
  <c r="D446" i="14"/>
  <c r="E446" i="14"/>
  <c r="D447" i="14"/>
  <c r="E447" i="14"/>
  <c r="D448" i="14"/>
  <c r="E448" i="14"/>
  <c r="D449" i="14"/>
  <c r="E449" i="14"/>
  <c r="D450" i="14"/>
  <c r="E450" i="14"/>
  <c r="D451" i="14"/>
  <c r="E451" i="14"/>
  <c r="D452" i="14"/>
  <c r="E452" i="14"/>
  <c r="D453" i="14"/>
  <c r="E453" i="14"/>
  <c r="D454" i="14"/>
  <c r="E454" i="14"/>
  <c r="D455" i="14"/>
  <c r="E455" i="14"/>
  <c r="D456" i="14"/>
  <c r="E456" i="14"/>
  <c r="D457" i="14"/>
  <c r="E457" i="14"/>
  <c r="D458" i="14"/>
  <c r="E458" i="14"/>
  <c r="D459" i="14"/>
  <c r="E459" i="14"/>
  <c r="D460" i="14"/>
  <c r="E460" i="14"/>
  <c r="D461" i="14"/>
  <c r="E461" i="14"/>
  <c r="D462" i="14"/>
  <c r="E462" i="14"/>
  <c r="D463" i="14"/>
  <c r="E463" i="14"/>
  <c r="D464" i="14"/>
  <c r="E464" i="14"/>
  <c r="D465" i="14"/>
  <c r="E465" i="14"/>
  <c r="D466" i="14"/>
  <c r="E466" i="14"/>
  <c r="D467" i="14"/>
  <c r="E467" i="14"/>
  <c r="D468" i="14"/>
  <c r="E468" i="14"/>
  <c r="D469" i="14"/>
  <c r="E469" i="14"/>
  <c r="D470" i="14"/>
  <c r="E470" i="14"/>
  <c r="D471" i="14"/>
  <c r="E471" i="14"/>
  <c r="D472" i="14"/>
  <c r="E472" i="14"/>
  <c r="D473" i="14"/>
  <c r="E473" i="14"/>
  <c r="D474" i="14"/>
  <c r="E474" i="14"/>
  <c r="D475" i="14"/>
  <c r="E475" i="14"/>
  <c r="D476" i="14"/>
  <c r="E476" i="14"/>
  <c r="D477" i="14"/>
  <c r="E477" i="14"/>
  <c r="D478" i="14"/>
  <c r="E478" i="14"/>
  <c r="D479" i="14"/>
  <c r="E479" i="14"/>
  <c r="D480" i="14"/>
  <c r="E480" i="14"/>
  <c r="D481" i="14"/>
  <c r="E481" i="14"/>
  <c r="D482" i="14"/>
  <c r="E482" i="14"/>
  <c r="D483" i="14"/>
  <c r="E483" i="14"/>
  <c r="D484" i="14"/>
  <c r="E484" i="14"/>
  <c r="D485" i="14"/>
  <c r="E485" i="14"/>
  <c r="D156" i="8" l="1"/>
  <c r="E156" i="8"/>
  <c r="D157" i="8"/>
  <c r="E157" i="8"/>
  <c r="D357" i="14"/>
  <c r="E357" i="14"/>
  <c r="D358" i="14"/>
  <c r="E358" i="14"/>
  <c r="D359" i="14"/>
  <c r="E359" i="14"/>
  <c r="D360" i="14"/>
  <c r="E360" i="14"/>
  <c r="D361" i="14"/>
  <c r="E361" i="14"/>
  <c r="D362" i="14"/>
  <c r="E362" i="14"/>
  <c r="D363" i="14"/>
  <c r="E363" i="14"/>
  <c r="D364" i="14"/>
  <c r="E364" i="14"/>
  <c r="D365" i="14"/>
  <c r="E365" i="14"/>
  <c r="D366" i="14"/>
  <c r="E366" i="14"/>
  <c r="D367" i="14"/>
  <c r="E367" i="14"/>
  <c r="D368" i="14"/>
  <c r="E368" i="14"/>
  <c r="D369" i="14"/>
  <c r="E369" i="14"/>
  <c r="D370" i="14"/>
  <c r="E370" i="14"/>
  <c r="D371" i="14"/>
  <c r="E371" i="14"/>
  <c r="D372" i="14"/>
  <c r="E372" i="14"/>
  <c r="D373" i="14"/>
  <c r="E373" i="14"/>
  <c r="D374" i="14"/>
  <c r="E374" i="14"/>
  <c r="D375" i="14"/>
  <c r="E375" i="14"/>
  <c r="D376" i="14"/>
  <c r="E376" i="14"/>
  <c r="D377" i="14"/>
  <c r="E377" i="14"/>
  <c r="D378" i="14"/>
  <c r="E378" i="14"/>
  <c r="D379" i="14"/>
  <c r="E379" i="14"/>
  <c r="D380" i="14"/>
  <c r="E380" i="14"/>
  <c r="D381" i="14"/>
  <c r="E381" i="14"/>
  <c r="D382" i="14"/>
  <c r="E382" i="14"/>
  <c r="D383" i="14"/>
  <c r="E383" i="14"/>
  <c r="D384" i="14"/>
  <c r="E384" i="14"/>
  <c r="D385" i="14"/>
  <c r="E385" i="14"/>
  <c r="D386" i="14"/>
  <c r="E386" i="14"/>
  <c r="D387" i="14"/>
  <c r="E387" i="14"/>
  <c r="D388" i="14"/>
  <c r="E388" i="14"/>
  <c r="D389" i="14"/>
  <c r="E389" i="14"/>
  <c r="D390" i="14"/>
  <c r="E390" i="14"/>
  <c r="D391" i="14"/>
  <c r="E391" i="14"/>
  <c r="D392" i="14"/>
  <c r="E392" i="14"/>
  <c r="D393" i="14"/>
  <c r="E393" i="14"/>
  <c r="D394" i="14"/>
  <c r="E394" i="14"/>
  <c r="D395" i="14"/>
  <c r="E395" i="14"/>
  <c r="D396" i="14"/>
  <c r="E396" i="14"/>
  <c r="D397" i="14"/>
  <c r="E397" i="14"/>
  <c r="D398" i="14"/>
  <c r="E398" i="14"/>
  <c r="D399" i="14"/>
  <c r="E399" i="14"/>
  <c r="D400" i="14"/>
  <c r="E400" i="14"/>
  <c r="D401" i="14"/>
  <c r="E401" i="14"/>
  <c r="D402" i="14"/>
  <c r="E402" i="14"/>
  <c r="D403" i="14"/>
  <c r="E403" i="14"/>
  <c r="D404" i="14"/>
  <c r="E404" i="14"/>
  <c r="D405" i="14"/>
  <c r="E405" i="14"/>
  <c r="D406" i="14"/>
  <c r="E406" i="14"/>
  <c r="D407" i="14"/>
  <c r="E407" i="14"/>
  <c r="D408" i="14"/>
  <c r="E408" i="14"/>
  <c r="D409" i="14"/>
  <c r="E409" i="14"/>
  <c r="D410" i="14"/>
  <c r="E410" i="14"/>
  <c r="D411" i="14"/>
  <c r="E411" i="14"/>
  <c r="D412" i="14"/>
  <c r="E412" i="14"/>
  <c r="D413" i="14"/>
  <c r="E413" i="14"/>
  <c r="D414" i="14"/>
  <c r="E414" i="14"/>
  <c r="D415" i="14"/>
  <c r="E415" i="14"/>
  <c r="D416" i="14"/>
  <c r="E416" i="14"/>
  <c r="D417" i="14"/>
  <c r="E417" i="14"/>
  <c r="D155" i="8" l="1"/>
  <c r="E155" i="8"/>
  <c r="D154" i="8" l="1"/>
  <c r="E154" i="8"/>
  <c r="D153" i="8" l="1"/>
  <c r="E153" i="8"/>
  <c r="D152" i="8" l="1"/>
  <c r="E152" i="8"/>
  <c r="D151" i="8" l="1"/>
  <c r="E151" i="8"/>
  <c r="D150" i="8" l="1"/>
  <c r="E150" i="8"/>
  <c r="D149" i="8" l="1"/>
  <c r="E149" i="8"/>
  <c r="D148" i="8" l="1"/>
  <c r="E148" i="8"/>
  <c r="D302" i="14" l="1"/>
  <c r="E302" i="14"/>
  <c r="D303" i="14"/>
  <c r="E303" i="14"/>
  <c r="D304" i="14"/>
  <c r="E304" i="14"/>
  <c r="D305" i="14"/>
  <c r="E305" i="14"/>
  <c r="D306" i="14"/>
  <c r="E306" i="14"/>
  <c r="D307" i="14"/>
  <c r="E307" i="14"/>
  <c r="D308" i="14"/>
  <c r="E308" i="14"/>
  <c r="D309" i="14"/>
  <c r="E309" i="14"/>
  <c r="D310" i="14"/>
  <c r="E310" i="14"/>
  <c r="D311" i="14"/>
  <c r="E311" i="14"/>
  <c r="D312" i="14"/>
  <c r="E312" i="14"/>
  <c r="D313" i="14"/>
  <c r="E313" i="14"/>
  <c r="D314" i="14"/>
  <c r="E314" i="14"/>
  <c r="D315" i="14"/>
  <c r="E315" i="14"/>
  <c r="D316" i="14"/>
  <c r="E316" i="14"/>
  <c r="D317" i="14"/>
  <c r="E317" i="14"/>
  <c r="D318" i="14"/>
  <c r="E318" i="14"/>
  <c r="D319" i="14"/>
  <c r="E319" i="14"/>
  <c r="D320" i="14"/>
  <c r="E320" i="14"/>
  <c r="D321" i="14"/>
  <c r="E321" i="14"/>
  <c r="D322" i="14"/>
  <c r="E322" i="14"/>
  <c r="D323" i="14"/>
  <c r="E323" i="14"/>
  <c r="D324" i="14"/>
  <c r="E324" i="14"/>
  <c r="D325" i="14"/>
  <c r="E325" i="14"/>
  <c r="D326" i="14"/>
  <c r="E326" i="14"/>
  <c r="D327" i="14"/>
  <c r="E327" i="14"/>
  <c r="D328" i="14"/>
  <c r="E328" i="14"/>
  <c r="D329" i="14"/>
  <c r="E329" i="14"/>
  <c r="D330" i="14"/>
  <c r="E330" i="14"/>
  <c r="D331" i="14"/>
  <c r="E331" i="14"/>
  <c r="D332" i="14"/>
  <c r="E332" i="14"/>
  <c r="D333" i="14"/>
  <c r="E333" i="14"/>
  <c r="D334" i="14"/>
  <c r="E334" i="14"/>
  <c r="D335" i="14"/>
  <c r="E335" i="14"/>
  <c r="D336" i="14"/>
  <c r="E336" i="14"/>
  <c r="D337" i="14"/>
  <c r="E337" i="14"/>
  <c r="D338" i="14"/>
  <c r="E338" i="14"/>
  <c r="D339" i="14"/>
  <c r="E339" i="14"/>
  <c r="D340" i="14"/>
  <c r="E340" i="14"/>
  <c r="D341" i="14"/>
  <c r="E341" i="14"/>
  <c r="D342" i="14"/>
  <c r="E342" i="14"/>
  <c r="D343" i="14"/>
  <c r="E343" i="14"/>
  <c r="D344" i="14"/>
  <c r="E344" i="14"/>
  <c r="D345" i="14"/>
  <c r="E345" i="14"/>
  <c r="D346" i="14"/>
  <c r="E346" i="14"/>
  <c r="D347" i="14"/>
  <c r="E347" i="14"/>
  <c r="D348" i="14"/>
  <c r="E348" i="14"/>
  <c r="D349" i="14"/>
  <c r="E349" i="14"/>
  <c r="D350" i="14"/>
  <c r="E350" i="14"/>
  <c r="D351" i="14"/>
  <c r="E351" i="14"/>
  <c r="D352" i="14"/>
  <c r="E352" i="14"/>
  <c r="D353" i="14"/>
  <c r="E353" i="14"/>
  <c r="D354" i="14"/>
  <c r="E354" i="14"/>
  <c r="D355" i="14"/>
  <c r="E355" i="14"/>
  <c r="D356" i="14"/>
  <c r="E356" i="14"/>
  <c r="D147" i="8" l="1"/>
  <c r="E147" i="8"/>
  <c r="D134" i="8" l="1"/>
  <c r="E134" i="8"/>
  <c r="D135" i="8"/>
  <c r="E135" i="8"/>
  <c r="D133" i="8" l="1"/>
  <c r="E133" i="8"/>
  <c r="D125" i="14"/>
  <c r="E125" i="14"/>
  <c r="D126" i="14"/>
  <c r="E126" i="14"/>
  <c r="D127" i="14"/>
  <c r="E127" i="14"/>
  <c r="D128" i="14"/>
  <c r="E128" i="14"/>
  <c r="D129" i="14"/>
  <c r="E129" i="14"/>
  <c r="D130" i="14"/>
  <c r="E130" i="14"/>
  <c r="D131" i="14"/>
  <c r="E131" i="14"/>
  <c r="D132" i="14"/>
  <c r="E132" i="14"/>
  <c r="D133" i="14"/>
  <c r="E133" i="14"/>
  <c r="D134" i="14"/>
  <c r="E134" i="14"/>
  <c r="D135" i="14"/>
  <c r="E135" i="14"/>
  <c r="D136" i="14"/>
  <c r="E136" i="14"/>
  <c r="D137" i="14"/>
  <c r="E137" i="14"/>
  <c r="D138" i="14"/>
  <c r="E138" i="14"/>
  <c r="D139" i="14"/>
  <c r="E139" i="14"/>
  <c r="D140" i="14"/>
  <c r="E140" i="14"/>
  <c r="D141" i="14"/>
  <c r="E141" i="14"/>
  <c r="D142" i="14"/>
  <c r="E142" i="14"/>
  <c r="D143" i="14"/>
  <c r="E143" i="14"/>
  <c r="D144" i="14"/>
  <c r="E144" i="14"/>
  <c r="D145" i="14"/>
  <c r="E145" i="14"/>
  <c r="D146" i="14"/>
  <c r="E146" i="14"/>
  <c r="D147" i="14"/>
  <c r="E147" i="14"/>
  <c r="D148" i="14"/>
  <c r="E148" i="14"/>
  <c r="D149" i="14"/>
  <c r="E149" i="14"/>
  <c r="D150" i="14"/>
  <c r="E150" i="14"/>
  <c r="D151" i="14"/>
  <c r="E151" i="14"/>
  <c r="D152" i="14"/>
  <c r="E152" i="14"/>
  <c r="D153" i="14"/>
  <c r="E153" i="14"/>
  <c r="D154" i="14"/>
  <c r="E154" i="14"/>
  <c r="D155" i="14"/>
  <c r="E155" i="14"/>
  <c r="D156" i="14"/>
  <c r="E156" i="14"/>
  <c r="D157" i="14"/>
  <c r="E157" i="14"/>
  <c r="D158" i="14"/>
  <c r="E158" i="14"/>
  <c r="D159" i="14"/>
  <c r="E159" i="14"/>
  <c r="D160" i="14"/>
  <c r="E160" i="14"/>
  <c r="D161" i="14"/>
  <c r="E161" i="14"/>
  <c r="D162" i="14"/>
  <c r="E162" i="14"/>
  <c r="D163" i="14"/>
  <c r="E163" i="14"/>
  <c r="D164" i="14"/>
  <c r="E164" i="14"/>
  <c r="D165" i="14"/>
  <c r="E165" i="14"/>
  <c r="D166" i="14"/>
  <c r="E166" i="14"/>
  <c r="D167" i="14"/>
  <c r="E167" i="14"/>
  <c r="D168" i="14"/>
  <c r="E168" i="14"/>
  <c r="D169" i="14"/>
  <c r="E169" i="14"/>
  <c r="D170" i="14"/>
  <c r="E170" i="14"/>
  <c r="D171" i="14"/>
  <c r="E171" i="14"/>
  <c r="D172" i="14"/>
  <c r="E172" i="14"/>
  <c r="D173" i="14"/>
  <c r="E173" i="14"/>
  <c r="D174" i="14"/>
  <c r="E174" i="14"/>
  <c r="D175" i="14"/>
  <c r="E175" i="14"/>
  <c r="D176" i="14"/>
  <c r="E176" i="14"/>
  <c r="D177" i="14"/>
  <c r="E177" i="14"/>
  <c r="D178" i="14"/>
  <c r="E178" i="14"/>
  <c r="D179" i="14"/>
  <c r="E179" i="14"/>
  <c r="D180" i="14"/>
  <c r="E180" i="14"/>
  <c r="D181" i="14"/>
  <c r="E181" i="14"/>
  <c r="D182" i="14"/>
  <c r="E182" i="14"/>
  <c r="D183" i="14"/>
  <c r="E183" i="14"/>
  <c r="D184" i="14"/>
  <c r="E184" i="14"/>
  <c r="D185" i="14"/>
  <c r="E185" i="14"/>
  <c r="D186" i="14"/>
  <c r="E186" i="14"/>
  <c r="D187" i="14"/>
  <c r="E187" i="14"/>
  <c r="D188" i="14"/>
  <c r="E188" i="14"/>
  <c r="D189" i="14"/>
  <c r="E189" i="14"/>
  <c r="D190" i="14"/>
  <c r="E190" i="14"/>
  <c r="D191" i="14"/>
  <c r="E191" i="14"/>
  <c r="D192" i="14"/>
  <c r="E192" i="14"/>
  <c r="D193" i="14"/>
  <c r="E193" i="14"/>
  <c r="D194" i="14"/>
  <c r="E194" i="14"/>
  <c r="D195" i="14"/>
  <c r="E195" i="14"/>
  <c r="D196" i="14"/>
  <c r="E196" i="14"/>
  <c r="D197" i="14"/>
  <c r="E197" i="14"/>
  <c r="D198" i="14"/>
  <c r="E198" i="14"/>
  <c r="D199" i="14"/>
  <c r="E199" i="14"/>
  <c r="D200" i="14"/>
  <c r="E200" i="14"/>
  <c r="D201" i="14"/>
  <c r="E201" i="14"/>
  <c r="D202" i="14"/>
  <c r="E202" i="14"/>
  <c r="D203" i="14"/>
  <c r="E203" i="14"/>
  <c r="D204" i="14"/>
  <c r="E204" i="14"/>
  <c r="D205" i="14"/>
  <c r="E205" i="14"/>
  <c r="D206" i="14"/>
  <c r="E206" i="14"/>
  <c r="D207" i="14"/>
  <c r="E207" i="14"/>
  <c r="D208" i="14"/>
  <c r="E208" i="14"/>
  <c r="D209" i="14"/>
  <c r="E209" i="14"/>
  <c r="D210" i="14"/>
  <c r="E210" i="14"/>
  <c r="D211" i="14"/>
  <c r="E211" i="14"/>
  <c r="D212" i="14"/>
  <c r="E212" i="14"/>
  <c r="D213" i="14"/>
  <c r="E213" i="14"/>
  <c r="D214" i="14"/>
  <c r="E214" i="14"/>
  <c r="D215" i="14"/>
  <c r="E215" i="14"/>
  <c r="D216" i="14"/>
  <c r="E216" i="14"/>
  <c r="D217" i="14"/>
  <c r="E217" i="14"/>
  <c r="D218" i="14"/>
  <c r="E218" i="14"/>
  <c r="D219" i="14"/>
  <c r="E219" i="14"/>
  <c r="D220" i="14"/>
  <c r="E220" i="14"/>
  <c r="D221" i="14"/>
  <c r="E221" i="14"/>
  <c r="D222" i="14"/>
  <c r="E222" i="14"/>
  <c r="D223" i="14"/>
  <c r="E223" i="14"/>
  <c r="D224" i="14"/>
  <c r="E224" i="14"/>
  <c r="D225" i="14"/>
  <c r="E225" i="14"/>
  <c r="D226" i="14"/>
  <c r="E226" i="14"/>
  <c r="D227" i="14"/>
  <c r="E227" i="14"/>
  <c r="D228" i="14"/>
  <c r="E228" i="14"/>
  <c r="D229" i="14"/>
  <c r="E229" i="14"/>
  <c r="D230" i="14"/>
  <c r="E230" i="14"/>
  <c r="D231" i="14"/>
  <c r="E231" i="14"/>
  <c r="D232" i="14"/>
  <c r="E232" i="14"/>
  <c r="D116" i="14"/>
  <c r="E116" i="14"/>
  <c r="D117" i="14"/>
  <c r="E117" i="14"/>
  <c r="D118" i="14"/>
  <c r="E118" i="14"/>
  <c r="D119" i="14"/>
  <c r="E119" i="14"/>
  <c r="D120" i="14"/>
  <c r="E120" i="14"/>
  <c r="D121" i="14"/>
  <c r="E121" i="14"/>
  <c r="D122" i="14"/>
  <c r="E122" i="14"/>
  <c r="D123" i="14"/>
  <c r="E123" i="14"/>
  <c r="D124" i="14"/>
  <c r="E124" i="14"/>
  <c r="D115" i="14"/>
  <c r="E115" i="14"/>
  <c r="D132" i="8" l="1"/>
  <c r="E132" i="8"/>
  <c r="D131" i="8" l="1"/>
  <c r="E131" i="8"/>
  <c r="D130" i="8" l="1"/>
  <c r="E130" i="8"/>
  <c r="D129" i="8" l="1"/>
  <c r="E129" i="8"/>
  <c r="D233" i="14" l="1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136" i="8"/>
  <c r="D137" i="8"/>
  <c r="D138" i="8"/>
  <c r="D139" i="8"/>
  <c r="D140" i="8"/>
  <c r="D141" i="8"/>
  <c r="D142" i="8"/>
  <c r="D143" i="8"/>
  <c r="D144" i="8"/>
  <c r="D145" i="8"/>
  <c r="D146" i="8"/>
  <c r="D158" i="8"/>
  <c r="D159" i="8"/>
  <c r="D160" i="8"/>
  <c r="D161" i="8"/>
  <c r="D162" i="8"/>
  <c r="D163" i="8"/>
  <c r="D164" i="8"/>
  <c r="D165" i="8"/>
  <c r="D166" i="8"/>
  <c r="D178" i="8"/>
  <c r="D179" i="8"/>
  <c r="D180" i="8"/>
  <c r="D181" i="8"/>
  <c r="D182" i="8"/>
  <c r="D205" i="8"/>
  <c r="D206" i="8"/>
  <c r="D207" i="8"/>
  <c r="D208" i="8"/>
  <c r="D209" i="8"/>
  <c r="D210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15" i="8"/>
  <c r="E128" i="8" l="1"/>
  <c r="E127" i="8" l="1"/>
  <c r="E126" i="8" l="1"/>
  <c r="E124" i="8" l="1"/>
  <c r="E125" i="8"/>
  <c r="D27" i="14" l="1"/>
  <c r="E27" i="14"/>
  <c r="D28" i="14"/>
  <c r="E28" i="14"/>
  <c r="D29" i="14"/>
  <c r="E29" i="14"/>
  <c r="D30" i="14"/>
  <c r="E30" i="14"/>
  <c r="D31" i="14"/>
  <c r="E31" i="14"/>
  <c r="D32" i="14"/>
  <c r="E32" i="14"/>
  <c r="D33" i="14"/>
  <c r="E33" i="14"/>
  <c r="D34" i="14"/>
  <c r="E34" i="14"/>
  <c r="D35" i="14"/>
  <c r="E35" i="14"/>
  <c r="D36" i="14"/>
  <c r="E36" i="14"/>
  <c r="D37" i="14"/>
  <c r="E37" i="14"/>
  <c r="D38" i="14"/>
  <c r="E38" i="14"/>
  <c r="D39" i="14"/>
  <c r="E39" i="14"/>
  <c r="D40" i="14"/>
  <c r="E40" i="14"/>
  <c r="D41" i="14"/>
  <c r="E41" i="14"/>
  <c r="D42" i="14"/>
  <c r="E42" i="14"/>
  <c r="D43" i="14"/>
  <c r="E43" i="14"/>
  <c r="D44" i="14"/>
  <c r="E44" i="14"/>
  <c r="D45" i="14"/>
  <c r="E45" i="14"/>
  <c r="D46" i="14"/>
  <c r="E46" i="14"/>
  <c r="D47" i="14"/>
  <c r="E47" i="14"/>
  <c r="D48" i="14"/>
  <c r="E48" i="14"/>
  <c r="D49" i="14"/>
  <c r="E49" i="14"/>
  <c r="D50" i="14"/>
  <c r="E50" i="14"/>
  <c r="D51" i="14"/>
  <c r="E51" i="14"/>
  <c r="D52" i="14"/>
  <c r="E52" i="14"/>
  <c r="D53" i="14"/>
  <c r="E53" i="14"/>
  <c r="D54" i="14"/>
  <c r="E54" i="14"/>
  <c r="D55" i="14"/>
  <c r="E55" i="14"/>
  <c r="D56" i="14"/>
  <c r="E56" i="14"/>
  <c r="D57" i="14"/>
  <c r="E57" i="14"/>
  <c r="D58" i="14"/>
  <c r="E58" i="14"/>
  <c r="D59" i="14"/>
  <c r="E59" i="14"/>
  <c r="D60" i="14"/>
  <c r="E60" i="14"/>
  <c r="D61" i="14"/>
  <c r="E61" i="14"/>
  <c r="D62" i="14"/>
  <c r="E62" i="14"/>
  <c r="D63" i="14"/>
  <c r="E63" i="14"/>
  <c r="D64" i="14"/>
  <c r="E64" i="14"/>
  <c r="D65" i="14"/>
  <c r="E65" i="14"/>
  <c r="D66" i="14"/>
  <c r="E66" i="14"/>
  <c r="D67" i="14"/>
  <c r="E67" i="14"/>
  <c r="D68" i="14"/>
  <c r="E68" i="14"/>
  <c r="D69" i="14"/>
  <c r="E69" i="14"/>
  <c r="D70" i="14"/>
  <c r="E70" i="14"/>
  <c r="D71" i="14"/>
  <c r="E71" i="14"/>
  <c r="D72" i="14"/>
  <c r="E72" i="14"/>
  <c r="D73" i="14"/>
  <c r="E73" i="14"/>
  <c r="D74" i="14"/>
  <c r="E74" i="14"/>
  <c r="D75" i="14"/>
  <c r="E75" i="14"/>
  <c r="D76" i="14"/>
  <c r="E76" i="14"/>
  <c r="D77" i="14"/>
  <c r="E77" i="14"/>
  <c r="D78" i="14"/>
  <c r="E78" i="14"/>
  <c r="D79" i="14"/>
  <c r="E79" i="14"/>
  <c r="D80" i="14"/>
  <c r="E80" i="14"/>
  <c r="D81" i="14"/>
  <c r="E81" i="14"/>
  <c r="D82" i="14"/>
  <c r="E82" i="14"/>
  <c r="D83" i="14"/>
  <c r="E83" i="14"/>
  <c r="D84" i="14"/>
  <c r="E84" i="14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D95" i="14"/>
  <c r="E95" i="14"/>
  <c r="D96" i="14"/>
  <c r="E96" i="14"/>
  <c r="D97" i="14"/>
  <c r="E97" i="14"/>
  <c r="D98" i="14"/>
  <c r="E98" i="14"/>
  <c r="D99" i="14"/>
  <c r="E99" i="14"/>
  <c r="D100" i="14"/>
  <c r="E100" i="14"/>
  <c r="D101" i="14"/>
  <c r="E101" i="14"/>
  <c r="D102" i="14"/>
  <c r="E102" i="14"/>
  <c r="D103" i="14"/>
  <c r="E103" i="14"/>
  <c r="D104" i="14"/>
  <c r="E104" i="14"/>
  <c r="D105" i="14"/>
  <c r="E105" i="14"/>
  <c r="D106" i="14"/>
  <c r="E106" i="14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D114" i="14"/>
  <c r="E114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2" i="14"/>
  <c r="D22" i="14"/>
  <c r="E119" i="8" l="1"/>
  <c r="E120" i="8"/>
  <c r="E121" i="8"/>
  <c r="E117" i="8" l="1"/>
  <c r="E118" i="8"/>
  <c r="E116" i="8"/>
  <c r="E115" i="8" l="1"/>
  <c r="D22" i="8" l="1"/>
  <c r="D72" i="8"/>
  <c r="D87" i="8"/>
  <c r="E28" i="8"/>
  <c r="E26" i="8"/>
  <c r="D110" i="8" l="1"/>
  <c r="E110" i="8"/>
  <c r="D111" i="8"/>
  <c r="E111" i="8"/>
  <c r="D112" i="8"/>
  <c r="E112" i="8"/>
  <c r="D113" i="8"/>
  <c r="E113" i="8"/>
  <c r="D114" i="8"/>
  <c r="E114" i="8"/>
  <c r="D93" i="8" l="1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82" i="8" l="1"/>
  <c r="E82" i="8"/>
  <c r="D83" i="8"/>
  <c r="E83" i="8"/>
  <c r="D84" i="8"/>
  <c r="E84" i="8"/>
  <c r="D85" i="8"/>
  <c r="E85" i="8"/>
  <c r="D86" i="8"/>
  <c r="E86" i="8"/>
  <c r="E87" i="8"/>
  <c r="D88" i="8"/>
  <c r="E88" i="8"/>
  <c r="D89" i="8"/>
  <c r="E89" i="8"/>
  <c r="D90" i="8"/>
  <c r="E90" i="8"/>
  <c r="D91" i="8"/>
  <c r="E91" i="8"/>
  <c r="D92" i="8"/>
  <c r="E92" i="8"/>
  <c r="D75" i="8" l="1"/>
  <c r="D76" i="8"/>
  <c r="D77" i="8"/>
  <c r="D78" i="8"/>
  <c r="D79" i="8"/>
  <c r="D80" i="8"/>
  <c r="D81" i="8"/>
  <c r="D74" i="8"/>
  <c r="E60" i="8" l="1"/>
  <c r="E61" i="8"/>
  <c r="E62" i="8"/>
  <c r="E63" i="8"/>
  <c r="E64" i="8"/>
  <c r="E65" i="8"/>
  <c r="E66" i="8"/>
  <c r="E67" i="8"/>
  <c r="E68" i="8"/>
  <c r="E69" i="8"/>
  <c r="D60" i="8"/>
  <c r="D61" i="8"/>
  <c r="D62" i="8"/>
  <c r="D63" i="8"/>
  <c r="D64" i="8"/>
  <c r="D65" i="8"/>
  <c r="D66" i="8"/>
  <c r="D67" i="8"/>
  <c r="D68" i="8"/>
  <c r="E52" i="8" l="1"/>
  <c r="E53" i="8"/>
  <c r="E54" i="8"/>
  <c r="E55" i="8"/>
  <c r="E56" i="8"/>
  <c r="E57" i="8"/>
  <c r="E58" i="8"/>
  <c r="E59" i="8"/>
  <c r="D52" i="8"/>
  <c r="D53" i="8"/>
  <c r="D54" i="8"/>
  <c r="D55" i="8"/>
  <c r="D56" i="8"/>
  <c r="D57" i="8"/>
  <c r="D58" i="8"/>
  <c r="D59" i="8"/>
  <c r="D31" i="8" l="1"/>
  <c r="D32" i="8"/>
  <c r="D33" i="8"/>
  <c r="D34" i="8"/>
  <c r="D35" i="8"/>
  <c r="D36" i="8"/>
  <c r="D37" i="8"/>
  <c r="D38" i="8"/>
  <c r="D39" i="8"/>
  <c r="D40" i="8"/>
  <c r="D30" i="8"/>
  <c r="E33" i="8"/>
  <c r="E34" i="8"/>
  <c r="E35" i="8"/>
  <c r="E36" i="8"/>
  <c r="E37" i="8"/>
  <c r="E38" i="8"/>
  <c r="E39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69" i="8"/>
  <c r="D70" i="8"/>
  <c r="E70" i="8"/>
  <c r="D71" i="8"/>
  <c r="E71" i="8"/>
  <c r="E72" i="8"/>
  <c r="D73" i="8"/>
  <c r="E73" i="8"/>
  <c r="E74" i="8"/>
  <c r="E75" i="8"/>
  <c r="E76" i="8"/>
  <c r="E77" i="8"/>
  <c r="E78" i="8"/>
  <c r="E79" i="8"/>
  <c r="E80" i="8"/>
  <c r="E81" i="8"/>
  <c r="E122" i="8"/>
  <c r="E123" i="8"/>
  <c r="E136" i="8"/>
  <c r="E137" i="8"/>
  <c r="E138" i="8"/>
  <c r="E139" i="8"/>
  <c r="E140" i="8"/>
  <c r="E141" i="8"/>
  <c r="E142" i="8"/>
  <c r="E143" i="8"/>
  <c r="E144" i="8"/>
  <c r="E145" i="8"/>
  <c r="E146" i="8"/>
  <c r="E158" i="8"/>
  <c r="E159" i="8"/>
  <c r="E160" i="8"/>
  <c r="E161" i="8"/>
  <c r="E162" i="8"/>
  <c r="E163" i="8"/>
  <c r="E164" i="8"/>
  <c r="E165" i="8"/>
  <c r="E166" i="8"/>
  <c r="E178" i="8"/>
  <c r="E179" i="8"/>
  <c r="E180" i="8"/>
  <c r="E181" i="8"/>
  <c r="E182" i="8"/>
  <c r="E205" i="8"/>
  <c r="E206" i="8"/>
  <c r="E207" i="8"/>
  <c r="E208" i="8"/>
  <c r="E209" i="8"/>
  <c r="E210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D306" i="8"/>
  <c r="E306" i="8"/>
  <c r="D307" i="8"/>
  <c r="E307" i="8"/>
  <c r="D308" i="8"/>
  <c r="E308" i="8"/>
  <c r="D309" i="8"/>
  <c r="E309" i="8"/>
  <c r="D310" i="8"/>
  <c r="E310" i="8"/>
  <c r="D311" i="8"/>
  <c r="E311" i="8"/>
  <c r="E32" i="8"/>
  <c r="E31" i="8"/>
  <c r="E30" i="8"/>
  <c r="E29" i="8"/>
  <c r="D29" i="8"/>
  <c r="D28" i="8"/>
  <c r="E27" i="8"/>
  <c r="D27" i="8"/>
  <c r="D26" i="8"/>
  <c r="E25" i="8"/>
  <c r="D25" i="8"/>
  <c r="E24" i="8"/>
  <c r="D24" i="8"/>
  <c r="E23" i="8"/>
  <c r="D23" i="8"/>
  <c r="E22" i="8"/>
  <c r="D23" i="13" l="1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D33" i="13"/>
  <c r="E33" i="13"/>
  <c r="D34" i="13"/>
  <c r="E34" i="13"/>
  <c r="D35" i="13"/>
  <c r="E35" i="13"/>
  <c r="D36" i="13"/>
  <c r="E36" i="13"/>
  <c r="D37" i="13"/>
  <c r="E37" i="13"/>
  <c r="D38" i="13"/>
  <c r="E38" i="13"/>
  <c r="D39" i="13"/>
  <c r="E39" i="13"/>
  <c r="D40" i="13"/>
  <c r="E40" i="13"/>
  <c r="D41" i="13"/>
  <c r="E41" i="13"/>
  <c r="D42" i="13"/>
  <c r="E42" i="13"/>
  <c r="D43" i="13"/>
  <c r="E43" i="13"/>
  <c r="D44" i="13"/>
  <c r="E44" i="13"/>
  <c r="D45" i="13"/>
  <c r="E45" i="13"/>
  <c r="D46" i="13"/>
  <c r="E46" i="13"/>
  <c r="D47" i="13"/>
  <c r="E47" i="13"/>
  <c r="D48" i="13"/>
  <c r="E48" i="13"/>
  <c r="D49" i="13"/>
  <c r="E49" i="13"/>
  <c r="D50" i="13"/>
  <c r="E50" i="13"/>
  <c r="D51" i="13"/>
  <c r="E51" i="13"/>
  <c r="D52" i="13"/>
  <c r="E52" i="13"/>
  <c r="D53" i="13"/>
  <c r="E53" i="13"/>
  <c r="D54" i="13"/>
  <c r="E54" i="13"/>
  <c r="D55" i="13"/>
  <c r="E55" i="13"/>
  <c r="D56" i="13"/>
  <c r="E56" i="13"/>
  <c r="D57" i="13"/>
  <c r="E57" i="13"/>
  <c r="D58" i="13"/>
  <c r="E58" i="13"/>
  <c r="D59" i="13"/>
  <c r="E59" i="13"/>
  <c r="D60" i="13"/>
  <c r="E60" i="13"/>
  <c r="D61" i="13"/>
  <c r="E61" i="13"/>
  <c r="D62" i="13"/>
  <c r="E62" i="13"/>
  <c r="D63" i="13"/>
  <c r="E63" i="13"/>
  <c r="D64" i="13"/>
  <c r="E64" i="13"/>
  <c r="D65" i="13"/>
  <c r="E65" i="13"/>
  <c r="D66" i="13"/>
  <c r="E66" i="13"/>
  <c r="D67" i="13"/>
  <c r="E67" i="13"/>
  <c r="D68" i="13"/>
  <c r="E68" i="13"/>
  <c r="D69" i="13"/>
  <c r="E69" i="13"/>
  <c r="D70" i="13"/>
  <c r="E70" i="13"/>
  <c r="D71" i="13"/>
  <c r="E71" i="13"/>
  <c r="D72" i="13"/>
  <c r="E72" i="13"/>
  <c r="D73" i="13"/>
  <c r="E73" i="13"/>
  <c r="D74" i="13"/>
  <c r="E74" i="13"/>
  <c r="D75" i="13"/>
  <c r="E75" i="13"/>
  <c r="D76" i="13"/>
  <c r="E76" i="13"/>
  <c r="D77" i="13"/>
  <c r="E77" i="13"/>
  <c r="D78" i="13"/>
  <c r="E78" i="13"/>
  <c r="D79" i="13"/>
  <c r="E79" i="13"/>
  <c r="D80" i="13"/>
  <c r="E80" i="13"/>
  <c r="D81" i="13"/>
  <c r="E81" i="13"/>
  <c r="D82" i="13"/>
  <c r="E82" i="13"/>
  <c r="D83" i="13"/>
  <c r="E83" i="13"/>
  <c r="D84" i="13"/>
  <c r="E84" i="13"/>
  <c r="D85" i="13"/>
  <c r="E85" i="13"/>
  <c r="D86" i="13"/>
  <c r="E86" i="13"/>
  <c r="D87" i="13"/>
  <c r="E87" i="13"/>
  <c r="D88" i="13"/>
  <c r="E88" i="13"/>
  <c r="D89" i="13"/>
  <c r="E89" i="13"/>
  <c r="D90" i="13"/>
  <c r="E90" i="13"/>
  <c r="D91" i="13"/>
  <c r="E91" i="13"/>
  <c r="D92" i="13"/>
  <c r="E92" i="13"/>
  <c r="D93" i="13"/>
  <c r="E93" i="13"/>
  <c r="D94" i="13"/>
  <c r="E94" i="13"/>
  <c r="D95" i="13"/>
  <c r="E95" i="13"/>
  <c r="D96" i="13"/>
  <c r="E96" i="13"/>
  <c r="D97" i="13"/>
  <c r="E97" i="13"/>
  <c r="D98" i="13"/>
  <c r="E98" i="13"/>
  <c r="D99" i="13"/>
  <c r="E99" i="13"/>
  <c r="D100" i="13"/>
  <c r="E100" i="13"/>
  <c r="D101" i="13"/>
  <c r="E101" i="13"/>
  <c r="D102" i="13"/>
  <c r="E102" i="13"/>
  <c r="D103" i="13"/>
  <c r="E103" i="13"/>
  <c r="D104" i="13"/>
  <c r="E104" i="13"/>
  <c r="D105" i="13"/>
  <c r="E105" i="13"/>
  <c r="D106" i="13"/>
  <c r="E106" i="13"/>
  <c r="D107" i="13"/>
  <c r="E107" i="13"/>
  <c r="D108" i="13"/>
  <c r="E108" i="13"/>
  <c r="D109" i="13"/>
  <c r="E109" i="13"/>
  <c r="D110" i="13"/>
  <c r="E110" i="13"/>
  <c r="D111" i="13"/>
  <c r="E111" i="13"/>
  <c r="D112" i="13"/>
  <c r="E112" i="13"/>
  <c r="D113" i="13"/>
  <c r="E113" i="13"/>
  <c r="D114" i="13"/>
  <c r="E114" i="13"/>
  <c r="D115" i="13"/>
  <c r="E115" i="13"/>
  <c r="D116" i="13"/>
  <c r="E116" i="13"/>
  <c r="D117" i="13"/>
  <c r="E117" i="13"/>
  <c r="D118" i="13"/>
  <c r="E118" i="13"/>
  <c r="D119" i="13"/>
  <c r="E119" i="13"/>
  <c r="D120" i="13"/>
  <c r="E120" i="13"/>
  <c r="D121" i="13"/>
  <c r="E121" i="13"/>
  <c r="D122" i="13"/>
  <c r="E122" i="13"/>
  <c r="D123" i="13"/>
  <c r="E123" i="13"/>
  <c r="D124" i="13"/>
  <c r="E124" i="13"/>
  <c r="D125" i="13"/>
  <c r="E125" i="13"/>
  <c r="D126" i="13"/>
  <c r="E126" i="13"/>
  <c r="D127" i="13"/>
  <c r="E127" i="13"/>
  <c r="D128" i="13"/>
  <c r="E128" i="13"/>
  <c r="D129" i="13"/>
  <c r="E129" i="13"/>
  <c r="D130" i="13"/>
  <c r="E130" i="13"/>
  <c r="D131" i="13"/>
  <c r="E131" i="13"/>
  <c r="D132" i="13"/>
  <c r="E132" i="13"/>
  <c r="D133" i="13"/>
  <c r="E133" i="13"/>
  <c r="D134" i="13"/>
  <c r="E134" i="13"/>
  <c r="D135" i="13"/>
  <c r="E135" i="13"/>
  <c r="D136" i="13"/>
  <c r="E136" i="13"/>
  <c r="D137" i="13"/>
  <c r="E137" i="13"/>
  <c r="D138" i="13"/>
  <c r="E138" i="13"/>
  <c r="D139" i="13"/>
  <c r="E139" i="13"/>
  <c r="D140" i="13"/>
  <c r="E140" i="13"/>
  <c r="D141" i="13"/>
  <c r="E141" i="13"/>
  <c r="D142" i="13"/>
  <c r="E142" i="13"/>
  <c r="D143" i="13"/>
  <c r="E143" i="13"/>
  <c r="D144" i="13"/>
  <c r="E144" i="13"/>
  <c r="D145" i="13"/>
  <c r="E145" i="13"/>
  <c r="D146" i="13"/>
  <c r="E146" i="13"/>
  <c r="D147" i="13"/>
  <c r="E147" i="13"/>
  <c r="D148" i="13"/>
  <c r="E148" i="13"/>
  <c r="D149" i="13"/>
  <c r="E149" i="13"/>
  <c r="D150" i="13"/>
  <c r="E150" i="13"/>
  <c r="D151" i="13"/>
  <c r="E151" i="13"/>
  <c r="D152" i="13"/>
  <c r="E152" i="13"/>
  <c r="D153" i="13"/>
  <c r="E153" i="13"/>
  <c r="D154" i="13"/>
  <c r="E154" i="13"/>
  <c r="D155" i="13"/>
  <c r="E155" i="13"/>
  <c r="D156" i="13"/>
  <c r="E156" i="13"/>
  <c r="D157" i="13"/>
  <c r="E157" i="13"/>
  <c r="D158" i="13"/>
  <c r="E158" i="13"/>
  <c r="D159" i="13"/>
  <c r="E159" i="13"/>
  <c r="D160" i="13"/>
  <c r="E160" i="13"/>
  <c r="D161" i="13"/>
  <c r="E161" i="13"/>
  <c r="D162" i="13"/>
  <c r="E162" i="13"/>
  <c r="D163" i="13"/>
  <c r="E163" i="13"/>
  <c r="D164" i="13"/>
  <c r="E164" i="13"/>
  <c r="D165" i="13"/>
  <c r="E165" i="13"/>
  <c r="D166" i="13"/>
  <c r="E166" i="13"/>
  <c r="D167" i="13"/>
  <c r="E167" i="13"/>
  <c r="D168" i="13"/>
  <c r="E168" i="13"/>
  <c r="D169" i="13"/>
  <c r="E169" i="13"/>
  <c r="D170" i="13"/>
  <c r="E170" i="13"/>
  <c r="D171" i="13"/>
  <c r="E171" i="13"/>
  <c r="D172" i="13"/>
  <c r="E172" i="13"/>
  <c r="D173" i="13"/>
  <c r="E173" i="13"/>
  <c r="D174" i="13"/>
  <c r="E174" i="13"/>
  <c r="D175" i="13"/>
  <c r="E175" i="13"/>
  <c r="D176" i="13"/>
  <c r="E176" i="13"/>
  <c r="D177" i="13"/>
  <c r="E177" i="13"/>
  <c r="D178" i="13"/>
  <c r="E178" i="13"/>
  <c r="D179" i="13"/>
  <c r="E179" i="13"/>
  <c r="D180" i="13"/>
  <c r="E180" i="13"/>
  <c r="D181" i="13"/>
  <c r="E181" i="13"/>
  <c r="D182" i="13"/>
  <c r="E182" i="13"/>
  <c r="D183" i="13"/>
  <c r="E183" i="13"/>
  <c r="D184" i="13"/>
  <c r="E184" i="13"/>
  <c r="D185" i="13"/>
  <c r="E185" i="13"/>
  <c r="D186" i="13"/>
  <c r="E186" i="13"/>
  <c r="D187" i="13"/>
  <c r="E187" i="13"/>
  <c r="D188" i="13"/>
  <c r="E188" i="13"/>
  <c r="D189" i="13"/>
  <c r="E189" i="13"/>
  <c r="D190" i="13"/>
  <c r="E190" i="13"/>
  <c r="D191" i="13"/>
  <c r="E191" i="13"/>
  <c r="D192" i="13"/>
  <c r="E192" i="13"/>
  <c r="D193" i="13"/>
  <c r="E193" i="13"/>
  <c r="D194" i="13"/>
  <c r="E194" i="13"/>
  <c r="D195" i="13"/>
  <c r="E195" i="13"/>
  <c r="D196" i="13"/>
  <c r="E196" i="13"/>
  <c r="D197" i="13"/>
  <c r="E197" i="13"/>
  <c r="D198" i="13"/>
  <c r="E198" i="13"/>
  <c r="D199" i="13"/>
  <c r="E199" i="13"/>
  <c r="D200" i="13"/>
  <c r="E200" i="13"/>
  <c r="D201" i="13"/>
  <c r="E201" i="13"/>
  <c r="D202" i="13"/>
  <c r="E202" i="13"/>
  <c r="D203" i="13"/>
  <c r="E203" i="13"/>
  <c r="D204" i="13"/>
  <c r="E204" i="13"/>
  <c r="D205" i="13"/>
  <c r="E205" i="13"/>
  <c r="D206" i="13"/>
  <c r="E206" i="13"/>
  <c r="D207" i="13"/>
  <c r="E207" i="13"/>
  <c r="D208" i="13"/>
  <c r="E208" i="13"/>
  <c r="D209" i="13"/>
  <c r="E209" i="13"/>
  <c r="D210" i="13"/>
  <c r="E210" i="13"/>
  <c r="D211" i="13"/>
  <c r="E211" i="13"/>
  <c r="D212" i="13"/>
  <c r="E212" i="13"/>
  <c r="D213" i="13"/>
  <c r="E213" i="13"/>
  <c r="D214" i="13"/>
  <c r="E214" i="13"/>
  <c r="D215" i="13"/>
  <c r="E215" i="13"/>
  <c r="D216" i="13"/>
  <c r="E216" i="13"/>
  <c r="D217" i="13"/>
  <c r="E217" i="13"/>
  <c r="D218" i="13"/>
  <c r="E218" i="13"/>
  <c r="D219" i="13"/>
  <c r="E219" i="13"/>
  <c r="D220" i="13"/>
  <c r="E220" i="13"/>
  <c r="D221" i="13"/>
  <c r="E221" i="13"/>
  <c r="D222" i="13"/>
  <c r="E222" i="13"/>
  <c r="D223" i="13"/>
  <c r="E223" i="13"/>
  <c r="D224" i="13"/>
  <c r="E224" i="13"/>
  <c r="D225" i="13"/>
  <c r="E225" i="13"/>
  <c r="D226" i="13"/>
  <c r="E226" i="13"/>
  <c r="D227" i="13"/>
  <c r="E227" i="13"/>
  <c r="D228" i="13"/>
  <c r="E228" i="13"/>
  <c r="D229" i="13"/>
  <c r="E229" i="13"/>
  <c r="D230" i="13"/>
  <c r="E230" i="13"/>
  <c r="D231" i="13"/>
  <c r="E231" i="13"/>
  <c r="D232" i="13"/>
  <c r="E232" i="13"/>
  <c r="D233" i="13"/>
  <c r="E233" i="13"/>
  <c r="D234" i="13"/>
  <c r="E234" i="13"/>
  <c r="D235" i="13"/>
  <c r="E235" i="13"/>
  <c r="D236" i="13"/>
  <c r="E236" i="13"/>
  <c r="D237" i="13"/>
  <c r="E237" i="13"/>
  <c r="D238" i="13"/>
  <c r="E238" i="13"/>
  <c r="D239" i="13"/>
  <c r="E239" i="13"/>
  <c r="D240" i="13"/>
  <c r="E240" i="13"/>
  <c r="D241" i="13"/>
  <c r="E241" i="13"/>
  <c r="D242" i="13"/>
  <c r="E242" i="13"/>
  <c r="D243" i="13"/>
  <c r="E243" i="13"/>
  <c r="D244" i="13"/>
  <c r="E244" i="13"/>
  <c r="D245" i="13"/>
  <c r="E245" i="13"/>
  <c r="D246" i="13"/>
  <c r="E246" i="13"/>
  <c r="D247" i="13"/>
  <c r="E247" i="13"/>
  <c r="D248" i="13"/>
  <c r="E248" i="13"/>
  <c r="D249" i="13"/>
  <c r="E249" i="13"/>
  <c r="D250" i="13"/>
  <c r="E250" i="13"/>
  <c r="D251" i="13"/>
  <c r="E251" i="13"/>
  <c r="D252" i="13"/>
  <c r="E252" i="13"/>
  <c r="D253" i="13"/>
  <c r="E253" i="13"/>
  <c r="D254" i="13"/>
  <c r="E254" i="13"/>
  <c r="D255" i="13"/>
  <c r="E255" i="13"/>
  <c r="D256" i="13"/>
  <c r="E256" i="13"/>
  <c r="D257" i="13"/>
  <c r="E257" i="13"/>
  <c r="D258" i="13"/>
  <c r="E258" i="13"/>
  <c r="D259" i="13"/>
  <c r="E259" i="13"/>
  <c r="D260" i="13"/>
  <c r="E260" i="13"/>
  <c r="D261" i="13"/>
  <c r="E261" i="13"/>
  <c r="D262" i="13"/>
  <c r="E262" i="13"/>
  <c r="D263" i="13"/>
  <c r="E263" i="13"/>
  <c r="D264" i="13"/>
  <c r="E264" i="13"/>
  <c r="D265" i="13"/>
  <c r="E265" i="13"/>
  <c r="D266" i="13"/>
  <c r="E266" i="13"/>
  <c r="D267" i="13"/>
  <c r="E267" i="13"/>
  <c r="D268" i="13"/>
  <c r="E268" i="13"/>
  <c r="D269" i="13"/>
  <c r="E269" i="13"/>
  <c r="D270" i="13"/>
  <c r="E270" i="13"/>
  <c r="D271" i="13"/>
  <c r="E271" i="13"/>
  <c r="D272" i="13"/>
  <c r="E272" i="13"/>
  <c r="D273" i="13"/>
  <c r="E273" i="13"/>
  <c r="D274" i="13"/>
  <c r="E274" i="13"/>
  <c r="D275" i="13"/>
  <c r="E275" i="13"/>
  <c r="D276" i="13"/>
  <c r="E276" i="13"/>
  <c r="D277" i="13"/>
  <c r="E277" i="13"/>
  <c r="D278" i="13"/>
  <c r="E278" i="13"/>
  <c r="D279" i="13"/>
  <c r="E279" i="13"/>
  <c r="D280" i="13"/>
  <c r="E280" i="13"/>
  <c r="D281" i="13"/>
  <c r="E281" i="13"/>
  <c r="D282" i="13"/>
  <c r="E282" i="13"/>
  <c r="D283" i="13"/>
  <c r="E283" i="13"/>
  <c r="D284" i="13"/>
  <c r="E284" i="13"/>
  <c r="D285" i="13"/>
  <c r="E285" i="13"/>
  <c r="D286" i="13"/>
  <c r="E286" i="13"/>
  <c r="D287" i="13"/>
  <c r="E287" i="13"/>
  <c r="D288" i="13"/>
  <c r="E288" i="13"/>
  <c r="D289" i="13"/>
  <c r="E289" i="13"/>
  <c r="D290" i="13"/>
  <c r="E290" i="13"/>
  <c r="D291" i="13"/>
  <c r="E291" i="13"/>
  <c r="D292" i="13"/>
  <c r="E292" i="13"/>
  <c r="D293" i="13"/>
  <c r="E293" i="13"/>
  <c r="D294" i="13"/>
  <c r="E294" i="13"/>
  <c r="D295" i="13"/>
  <c r="E295" i="13"/>
  <c r="D296" i="13"/>
  <c r="E296" i="13"/>
  <c r="D297" i="13"/>
  <c r="E297" i="13"/>
  <c r="D298" i="13"/>
  <c r="E298" i="13"/>
  <c r="D299" i="13"/>
  <c r="E299" i="13"/>
  <c r="D300" i="13"/>
  <c r="E300" i="13"/>
  <c r="D301" i="13"/>
  <c r="E301" i="13"/>
  <c r="D302" i="13"/>
  <c r="E302" i="13"/>
  <c r="D303" i="13"/>
  <c r="E303" i="13"/>
  <c r="D304" i="13"/>
  <c r="E304" i="13"/>
  <c r="D305" i="13"/>
  <c r="E305" i="13"/>
  <c r="D306" i="13"/>
  <c r="E306" i="13"/>
  <c r="D307" i="13"/>
  <c r="E307" i="13"/>
  <c r="D308" i="13"/>
  <c r="E308" i="13"/>
  <c r="D309" i="13"/>
  <c r="E309" i="13"/>
  <c r="D310" i="13"/>
  <c r="E310" i="13"/>
  <c r="D311" i="13"/>
  <c r="E311" i="13"/>
  <c r="D312" i="13"/>
  <c r="E312" i="13"/>
  <c r="D313" i="13"/>
  <c r="E313" i="13"/>
  <c r="D314" i="13"/>
  <c r="E314" i="13"/>
  <c r="D315" i="13"/>
  <c r="E315" i="13"/>
  <c r="D316" i="13"/>
  <c r="E316" i="13"/>
  <c r="D317" i="13"/>
  <c r="E317" i="13"/>
  <c r="D318" i="13"/>
  <c r="E318" i="13"/>
  <c r="D319" i="13"/>
  <c r="E319" i="13"/>
  <c r="D320" i="13"/>
  <c r="E320" i="13"/>
  <c r="D321" i="13"/>
  <c r="E321" i="13"/>
  <c r="D322" i="13"/>
  <c r="E322" i="13"/>
  <c r="D323" i="13"/>
  <c r="E323" i="13"/>
  <c r="D324" i="13"/>
  <c r="E324" i="13"/>
  <c r="D325" i="13"/>
  <c r="E325" i="13"/>
  <c r="D326" i="13"/>
  <c r="E326" i="13"/>
  <c r="D327" i="13"/>
  <c r="E327" i="13"/>
  <c r="D328" i="13"/>
  <c r="E328" i="13"/>
  <c r="D329" i="13"/>
  <c r="E329" i="13"/>
  <c r="D330" i="13"/>
  <c r="E330" i="13"/>
  <c r="D331" i="13"/>
  <c r="E331" i="13"/>
  <c r="D332" i="13"/>
  <c r="E332" i="13"/>
  <c r="D333" i="13"/>
  <c r="E333" i="13"/>
  <c r="D334" i="13"/>
  <c r="E334" i="13"/>
  <c r="D335" i="13"/>
  <c r="E335" i="13"/>
  <c r="D336" i="13"/>
  <c r="E336" i="13"/>
  <c r="D337" i="13"/>
  <c r="E337" i="13"/>
  <c r="D338" i="13"/>
  <c r="E338" i="13"/>
  <c r="D339" i="13"/>
  <c r="E339" i="13"/>
  <c r="D340" i="13"/>
  <c r="E340" i="13"/>
  <c r="D341" i="13"/>
  <c r="E341" i="13"/>
  <c r="D342" i="13"/>
  <c r="E342" i="13"/>
  <c r="D343" i="13"/>
  <c r="E343" i="13"/>
  <c r="D344" i="13"/>
  <c r="E344" i="13"/>
  <c r="D345" i="13"/>
  <c r="E345" i="13"/>
  <c r="D346" i="13"/>
  <c r="E346" i="13"/>
  <c r="D347" i="13"/>
  <c r="E347" i="13"/>
  <c r="D348" i="13"/>
  <c r="E348" i="13"/>
  <c r="D349" i="13"/>
  <c r="E349" i="13"/>
  <c r="D350" i="13"/>
  <c r="E350" i="13"/>
  <c r="D351" i="13"/>
  <c r="E351" i="13"/>
  <c r="D352" i="13"/>
  <c r="E352" i="13"/>
  <c r="D353" i="13"/>
  <c r="E353" i="13"/>
  <c r="D354" i="13"/>
  <c r="E354" i="13"/>
  <c r="D355" i="13"/>
  <c r="E355" i="13"/>
  <c r="D356" i="13"/>
  <c r="E356" i="13"/>
  <c r="D357" i="13"/>
  <c r="E357" i="13"/>
  <c r="D358" i="13"/>
  <c r="E358" i="13"/>
  <c r="D359" i="13"/>
  <c r="E359" i="13"/>
  <c r="D360" i="13"/>
  <c r="E360" i="13"/>
  <c r="D361" i="13"/>
  <c r="E361" i="13"/>
  <c r="D362" i="13"/>
  <c r="E362" i="13"/>
  <c r="D363" i="13"/>
  <c r="E363" i="13"/>
  <c r="D364" i="13"/>
  <c r="E364" i="13"/>
  <c r="D365" i="13"/>
  <c r="E365" i="13"/>
  <c r="D366" i="13"/>
  <c r="E366" i="13"/>
  <c r="D367" i="13"/>
  <c r="E367" i="13"/>
  <c r="D368" i="13"/>
  <c r="E368" i="13"/>
  <c r="D369" i="13"/>
  <c r="E369" i="13"/>
  <c r="D370" i="13"/>
  <c r="E370" i="13"/>
  <c r="D371" i="13"/>
  <c r="E371" i="13"/>
  <c r="D372" i="13"/>
  <c r="E372" i="13"/>
  <c r="D373" i="13"/>
  <c r="E373" i="13"/>
  <c r="D374" i="13"/>
  <c r="E374" i="13"/>
  <c r="D375" i="13"/>
  <c r="E375" i="13"/>
  <c r="D376" i="13"/>
  <c r="E376" i="13"/>
  <c r="D377" i="13"/>
  <c r="E377" i="13"/>
  <c r="D378" i="13"/>
  <c r="E378" i="13"/>
  <c r="D379" i="13"/>
  <c r="E379" i="13"/>
  <c r="D380" i="13"/>
  <c r="E380" i="13"/>
  <c r="D381" i="13"/>
  <c r="E381" i="13"/>
  <c r="D382" i="13"/>
  <c r="E382" i="13"/>
  <c r="D383" i="13"/>
  <c r="E383" i="13"/>
  <c r="D384" i="13"/>
  <c r="E384" i="13"/>
  <c r="D385" i="13"/>
  <c r="E385" i="13"/>
  <c r="D386" i="13"/>
  <c r="E386" i="13"/>
  <c r="D387" i="13"/>
  <c r="E387" i="13"/>
  <c r="D388" i="13"/>
  <c r="E388" i="13"/>
  <c r="D389" i="13"/>
  <c r="E389" i="13"/>
  <c r="D390" i="13"/>
  <c r="E390" i="13"/>
  <c r="D391" i="13"/>
  <c r="E391" i="13"/>
  <c r="D392" i="13"/>
  <c r="E392" i="13"/>
  <c r="D393" i="13"/>
  <c r="E393" i="13"/>
  <c r="D394" i="13"/>
  <c r="E394" i="13"/>
  <c r="D395" i="13"/>
  <c r="E395" i="13"/>
  <c r="D396" i="13"/>
  <c r="E396" i="13"/>
  <c r="D397" i="13"/>
  <c r="E397" i="13"/>
  <c r="D398" i="13"/>
  <c r="E398" i="13"/>
  <c r="D399" i="13"/>
  <c r="E399" i="13"/>
  <c r="D400" i="13"/>
  <c r="E400" i="13"/>
  <c r="D401" i="13"/>
  <c r="E401" i="13"/>
  <c r="D402" i="13"/>
  <c r="E402" i="13"/>
  <c r="D403" i="13"/>
  <c r="E403" i="13"/>
  <c r="D404" i="13"/>
  <c r="E404" i="13"/>
  <c r="D405" i="13"/>
  <c r="E405" i="13"/>
  <c r="D406" i="13"/>
  <c r="E406" i="13"/>
  <c r="D407" i="13"/>
  <c r="E407" i="13"/>
  <c r="D408" i="13"/>
  <c r="E408" i="13"/>
  <c r="D409" i="13"/>
  <c r="E409" i="13"/>
  <c r="D410" i="13"/>
  <c r="E410" i="13"/>
  <c r="D411" i="13"/>
  <c r="E411" i="13"/>
  <c r="D412" i="13"/>
  <c r="E412" i="13"/>
  <c r="D413" i="13"/>
  <c r="E413" i="13"/>
  <c r="D414" i="13"/>
  <c r="E414" i="13"/>
  <c r="D415" i="13"/>
  <c r="E415" i="13"/>
  <c r="D416" i="13"/>
  <c r="E416" i="13"/>
  <c r="D417" i="13"/>
  <c r="E417" i="13"/>
  <c r="D418" i="13"/>
  <c r="E418" i="13"/>
  <c r="D419" i="13"/>
  <c r="E419" i="13"/>
  <c r="D420" i="13"/>
  <c r="E420" i="13"/>
  <c r="D421" i="13"/>
  <c r="E421" i="13"/>
  <c r="D422" i="13"/>
  <c r="E422" i="13"/>
  <c r="D423" i="13"/>
  <c r="E423" i="13"/>
  <c r="D424" i="13"/>
  <c r="E424" i="13"/>
  <c r="D425" i="13"/>
  <c r="E425" i="13"/>
  <c r="D426" i="13"/>
  <c r="E426" i="13"/>
  <c r="D427" i="13"/>
  <c r="E427" i="13"/>
  <c r="D428" i="13"/>
  <c r="E428" i="13"/>
  <c r="D429" i="13"/>
  <c r="E429" i="13"/>
  <c r="D430" i="13"/>
  <c r="E430" i="13"/>
  <c r="D431" i="13"/>
  <c r="E431" i="13"/>
  <c r="D432" i="13"/>
  <c r="E432" i="13"/>
  <c r="D433" i="13"/>
  <c r="E433" i="13"/>
  <c r="D434" i="13"/>
  <c r="E434" i="13"/>
  <c r="D435" i="13"/>
  <c r="E435" i="13"/>
  <c r="D436" i="13"/>
  <c r="E436" i="13"/>
  <c r="D437" i="13"/>
  <c r="E437" i="13"/>
  <c r="D438" i="13"/>
  <c r="E438" i="13"/>
  <c r="D439" i="13"/>
  <c r="E439" i="13"/>
  <c r="D440" i="13"/>
  <c r="E440" i="13"/>
  <c r="D441" i="13"/>
  <c r="E441" i="13"/>
  <c r="D442" i="13"/>
  <c r="E442" i="13"/>
  <c r="D443" i="13"/>
  <c r="E443" i="13"/>
  <c r="D444" i="13"/>
  <c r="E444" i="13"/>
  <c r="D445" i="13"/>
  <c r="E445" i="13"/>
  <c r="D446" i="13"/>
  <c r="E446" i="13"/>
  <c r="D447" i="13"/>
  <c r="E447" i="13"/>
  <c r="D448" i="13"/>
  <c r="E448" i="13"/>
  <c r="D449" i="13"/>
  <c r="E449" i="13"/>
  <c r="D450" i="13"/>
  <c r="E450" i="13"/>
  <c r="D451" i="13"/>
  <c r="E451" i="13"/>
  <c r="D452" i="13"/>
  <c r="E452" i="13"/>
  <c r="D453" i="13"/>
  <c r="E453" i="13"/>
  <c r="D454" i="13"/>
  <c r="E454" i="13"/>
  <c r="D455" i="13"/>
  <c r="E455" i="13"/>
  <c r="D456" i="13"/>
  <c r="E456" i="13"/>
  <c r="D457" i="13"/>
  <c r="E457" i="13"/>
  <c r="D458" i="13"/>
  <c r="E458" i="13"/>
  <c r="D459" i="13"/>
  <c r="E459" i="13"/>
  <c r="D460" i="13"/>
  <c r="E460" i="13"/>
  <c r="D461" i="13"/>
  <c r="E461" i="13"/>
  <c r="D462" i="13"/>
  <c r="E462" i="13"/>
  <c r="D463" i="13"/>
  <c r="E463" i="13"/>
  <c r="D464" i="13"/>
  <c r="E464" i="13"/>
  <c r="D465" i="13"/>
  <c r="E465" i="13"/>
  <c r="D466" i="13"/>
  <c r="E466" i="13"/>
  <c r="D467" i="13"/>
  <c r="E467" i="13"/>
  <c r="D468" i="13"/>
  <c r="E468" i="13"/>
  <c r="D469" i="13"/>
  <c r="E469" i="13"/>
  <c r="D470" i="13"/>
  <c r="E470" i="13"/>
  <c r="D471" i="13"/>
  <c r="E471" i="13"/>
  <c r="D472" i="13"/>
  <c r="E472" i="13"/>
  <c r="D473" i="13"/>
  <c r="E473" i="13"/>
  <c r="D474" i="13"/>
  <c r="E474" i="13"/>
  <c r="D475" i="13"/>
  <c r="E475" i="13"/>
  <c r="D476" i="13"/>
  <c r="E476" i="13"/>
  <c r="D477" i="13"/>
  <c r="E477" i="13"/>
  <c r="D478" i="13"/>
  <c r="E478" i="13"/>
  <c r="D479" i="13"/>
  <c r="E479" i="13"/>
  <c r="D480" i="13"/>
  <c r="E480" i="13"/>
  <c r="D481" i="13"/>
  <c r="E481" i="13"/>
  <c r="D482" i="13"/>
  <c r="E482" i="13"/>
  <c r="D483" i="13"/>
  <c r="E483" i="13"/>
  <c r="D484" i="13"/>
  <c r="E484" i="13"/>
  <c r="D485" i="13"/>
  <c r="E485" i="13"/>
  <c r="D486" i="13"/>
  <c r="E486" i="13"/>
  <c r="D487" i="13"/>
  <c r="E487" i="13"/>
  <c r="D488" i="13"/>
  <c r="E488" i="13"/>
  <c r="D489" i="13"/>
  <c r="E489" i="13"/>
  <c r="D490" i="13"/>
  <c r="E490" i="13"/>
  <c r="D491" i="13"/>
  <c r="E491" i="13"/>
  <c r="D492" i="13"/>
  <c r="E492" i="13"/>
  <c r="D493" i="13"/>
  <c r="E493" i="13"/>
  <c r="D494" i="13"/>
  <c r="E494" i="13"/>
  <c r="D495" i="13"/>
  <c r="E495" i="13"/>
  <c r="D496" i="13"/>
  <c r="E496" i="13"/>
  <c r="D497" i="13"/>
  <c r="E497" i="13"/>
  <c r="D498" i="13"/>
  <c r="E498" i="13"/>
  <c r="D499" i="13"/>
  <c r="E499" i="13"/>
  <c r="D500" i="13"/>
  <c r="E500" i="13"/>
  <c r="D501" i="13"/>
  <c r="E501" i="13"/>
  <c r="D502" i="13"/>
  <c r="E502" i="13"/>
  <c r="D503" i="13"/>
  <c r="E503" i="13"/>
  <c r="D504" i="13"/>
  <c r="E504" i="13"/>
  <c r="D505" i="13"/>
  <c r="E505" i="13"/>
  <c r="D506" i="13"/>
  <c r="E506" i="13"/>
  <c r="D507" i="13"/>
  <c r="E507" i="13"/>
  <c r="D508" i="13"/>
  <c r="E508" i="13"/>
  <c r="D509" i="13"/>
  <c r="E509" i="13"/>
  <c r="D510" i="13"/>
  <c r="E510" i="13"/>
  <c r="D511" i="13"/>
  <c r="E511" i="13"/>
  <c r="D512" i="13"/>
  <c r="E512" i="13"/>
  <c r="D513" i="13"/>
  <c r="E513" i="13"/>
  <c r="D514" i="13"/>
  <c r="E514" i="13"/>
  <c r="D515" i="13"/>
  <c r="E515" i="13"/>
  <c r="D516" i="13"/>
  <c r="E516" i="13"/>
  <c r="D517" i="13"/>
  <c r="E517" i="13"/>
  <c r="D518" i="13"/>
  <c r="E518" i="13"/>
  <c r="D519" i="13"/>
  <c r="E519" i="13"/>
  <c r="D520" i="13"/>
  <c r="E520" i="13"/>
  <c r="D521" i="13"/>
  <c r="E521" i="13"/>
  <c r="D522" i="13"/>
  <c r="E522" i="13"/>
  <c r="D523" i="13"/>
  <c r="E523" i="13"/>
  <c r="D524" i="13"/>
  <c r="E524" i="13"/>
  <c r="D525" i="13"/>
  <c r="E525" i="13"/>
  <c r="D526" i="13"/>
  <c r="E526" i="13"/>
  <c r="D527" i="13"/>
  <c r="E527" i="13"/>
  <c r="D528" i="13"/>
  <c r="E528" i="13"/>
  <c r="D529" i="13"/>
  <c r="E529" i="13"/>
  <c r="D530" i="13"/>
  <c r="E530" i="13"/>
  <c r="D531" i="13"/>
  <c r="E531" i="13"/>
  <c r="D532" i="13"/>
  <c r="E532" i="13"/>
  <c r="D533" i="13"/>
  <c r="E533" i="13"/>
  <c r="D534" i="13"/>
  <c r="E534" i="13"/>
  <c r="D535" i="13"/>
  <c r="E535" i="13"/>
  <c r="D536" i="13"/>
  <c r="E536" i="13"/>
  <c r="D537" i="13"/>
  <c r="E537" i="13"/>
  <c r="D538" i="13"/>
  <c r="E538" i="13"/>
  <c r="D539" i="13"/>
  <c r="E539" i="13"/>
  <c r="D540" i="13"/>
  <c r="E540" i="13"/>
  <c r="D541" i="13"/>
  <c r="E541" i="13"/>
  <c r="D542" i="13"/>
  <c r="E542" i="13"/>
  <c r="D543" i="13"/>
  <c r="E543" i="13"/>
  <c r="D544" i="13"/>
  <c r="E544" i="13"/>
  <c r="D545" i="13"/>
  <c r="E545" i="13"/>
  <c r="D546" i="13"/>
  <c r="E546" i="13"/>
  <c r="D547" i="13"/>
  <c r="E547" i="13"/>
  <c r="D548" i="13"/>
  <c r="E548" i="13"/>
  <c r="D549" i="13"/>
  <c r="E549" i="13"/>
  <c r="D550" i="13"/>
  <c r="E550" i="13"/>
  <c r="D551" i="13"/>
  <c r="E551" i="13"/>
  <c r="D552" i="13"/>
  <c r="E552" i="13"/>
  <c r="D553" i="13"/>
  <c r="E553" i="13"/>
  <c r="D554" i="13"/>
  <c r="E554" i="13"/>
  <c r="D555" i="13"/>
  <c r="E555" i="13"/>
  <c r="D556" i="13"/>
  <c r="E556" i="13"/>
  <c r="D557" i="13"/>
  <c r="E557" i="13"/>
  <c r="D558" i="13"/>
  <c r="E558" i="13"/>
  <c r="D559" i="13"/>
  <c r="E559" i="13"/>
  <c r="D560" i="13"/>
  <c r="E560" i="13"/>
  <c r="D561" i="13"/>
  <c r="E561" i="13"/>
  <c r="D562" i="13"/>
  <c r="E562" i="13"/>
  <c r="D563" i="13"/>
  <c r="E563" i="13"/>
  <c r="D564" i="13"/>
  <c r="E564" i="13"/>
  <c r="D565" i="13"/>
  <c r="E565" i="13"/>
  <c r="D566" i="13"/>
  <c r="E566" i="13"/>
  <c r="D567" i="13"/>
  <c r="E567" i="13"/>
  <c r="D568" i="13"/>
  <c r="E568" i="13"/>
  <c r="D569" i="13"/>
  <c r="E569" i="13"/>
  <c r="D570" i="13"/>
  <c r="E570" i="13"/>
  <c r="D571" i="13"/>
  <c r="E571" i="13"/>
  <c r="D572" i="13"/>
  <c r="E572" i="13"/>
  <c r="D573" i="13"/>
  <c r="E573" i="13"/>
  <c r="D574" i="13"/>
  <c r="E574" i="13"/>
  <c r="D575" i="13"/>
  <c r="E575" i="13"/>
  <c r="D576" i="13"/>
  <c r="E576" i="13"/>
  <c r="D577" i="13"/>
  <c r="E577" i="13"/>
  <c r="D578" i="13"/>
  <c r="E578" i="13"/>
  <c r="D579" i="13"/>
  <c r="E579" i="13"/>
  <c r="D580" i="13"/>
  <c r="E580" i="13"/>
  <c r="D581" i="13"/>
  <c r="E581" i="13"/>
  <c r="D582" i="13"/>
  <c r="E582" i="13"/>
  <c r="D583" i="13"/>
  <c r="E583" i="13"/>
  <c r="D584" i="13"/>
  <c r="E584" i="13"/>
  <c r="D585" i="13"/>
  <c r="E585" i="13"/>
  <c r="D586" i="13"/>
  <c r="E586" i="13"/>
  <c r="D587" i="13"/>
  <c r="E587" i="13"/>
  <c r="D588" i="13"/>
  <c r="E588" i="13"/>
  <c r="D589" i="13"/>
  <c r="E589" i="13"/>
  <c r="D590" i="13"/>
  <c r="E590" i="13"/>
  <c r="D591" i="13"/>
  <c r="E591" i="13"/>
  <c r="D592" i="13"/>
  <c r="E592" i="13"/>
  <c r="D593" i="13"/>
  <c r="E593" i="13"/>
  <c r="D594" i="13"/>
  <c r="E594" i="13"/>
  <c r="D595" i="13"/>
  <c r="E595" i="13"/>
  <c r="D596" i="13"/>
  <c r="E596" i="13"/>
  <c r="D597" i="13"/>
  <c r="E597" i="13"/>
  <c r="D598" i="13"/>
  <c r="E598" i="13"/>
  <c r="D599" i="13"/>
  <c r="E599" i="13"/>
  <c r="D600" i="13"/>
  <c r="E600" i="13"/>
  <c r="D601" i="13"/>
  <c r="E601" i="13"/>
  <c r="D602" i="13"/>
  <c r="E602" i="13"/>
  <c r="D603" i="13"/>
  <c r="E603" i="13"/>
  <c r="D604" i="13"/>
  <c r="E604" i="13"/>
  <c r="D605" i="13"/>
  <c r="E605" i="13"/>
  <c r="D606" i="13"/>
  <c r="E606" i="13"/>
  <c r="D607" i="13"/>
  <c r="E607" i="13"/>
  <c r="D608" i="13"/>
  <c r="E608" i="13"/>
  <c r="D609" i="13"/>
  <c r="E609" i="13"/>
  <c r="D610" i="13"/>
  <c r="E610" i="13"/>
  <c r="D611" i="13"/>
  <c r="E611" i="13"/>
  <c r="D612" i="13"/>
  <c r="E612" i="13"/>
  <c r="D613" i="13"/>
  <c r="E613" i="13"/>
  <c r="D614" i="13"/>
  <c r="E614" i="13"/>
  <c r="D615" i="13"/>
  <c r="E615" i="13"/>
  <c r="D616" i="13"/>
  <c r="E616" i="13"/>
  <c r="D617" i="13"/>
  <c r="E617" i="13"/>
  <c r="D618" i="13"/>
  <c r="E618" i="13"/>
  <c r="D619" i="13"/>
  <c r="E619" i="13"/>
  <c r="D620" i="13"/>
  <c r="E620" i="13"/>
  <c r="D621" i="13"/>
  <c r="E621" i="13"/>
  <c r="D622" i="13"/>
  <c r="E622" i="13"/>
  <c r="D623" i="13"/>
  <c r="E623" i="13"/>
  <c r="D624" i="13"/>
  <c r="E624" i="13"/>
  <c r="D625" i="13"/>
  <c r="E625" i="13"/>
  <c r="D626" i="13"/>
  <c r="E626" i="13"/>
  <c r="D627" i="13"/>
  <c r="E627" i="13"/>
  <c r="D628" i="13"/>
  <c r="E628" i="13"/>
  <c r="D629" i="13"/>
  <c r="E629" i="13"/>
  <c r="D630" i="13"/>
  <c r="E630" i="13"/>
  <c r="D631" i="13"/>
  <c r="E631" i="13"/>
  <c r="D632" i="13"/>
  <c r="E632" i="13"/>
  <c r="D633" i="13"/>
  <c r="E633" i="13"/>
  <c r="D634" i="13"/>
  <c r="E634" i="13"/>
  <c r="D635" i="13"/>
  <c r="E635" i="13"/>
  <c r="D636" i="13"/>
  <c r="E636" i="13"/>
  <c r="D637" i="13"/>
  <c r="E637" i="13"/>
  <c r="D638" i="13"/>
  <c r="E638" i="13"/>
  <c r="D639" i="13"/>
  <c r="E639" i="13"/>
  <c r="D640" i="13"/>
  <c r="E640" i="13"/>
  <c r="D641" i="13"/>
  <c r="E641" i="13"/>
  <c r="D642" i="13"/>
  <c r="E642" i="13"/>
  <c r="D643" i="13"/>
  <c r="E643" i="13"/>
  <c r="D644" i="13"/>
  <c r="E644" i="13"/>
  <c r="D645" i="13"/>
  <c r="E645" i="13"/>
  <c r="D646" i="13"/>
  <c r="E646" i="13"/>
  <c r="D647" i="13"/>
  <c r="E647" i="13"/>
  <c r="D648" i="13"/>
  <c r="E648" i="13"/>
  <c r="D649" i="13"/>
  <c r="E649" i="13"/>
  <c r="D650" i="13"/>
  <c r="E650" i="13"/>
  <c r="D651" i="13"/>
  <c r="E651" i="13"/>
  <c r="D652" i="13"/>
  <c r="E652" i="13"/>
  <c r="D653" i="13"/>
  <c r="E653" i="13"/>
  <c r="D654" i="13"/>
  <c r="E654" i="13"/>
  <c r="D655" i="13"/>
  <c r="E655" i="13"/>
  <c r="D656" i="13"/>
  <c r="E656" i="13"/>
  <c r="D657" i="13"/>
  <c r="E657" i="13"/>
  <c r="D658" i="13"/>
  <c r="E658" i="13"/>
  <c r="D659" i="13"/>
  <c r="E659" i="13"/>
  <c r="D660" i="13"/>
  <c r="E660" i="13"/>
  <c r="D661" i="13"/>
  <c r="E661" i="13"/>
  <c r="D662" i="13"/>
  <c r="E662" i="13"/>
  <c r="D663" i="13"/>
  <c r="E663" i="13"/>
  <c r="D664" i="13"/>
  <c r="E664" i="13"/>
  <c r="D665" i="13"/>
  <c r="E665" i="13"/>
  <c r="D666" i="13"/>
  <c r="E666" i="13"/>
  <c r="D667" i="13"/>
  <c r="E667" i="13"/>
  <c r="D668" i="13"/>
  <c r="E668" i="13"/>
  <c r="D669" i="13"/>
  <c r="E669" i="13"/>
  <c r="D670" i="13"/>
  <c r="E670" i="13"/>
  <c r="D671" i="13"/>
  <c r="E671" i="13"/>
  <c r="D672" i="13"/>
  <c r="E672" i="13"/>
  <c r="D673" i="13"/>
  <c r="E673" i="13"/>
  <c r="D674" i="13"/>
  <c r="E674" i="13"/>
  <c r="D675" i="13"/>
  <c r="E675" i="13"/>
  <c r="D676" i="13"/>
  <c r="E676" i="13"/>
  <c r="D677" i="13"/>
  <c r="E677" i="13"/>
  <c r="D678" i="13"/>
  <c r="E678" i="13"/>
  <c r="D679" i="13"/>
  <c r="E679" i="13"/>
  <c r="D680" i="13"/>
  <c r="E680" i="13"/>
  <c r="D681" i="13"/>
  <c r="E681" i="13"/>
  <c r="D682" i="13"/>
  <c r="E682" i="13"/>
  <c r="D683" i="13"/>
  <c r="E683" i="13"/>
  <c r="D684" i="13"/>
  <c r="E684" i="13"/>
  <c r="D685" i="13"/>
  <c r="E685" i="13"/>
  <c r="D686" i="13"/>
  <c r="E686" i="13"/>
  <c r="D687" i="13"/>
  <c r="E687" i="13"/>
  <c r="D688" i="13"/>
  <c r="E688" i="13"/>
  <c r="D689" i="13"/>
  <c r="E689" i="13"/>
  <c r="D690" i="13"/>
  <c r="E690" i="13"/>
  <c r="D691" i="13"/>
  <c r="E691" i="13"/>
  <c r="D692" i="13"/>
  <c r="E692" i="13"/>
  <c r="D693" i="13"/>
  <c r="E693" i="13"/>
  <c r="D694" i="13"/>
  <c r="E694" i="13"/>
  <c r="D695" i="13"/>
  <c r="E695" i="13"/>
  <c r="D696" i="13"/>
  <c r="E696" i="13"/>
  <c r="D697" i="13"/>
  <c r="E697" i="13"/>
  <c r="D698" i="13"/>
  <c r="E698" i="13"/>
  <c r="D699" i="13"/>
  <c r="E699" i="13"/>
  <c r="D700" i="13"/>
  <c r="E700" i="13"/>
  <c r="D701" i="13"/>
  <c r="E701" i="13"/>
  <c r="D702" i="13"/>
  <c r="E702" i="13"/>
  <c r="D703" i="13"/>
  <c r="E703" i="13"/>
  <c r="D704" i="13"/>
  <c r="E704" i="13"/>
  <c r="D705" i="13"/>
  <c r="E705" i="13"/>
  <c r="D706" i="13"/>
  <c r="E706" i="13"/>
  <c r="D707" i="13"/>
  <c r="E707" i="13"/>
  <c r="D708" i="13"/>
  <c r="E708" i="13"/>
  <c r="D709" i="13"/>
  <c r="E709" i="13"/>
  <c r="D710" i="13"/>
  <c r="E710" i="13"/>
  <c r="D711" i="13"/>
  <c r="E711" i="13"/>
  <c r="D712" i="13"/>
  <c r="E712" i="13"/>
  <c r="D713" i="13"/>
  <c r="E713" i="13"/>
  <c r="D714" i="13"/>
  <c r="E714" i="13"/>
  <c r="D715" i="13"/>
  <c r="E715" i="13"/>
  <c r="D716" i="13"/>
  <c r="E716" i="13"/>
  <c r="D717" i="13"/>
  <c r="E717" i="13"/>
  <c r="D718" i="13"/>
  <c r="E718" i="13"/>
  <c r="D719" i="13"/>
  <c r="E719" i="13"/>
  <c r="D720" i="13"/>
  <c r="E720" i="13"/>
  <c r="D721" i="13"/>
  <c r="E721" i="13"/>
  <c r="D722" i="13"/>
  <c r="E722" i="13"/>
  <c r="D723" i="13"/>
  <c r="E723" i="13"/>
  <c r="D724" i="13"/>
  <c r="E724" i="13"/>
  <c r="D725" i="13"/>
  <c r="E725" i="13"/>
  <c r="D726" i="13"/>
  <c r="E726" i="13"/>
  <c r="D727" i="13"/>
  <c r="E727" i="13"/>
  <c r="D728" i="13"/>
  <c r="E728" i="13"/>
  <c r="D729" i="13"/>
  <c r="E729" i="13"/>
  <c r="D730" i="13"/>
  <c r="E730" i="13"/>
  <c r="D731" i="13"/>
  <c r="E731" i="13"/>
  <c r="D732" i="13"/>
  <c r="E732" i="13"/>
  <c r="D733" i="13"/>
  <c r="E733" i="13"/>
  <c r="D734" i="13"/>
  <c r="E734" i="13"/>
  <c r="D735" i="13"/>
  <c r="E735" i="13"/>
  <c r="D736" i="13"/>
  <c r="E736" i="13"/>
  <c r="D737" i="13"/>
  <c r="E737" i="13"/>
  <c r="D738" i="13"/>
  <c r="E738" i="13"/>
  <c r="D739" i="13"/>
  <c r="E739" i="13"/>
  <c r="D740" i="13"/>
  <c r="E740" i="13"/>
  <c r="D741" i="13"/>
  <c r="E741" i="13"/>
  <c r="D742" i="13"/>
  <c r="E742" i="13"/>
  <c r="D743" i="13"/>
  <c r="E743" i="13"/>
  <c r="D744" i="13"/>
  <c r="E744" i="13"/>
  <c r="D745" i="13"/>
  <c r="E745" i="13"/>
  <c r="D746" i="13"/>
  <c r="E746" i="13"/>
  <c r="D747" i="13"/>
  <c r="E747" i="13"/>
  <c r="D748" i="13"/>
  <c r="E748" i="13"/>
  <c r="D749" i="13"/>
  <c r="E749" i="13"/>
  <c r="D750" i="13"/>
  <c r="E750" i="13"/>
  <c r="D751" i="13"/>
  <c r="E751" i="13"/>
  <c r="D752" i="13"/>
  <c r="E752" i="13"/>
  <c r="D753" i="13"/>
  <c r="E753" i="13"/>
  <c r="D754" i="13"/>
  <c r="E754" i="13"/>
  <c r="D755" i="13"/>
  <c r="E755" i="13"/>
  <c r="D756" i="13"/>
  <c r="E756" i="13"/>
  <c r="D757" i="13"/>
  <c r="E757" i="13"/>
  <c r="D758" i="13"/>
  <c r="E758" i="13"/>
  <c r="D759" i="13"/>
  <c r="E759" i="13"/>
  <c r="D760" i="13"/>
  <c r="E760" i="13"/>
  <c r="D761" i="13"/>
  <c r="E761" i="13"/>
  <c r="D762" i="13"/>
  <c r="E762" i="13"/>
  <c r="D763" i="13"/>
  <c r="E763" i="13"/>
  <c r="D764" i="13"/>
  <c r="E764" i="13"/>
  <c r="D765" i="13"/>
  <c r="E765" i="13"/>
  <c r="D766" i="13"/>
  <c r="E766" i="13"/>
  <c r="D767" i="13"/>
  <c r="E767" i="13"/>
  <c r="D768" i="13"/>
  <c r="E768" i="13"/>
  <c r="D769" i="13"/>
  <c r="E769" i="13"/>
  <c r="D770" i="13"/>
  <c r="E770" i="13"/>
  <c r="D771" i="13"/>
  <c r="E771" i="13"/>
  <c r="D772" i="13"/>
  <c r="E772" i="13"/>
  <c r="D773" i="13"/>
  <c r="E773" i="13"/>
  <c r="D774" i="13"/>
  <c r="E774" i="13"/>
  <c r="E22" i="13"/>
  <c r="D22" i="13"/>
  <c r="U22" i="1" l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21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1" i="2"/>
  <c r="E19" i="2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1" i="1"/>
  <c r="E22" i="1" l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1" i="1"/>
  <c r="V19" i="2" l="1"/>
  <c r="U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D19" i="2"/>
  <c r="B19" i="2"/>
  <c r="A19" i="2"/>
  <c r="L17" i="2"/>
  <c r="A17" i="2"/>
  <c r="L16" i="2"/>
  <c r="A16" i="2"/>
  <c r="L15" i="2"/>
  <c r="A15" i="2"/>
  <c r="L14" i="2"/>
  <c r="A14" i="2"/>
  <c r="L13" i="2"/>
  <c r="A13" i="2"/>
  <c r="L12" i="2"/>
  <c r="A12" i="2"/>
  <c r="L11" i="2"/>
  <c r="A11" i="2"/>
  <c r="L10" i="2"/>
  <c r="A10" i="2"/>
  <c r="L9" i="2"/>
  <c r="A9" i="2"/>
  <c r="L8" i="2"/>
  <c r="A8" i="2"/>
  <c r="L7" i="2"/>
  <c r="A7" i="2"/>
  <c r="L6" i="2"/>
  <c r="A6" i="2"/>
  <c r="L5" i="2"/>
  <c r="A5" i="2"/>
  <c r="L4" i="2"/>
  <c r="A4" i="2"/>
  <c r="A2" i="2"/>
</calcChain>
</file>

<file path=xl/sharedStrings.xml><?xml version="1.0" encoding="utf-8"?>
<sst xmlns="http://schemas.openxmlformats.org/spreadsheetml/2006/main" count="6243" uniqueCount="4867">
  <si>
    <t>Плановый профиль ствола скважины</t>
  </si>
  <si>
    <t>Профиль интерполированный</t>
  </si>
  <si>
    <t>Дата создания отчета</t>
  </si>
  <si>
    <t>25.06.2021</t>
  </si>
  <si>
    <t>Система координат</t>
  </si>
  <si>
    <t>Pulkovo 1942 / TM System 1942 / Zone 13</t>
  </si>
  <si>
    <t>Заказчик</t>
  </si>
  <si>
    <t>RN-SevkomNeftegas</t>
  </si>
  <si>
    <t>Привязка к северу</t>
  </si>
  <si>
    <t>Географический</t>
  </si>
  <si>
    <t>Регион</t>
  </si>
  <si>
    <t>Россия</t>
  </si>
  <si>
    <t>Масштаб</t>
  </si>
  <si>
    <t>Месторождение</t>
  </si>
  <si>
    <t>Severo-Komsomolskoe</t>
  </si>
  <si>
    <t>Привязка по горизонтали</t>
  </si>
  <si>
    <t>Slot</t>
  </si>
  <si>
    <t>Куст</t>
  </si>
  <si>
    <t>19</t>
  </si>
  <si>
    <t>Привязка по вертикали</t>
  </si>
  <si>
    <t>Rig on 02-19002 (RT)</t>
  </si>
  <si>
    <t>Позиция</t>
  </si>
  <si>
    <t>02-19006 IFR</t>
  </si>
  <si>
    <t>Привязка по стволу</t>
  </si>
  <si>
    <t>Скважина</t>
  </si>
  <si>
    <t>19006 Pilot</t>
  </si>
  <si>
    <t>Абсолютная отметка относительно</t>
  </si>
  <si>
    <t>Средний уровень моря</t>
  </si>
  <si>
    <t>Ствол</t>
  </si>
  <si>
    <t>19006 Pilot PWB</t>
  </si>
  <si>
    <t>Высота стола ротора</t>
  </si>
  <si>
    <t>10.59  м</t>
  </si>
  <si>
    <t>Версия профиля</t>
  </si>
  <si>
    <t>19006P PWP Rev C.0</t>
  </si>
  <si>
    <t>Альтитуда стола ротора</t>
  </si>
  <si>
    <t>80.49  м</t>
  </si>
  <si>
    <t>Дата последней редакции ствола</t>
  </si>
  <si>
    <t>Глубина дна моря</t>
  </si>
  <si>
    <t>Боковой ствол (от)</t>
  </si>
  <si>
    <t>(none)</t>
  </si>
  <si>
    <t>Привязка вертикальной секции X</t>
  </si>
  <si>
    <t>E 0.00  м</t>
  </si>
  <si>
    <t>Подготовил инженер</t>
  </si>
  <si>
    <t>Aynur Kiekbaev</t>
  </si>
  <si>
    <t>Привязка вертикальной секции Y</t>
  </si>
  <si>
    <t>N 0.00  м</t>
  </si>
  <si>
    <t>Метод расчета</t>
  </si>
  <si>
    <t>Метод минимальной кривизны</t>
  </si>
  <si>
    <t>Азимут вертикальной секции</t>
  </si>
  <si>
    <t>174.09 град</t>
  </si>
  <si>
    <t>Магнитное склонение</t>
  </si>
  <si>
    <t>Полная магнитная поправка</t>
  </si>
  <si>
    <t>20.63 град</t>
  </si>
  <si>
    <t>Глубина по стволу</t>
  </si>
  <si>
    <t>Угол зенитный</t>
  </si>
  <si>
    <t>Азимут Географ.</t>
  </si>
  <si>
    <t>Азимут Магнитный</t>
  </si>
  <si>
    <t>Глубина вертикальная</t>
  </si>
  <si>
    <t>Абсолютная отметка</t>
  </si>
  <si>
    <t>Север отн-но устья</t>
  </si>
  <si>
    <t>Восток отн-но устья</t>
  </si>
  <si>
    <t>Восток картогра-фический</t>
  </si>
  <si>
    <t>Север картогра-фический</t>
  </si>
  <si>
    <t>Геогрфичес-кая широта</t>
  </si>
  <si>
    <t>Географичес-кая долгота</t>
  </si>
  <si>
    <t>Простр. инт-сть</t>
  </si>
  <si>
    <t>Положение отклони-теля</t>
  </si>
  <si>
    <t>Инт-ть по углу</t>
  </si>
  <si>
    <t>Инт-ть по азимуту</t>
  </si>
  <si>
    <t>Верт. секция</t>
  </si>
  <si>
    <t>Смещение от устья</t>
  </si>
  <si>
    <t>Азимут смещения географ.</t>
  </si>
  <si>
    <t>Азимут смещения магнитный</t>
  </si>
  <si>
    <t>Комментарии</t>
  </si>
  <si>
    <t>[м]</t>
  </si>
  <si>
    <r>
      <t>[</t>
    </r>
    <r>
      <rPr>
        <b/>
        <sz val="10"/>
        <color indexed="9"/>
        <rFont val="Calibri"/>
        <family val="2"/>
        <charset val="204"/>
      </rPr>
      <t>°</t>
    </r>
    <r>
      <rPr>
        <b/>
        <sz val="10"/>
        <color indexed="9"/>
        <rFont val="Arial"/>
        <family val="2"/>
      </rPr>
      <t>]</t>
    </r>
  </si>
  <si>
    <r>
      <t>[</t>
    </r>
    <r>
      <rPr>
        <b/>
        <sz val="10"/>
        <color indexed="9"/>
        <rFont val="Calibri"/>
        <family val="2"/>
        <charset val="204"/>
      </rPr>
      <t>°</t>
    </r>
    <r>
      <rPr>
        <b/>
        <sz val="10"/>
        <color indexed="9"/>
        <rFont val="Arial"/>
        <family val="2"/>
      </rPr>
      <t>/10м]</t>
    </r>
  </si>
  <si>
    <t>[°]</t>
  </si>
  <si>
    <t>64°52'17.2866"N</t>
  </si>
  <si>
    <t>75°29'34.9935"E</t>
  </si>
  <si>
    <t>Точка привязки</t>
  </si>
  <si>
    <t>ОК 324 мм</t>
  </si>
  <si>
    <t xml:space="preserve"> </t>
  </si>
  <si>
    <t>64°52'16.8851"N</t>
  </si>
  <si>
    <t>64°52'8.0382"N</t>
  </si>
  <si>
    <t>75°29'41.9172"E</t>
  </si>
  <si>
    <t>64°52'7.9895"N</t>
  </si>
  <si>
    <t>75°29'41.9635"E</t>
  </si>
  <si>
    <t>64°52'7.8274"N</t>
  </si>
  <si>
    <t>75°29'42.1174"E</t>
  </si>
  <si>
    <t>ОК 245 мм</t>
  </si>
  <si>
    <t>64°52'7.0419"N</t>
  </si>
  <si>
    <t>75°29'42.8637"E</t>
  </si>
  <si>
    <t>64°52'0.3692"N</t>
  </si>
  <si>
    <t>75°29'45.6430"E</t>
  </si>
  <si>
    <t>75°29'45.6193"E</t>
  </si>
  <si>
    <t>64°51'54.8476"N</t>
  </si>
  <si>
    <t>75°29'45.4158"E</t>
  </si>
  <si>
    <t>Верх ЭЦН</t>
  </si>
  <si>
    <t>64°51'51.7813"N</t>
  </si>
  <si>
    <t>75°29'45.2896"E</t>
  </si>
  <si>
    <t>Низ ЭЦН</t>
  </si>
  <si>
    <t>64°51'51.3125"N</t>
  </si>
  <si>
    <t>75°29'45.2703"E</t>
  </si>
  <si>
    <t>Точка срезки</t>
  </si>
  <si>
    <t>64°51'50.6979"N</t>
  </si>
  <si>
    <t>75°29'45.2705"E</t>
  </si>
  <si>
    <t>64°51'47.0986"N</t>
  </si>
  <si>
    <t>75°29'45.1178"E</t>
  </si>
  <si>
    <t>64°51'42.6490"N</t>
  </si>
  <si>
    <t>75°29'44.5691"E</t>
  </si>
  <si>
    <t>64°51'39.5211"N</t>
  </si>
  <si>
    <t>75°29'44.1834"E</t>
  </si>
  <si>
    <t>N/A</t>
  </si>
  <si>
    <t>Конечный забой</t>
  </si>
  <si>
    <t>Профиль поинтервальный</t>
  </si>
  <si>
    <t>ПРОЕКЦИИ</t>
  </si>
  <si>
    <t>Фактическая инклинометрия ствола скважины</t>
  </si>
  <si>
    <t>Фактическая траектория</t>
  </si>
  <si>
    <t>Статический замер</t>
  </si>
  <si>
    <t>Дата, время передачи замера</t>
  </si>
  <si>
    <t>Динамический замер</t>
  </si>
  <si>
    <t>Замеры</t>
  </si>
  <si>
    <t>Подрядчик по ННБ</t>
  </si>
  <si>
    <t>АО Бейкер Хьюз</t>
  </si>
  <si>
    <t>м</t>
  </si>
  <si>
    <t>Альтитуда ротора, м</t>
  </si>
  <si>
    <t>Суммарная поправка, град</t>
  </si>
  <si>
    <t>Угол     зенитный</t>
  </si>
  <si>
    <t>Север</t>
  </si>
  <si>
    <t>Восток</t>
  </si>
  <si>
    <t>Смещение</t>
  </si>
  <si>
    <t>Пространственная интенсивность</t>
  </si>
  <si>
    <t>Вертикальная секция</t>
  </si>
  <si>
    <t>Азимут Магнитный.</t>
  </si>
  <si>
    <t>Выше или Ниже (-)   Плана</t>
  </si>
  <si>
    <t>Правее или Левее (-) плана</t>
  </si>
  <si>
    <t>град</t>
  </si>
  <si>
    <t>град/10м</t>
  </si>
  <si>
    <t>Азимут Картографический</t>
  </si>
  <si>
    <t>20.18 град</t>
  </si>
  <si>
    <t>Khamidullin Dmitry</t>
  </si>
  <si>
    <t>Стол ротора</t>
  </si>
  <si>
    <t>64°52'17.2795"N</t>
  </si>
  <si>
    <t>75°29'35.0116"E</t>
  </si>
  <si>
    <t>64°52'17.2797"N</t>
  </si>
  <si>
    <t>75°29'35.0063"E</t>
  </si>
  <si>
    <t>64°52'17.2792"N</t>
  </si>
  <si>
    <t>75°29'34.9959"E</t>
  </si>
  <si>
    <t>64°52'17.2777"N</t>
  </si>
  <si>
    <t>75°29'34.9870"E</t>
  </si>
  <si>
    <t>64°52'17.2760"N</t>
  </si>
  <si>
    <t>75°29'34.9758"E</t>
  </si>
  <si>
    <t>64°52'17.2759"N</t>
  </si>
  <si>
    <t>75°29'34.9554"E</t>
  </si>
  <si>
    <t>64°52'17.2780"N</t>
  </si>
  <si>
    <t>75°29'34.9326"E</t>
  </si>
  <si>
    <t>64°52'17.2834"N</t>
  </si>
  <si>
    <t>75°29'34.9116"E</t>
  </si>
  <si>
    <t>64°52'17.2902"N</t>
  </si>
  <si>
    <t>75°29'34.8885"E</t>
  </si>
  <si>
    <t>64°52'17.2971"N</t>
  </si>
  <si>
    <t>75°29'34.8579"E</t>
  </si>
  <si>
    <t>64°52'17.3035"N</t>
  </si>
  <si>
    <t>75°29'34.8258"E</t>
  </si>
  <si>
    <t>64°52'17.2803"N</t>
  </si>
  <si>
    <t>75°29'34.8445"E</t>
  </si>
  <si>
    <t>64°52'17.2292"N</t>
  </si>
  <si>
    <t>75°29'34.8884"E</t>
  </si>
  <si>
    <t>64°52'17.1619"N</t>
  </si>
  <si>
    <t>75°29'34.9281"E</t>
  </si>
  <si>
    <t>64°52'17.0800"N</t>
  </si>
  <si>
    <t>75°29'34.9626"E</t>
  </si>
  <si>
    <t>64°52'16.9815"N</t>
  </si>
  <si>
    <t>75°29'35.0019"E</t>
  </si>
  <si>
    <t>64°52'16.8536"N</t>
  </si>
  <si>
    <t>75°29'35.0611"E</t>
  </si>
  <si>
    <t>64°52'16.6915"N</t>
  </si>
  <si>
    <t>75°29'35.1052"E</t>
  </si>
  <si>
    <t>64°52'16.5015"N</t>
  </si>
  <si>
    <t>75°29'35.1274"E</t>
  </si>
  <si>
    <t>64°52'16.2854"N</t>
  </si>
  <si>
    <t>75°29'35.1783"E</t>
  </si>
  <si>
    <t>64°52'16.0401"N</t>
  </si>
  <si>
    <t>75°29'35.2913"E</t>
  </si>
  <si>
    <t>64°52'15.7723"N</t>
  </si>
  <si>
    <t>75°29'35.4610"E</t>
  </si>
  <si>
    <t>64°52'15.4776"N</t>
  </si>
  <si>
    <t>75°29'35.6600"E</t>
  </si>
  <si>
    <t>64°52'15.1514"N</t>
  </si>
  <si>
    <t>75°29'35.8782"E</t>
  </si>
  <si>
    <t>64°52'14.8001"N</t>
  </si>
  <si>
    <t>75°29'36.1150"E</t>
  </si>
  <si>
    <t>64°52'14.4191"N</t>
  </si>
  <si>
    <t>75°29'36.3830"E</t>
  </si>
  <si>
    <t>64°52'14.0079"N</t>
  </si>
  <si>
    <t>75°29'36.7070"E</t>
  </si>
  <si>
    <t>64°52'13.5821"N</t>
  </si>
  <si>
    <t>75°29'37.0909"E</t>
  </si>
  <si>
    <t>64°52'13.1179"N</t>
  </si>
  <si>
    <t>75°29'37.5058"E</t>
  </si>
  <si>
    <t>64°52'12.6486"N</t>
  </si>
  <si>
    <t>75°29'37.9048"E</t>
  </si>
  <si>
    <t>64°52'12.1534"N</t>
  </si>
  <si>
    <t>75°29'38.3495"E</t>
  </si>
  <si>
    <t>64°52'11.6366"N</t>
  </si>
  <si>
    <t>75°29'38.8514"E</t>
  </si>
  <si>
    <t>64°52'11.0952"N</t>
  </si>
  <si>
    <t>75°29'39.3913"E</t>
  </si>
  <si>
    <t>64°52'10.5259"N</t>
  </si>
  <si>
    <t>75°29'39.9606"E</t>
  </si>
  <si>
    <t>64°52'9.8960"N</t>
  </si>
  <si>
    <t>75°29'40.5364"E</t>
  </si>
  <si>
    <t>64°52'9.2939"N</t>
  </si>
  <si>
    <t>75°29'41.0569"E</t>
  </si>
  <si>
    <t>64°52'8.4350"N</t>
  </si>
  <si>
    <t>75°29'41.8480"E</t>
  </si>
  <si>
    <t>64°52'7.7426"N</t>
  </si>
  <si>
    <t>75°29'42.4786"E</t>
  </si>
  <si>
    <t>64°52'7.0755"N</t>
  </si>
  <si>
    <t>75°29'43.0200"E</t>
  </si>
  <si>
    <t>64°52'6.3899"N</t>
  </si>
  <si>
    <t>75°29'43.5058"E</t>
  </si>
  <si>
    <t>64°52'5.6950"N</t>
  </si>
  <si>
    <t>75°29'43.9637"E</t>
  </si>
  <si>
    <t>64°52'4.9940"N</t>
  </si>
  <si>
    <t>75°29'44.3974"E</t>
  </si>
  <si>
    <t>64°52'4.2840"N</t>
  </si>
  <si>
    <t>75°29'44.7836"E</t>
  </si>
  <si>
    <t>64°52'3.5696"N</t>
  </si>
  <si>
    <t>75°29'45.1203"E</t>
  </si>
  <si>
    <t>64°52'2.8485"N</t>
  </si>
  <si>
    <t>75°29'45.4010"E</t>
  </si>
  <si>
    <t>64°52'2.1198"N</t>
  </si>
  <si>
    <t>75°29'45.6053"E</t>
  </si>
  <si>
    <t>64°52'1.3816"N</t>
  </si>
  <si>
    <t>75°29'45.7379"E</t>
  </si>
  <si>
    <t>64°52'0.6363"N</t>
  </si>
  <si>
    <t>75°29'45.7819"E</t>
  </si>
  <si>
    <t>64°51'59.8850"N</t>
  </si>
  <si>
    <t>75°29'45.7404"E</t>
  </si>
  <si>
    <t>64°51'59.1300"N</t>
  </si>
  <si>
    <t>75°29'45.6731"E</t>
  </si>
  <si>
    <t>64°51'58.3721"N</t>
  </si>
  <si>
    <t>64°51'57.6125"N</t>
  </si>
  <si>
    <t>75°29'45.5804"E</t>
  </si>
  <si>
    <t>64°51'56.8732"N</t>
  </si>
  <si>
    <t>75°29'45.5541"E</t>
  </si>
  <si>
    <t>64°51'56.1213"N</t>
  </si>
  <si>
    <t>75°29'45.5446"E</t>
  </si>
  <si>
    <t>64°51'55.3684"N</t>
  </si>
  <si>
    <t>75°29'45.5420"E</t>
  </si>
  <si>
    <t>64°51'54.5844"N</t>
  </si>
  <si>
    <t>75°29'45.5474"E</t>
  </si>
  <si>
    <t>64°51'53.8600"N</t>
  </si>
  <si>
    <t>75°29'45.5655"E</t>
  </si>
  <si>
    <t>64°51'53.1049"N</t>
  </si>
  <si>
    <t>75°29'45.5815"E</t>
  </si>
  <si>
    <t>64°51'52.3497"N</t>
  </si>
  <si>
    <t>75°29'45.5967"E</t>
  </si>
  <si>
    <t>64°51'51.6309"N</t>
  </si>
  <si>
    <t>75°29'45.5990"E</t>
  </si>
  <si>
    <t>64°51'50.8778"N</t>
  </si>
  <si>
    <t>75°29'45.5616"E</t>
  </si>
  <si>
    <t>64°51'50.1165"N</t>
  </si>
  <si>
    <t>75°29'45.4891"E</t>
  </si>
  <si>
    <t>64°51'49.3517"N</t>
  </si>
  <si>
    <t>75°29'45.4036"E</t>
  </si>
  <si>
    <t>64°51'48.5804"N</t>
  </si>
  <si>
    <t>75°29'45.2601"E</t>
  </si>
  <si>
    <t>64°51'47.8121"N</t>
  </si>
  <si>
    <t>75°29'44.9889"E</t>
  </si>
  <si>
    <t>64°51'47.0469"N</t>
  </si>
  <si>
    <t>75°29'44.6086"E</t>
  </si>
  <si>
    <t>64°51'46.2877"N</t>
  </si>
  <si>
    <t>75°29'44.1219"E</t>
  </si>
  <si>
    <t>64°51'45.5400"N</t>
  </si>
  <si>
    <t>75°29'43.5018"E</t>
  </si>
  <si>
    <t>64°51'44.8120"N</t>
  </si>
  <si>
    <t>75°29'42.7546"E</t>
  </si>
  <si>
    <t>64°51'44.0930"N</t>
  </si>
  <si>
    <t>75°29'41.9331"E</t>
  </si>
  <si>
    <t>64°51'43.7341"N</t>
  </si>
  <si>
    <t>75°29'41.5210"E</t>
  </si>
  <si>
    <t>64°51'43.3759"N</t>
  </si>
  <si>
    <t>75°29'41.1075"E</t>
  </si>
  <si>
    <t>64°51'43.0864"N</t>
  </si>
  <si>
    <t>75°29'40.7718"E</t>
  </si>
  <si>
    <t>64°51'42.8486"N</t>
  </si>
  <si>
    <t>75°29'40.4981"E</t>
  </si>
  <si>
    <t>64°51'42.7964"N</t>
  </si>
  <si>
    <t>75°29'40.4382"E</t>
  </si>
  <si>
    <t>64°51'42.5062"N</t>
  </si>
  <si>
    <t>75°29'40.1054"E</t>
  </si>
  <si>
    <t>64°51'42.2682"N</t>
  </si>
  <si>
    <t>75°29'39.8325"E</t>
  </si>
  <si>
    <t>64°51'42.2160"N</t>
  </si>
  <si>
    <t>75°29'39.7726"E</t>
  </si>
  <si>
    <t>64°51'42.0651"N</t>
  </si>
  <si>
    <t>75°29'39.5995"E</t>
  </si>
  <si>
    <t>64°51'41.9345"N</t>
  </si>
  <si>
    <t>75°29'39.4497"E</t>
  </si>
  <si>
    <t>64°51'41.9258"N</t>
  </si>
  <si>
    <t>75°29'39.4398"E</t>
  </si>
  <si>
    <t>64°51'41.7694"N</t>
  </si>
  <si>
    <t>75°29'39.2605"E</t>
  </si>
  <si>
    <t>64°51'41.6353"N</t>
  </si>
  <si>
    <t>75°29'39.1082"E</t>
  </si>
  <si>
    <t>64°51'41.6147"N</t>
  </si>
  <si>
    <t>75°29'39.0851"E</t>
  </si>
  <si>
    <t>64°51'41.3438"N</t>
  </si>
  <si>
    <t>75°29'38.7817"E</t>
  </si>
  <si>
    <t>64°51'41.0523"N</t>
  </si>
  <si>
    <t>75°29'38.4553"E</t>
  </si>
  <si>
    <t>64°51'40.7608"N</t>
  </si>
  <si>
    <t>75°29'38.1288"E</t>
  </si>
  <si>
    <t>64°51'40.4692"N</t>
  </si>
  <si>
    <t>75°29'37.8024"E</t>
  </si>
  <si>
    <t>64°51'40.1777"N</t>
  </si>
  <si>
    <t>75°29'37.4759"E</t>
  </si>
  <si>
    <t>64°51'39.8862"N</t>
  </si>
  <si>
    <t>75°29'37.1495"E</t>
  </si>
  <si>
    <t>64°51'39.5947"N</t>
  </si>
  <si>
    <t>75°29'36.8230"E</t>
  </si>
  <si>
    <t>64°51'39.3032"N</t>
  </si>
  <si>
    <t>75°29'36.4966"E</t>
  </si>
  <si>
    <t>64°51'39.0117"N</t>
  </si>
  <si>
    <t>75°29'36.1701"E</t>
  </si>
  <si>
    <t>64°51'38.7202"N</t>
  </si>
  <si>
    <t>75°29'35.8437"E</t>
  </si>
  <si>
    <t>64°51'38.4286"N</t>
  </si>
  <si>
    <t>75°29'35.5173"E</t>
  </si>
  <si>
    <t>64°51'38.1371"N</t>
  </si>
  <si>
    <t>75°29'35.1908"E</t>
  </si>
  <si>
    <t>64°51'37.8456"N</t>
  </si>
  <si>
    <t>75°29'34.8644"E</t>
  </si>
  <si>
    <t>64°51'37.5541"N</t>
  </si>
  <si>
    <t>75°29'34.5379"E</t>
  </si>
  <si>
    <t>64°51'37.2626"N</t>
  </si>
  <si>
    <t>75°29'34.2115"E</t>
  </si>
  <si>
    <t>64°51'36.9711"N</t>
  </si>
  <si>
    <t>75°29'33.8851"E</t>
  </si>
  <si>
    <t>64°51'36.6796"N</t>
  </si>
  <si>
    <t>75°29'33.5587"E</t>
  </si>
  <si>
    <t>64°51'36.3880"N</t>
  </si>
  <si>
    <t>75°29'33.2322"E</t>
  </si>
  <si>
    <t>64°51'36.0965"N</t>
  </si>
  <si>
    <t>75°29'32.9058"E</t>
  </si>
  <si>
    <t>64°51'35.8050"N</t>
  </si>
  <si>
    <t>75°29'32.5794"E</t>
  </si>
  <si>
    <t>64°51'35.5135"N</t>
  </si>
  <si>
    <t>75°29'32.2530"E</t>
  </si>
  <si>
    <t>64°51'35.2220"N</t>
  </si>
  <si>
    <t>75°29'31.9266"E</t>
  </si>
  <si>
    <t>64°51'34.9305"N</t>
  </si>
  <si>
    <t>75°29'31.6001"E</t>
  </si>
  <si>
    <t>64°51'34.6389"N</t>
  </si>
  <si>
    <t>75°29'31.2737"E</t>
  </si>
  <si>
    <t>64°51'34.3474"N</t>
  </si>
  <si>
    <t>75°29'30.9473"E</t>
  </si>
  <si>
    <t>64°51'34.0559"N</t>
  </si>
  <si>
    <t>75°29'30.6209"E</t>
  </si>
  <si>
    <t>64°51'33.7644"N</t>
  </si>
  <si>
    <t>75°29'30.2945"E</t>
  </si>
  <si>
    <t>64°51'33.4729"N</t>
  </si>
  <si>
    <t>75°29'29.9681"E</t>
  </si>
  <si>
    <t>64°51'33.1813"N</t>
  </si>
  <si>
    <t>75°29'29.6417"E</t>
  </si>
  <si>
    <t>64°51'32.8898"N</t>
  </si>
  <si>
    <t>75°29'29.3153"E</t>
  </si>
  <si>
    <t>64°51'32.5983"N</t>
  </si>
  <si>
    <t>75°29'28.9889"E</t>
  </si>
  <si>
    <t>64°51'32.3068"N</t>
  </si>
  <si>
    <t>75°29'28.6625"E</t>
  </si>
  <si>
    <t>64°51'32.0153"N</t>
  </si>
  <si>
    <t>75°29'28.3361"E</t>
  </si>
  <si>
    <t>64°51'31.7238"N</t>
  </si>
  <si>
    <t>75°29'28.0097"E</t>
  </si>
  <si>
    <t>64°51'31.4322"N</t>
  </si>
  <si>
    <t>75°29'27.6833"E</t>
  </si>
  <si>
    <t>64°51'31.1407"N</t>
  </si>
  <si>
    <t>75°29'27.3569"E</t>
  </si>
  <si>
    <t>64°51'30.8492"N</t>
  </si>
  <si>
    <t>75°29'27.0305"E</t>
  </si>
  <si>
    <t>64°51'30.5577"N</t>
  </si>
  <si>
    <t>75°29'26.7041"E</t>
  </si>
  <si>
    <t>64°51'30.2662"N</t>
  </si>
  <si>
    <t>75°29'26.3778"E</t>
  </si>
  <si>
    <t>64°51'29.9746"N</t>
  </si>
  <si>
    <t>75°29'26.0514"E</t>
  </si>
  <si>
    <t>64°51'29.6831"N</t>
  </si>
  <si>
    <t>75°29'25.7250"E</t>
  </si>
  <si>
    <t>64°51'29.3916"N</t>
  </si>
  <si>
    <t>75°29'25.3986"E</t>
  </si>
  <si>
    <t>64°51'29.1001"N</t>
  </si>
  <si>
    <t>75°29'25.0722"E</t>
  </si>
  <si>
    <t>64°51'28.8085"N</t>
  </si>
  <si>
    <t>75°29'24.7459"E</t>
  </si>
  <si>
    <t>64°51'28.5170"N</t>
  </si>
  <si>
    <t>75°29'24.4195"E</t>
  </si>
  <si>
    <t>64°51'28.2255"N</t>
  </si>
  <si>
    <t>75°29'24.0931"E</t>
  </si>
  <si>
    <t>64°51'27.9340"N</t>
  </si>
  <si>
    <t>75°29'23.7668"E</t>
  </si>
  <si>
    <t>64°51'27.6425"N</t>
  </si>
  <si>
    <t>75°29'23.4404"E</t>
  </si>
  <si>
    <t>64°51'27.3509"N</t>
  </si>
  <si>
    <t>75°29'23.1140"E</t>
  </si>
  <si>
    <t>64°51'27.0594"N</t>
  </si>
  <si>
    <t>75°29'22.7877"E</t>
  </si>
  <si>
    <t>64°51'26.7679"N</t>
  </si>
  <si>
    <t>75°29'22.4613"E</t>
  </si>
  <si>
    <t>64°51'26.4764"N</t>
  </si>
  <si>
    <t>75°29'22.1349"E</t>
  </si>
  <si>
    <t>64°51'26.1848"N</t>
  </si>
  <si>
    <t>75°29'21.8086"E</t>
  </si>
  <si>
    <t>64°51'25.8933"N</t>
  </si>
  <si>
    <t>75°29'21.4822"E</t>
  </si>
  <si>
    <t>64°51'25.6018"N</t>
  </si>
  <si>
    <t>75°29'21.1559"E</t>
  </si>
  <si>
    <t>64°51'25.3103"N</t>
  </si>
  <si>
    <t>75°29'20.8295"E</t>
  </si>
  <si>
    <t>64°51'25.0187"N</t>
  </si>
  <si>
    <t>75°29'20.5032"E</t>
  </si>
  <si>
    <t>64°51'24.7272"N</t>
  </si>
  <si>
    <t>75°29'20.1768"E</t>
  </si>
  <si>
    <t>64°51'24.4357"N</t>
  </si>
  <si>
    <t>75°29'19.8505"E</t>
  </si>
  <si>
    <t>64°51'24.1442"N</t>
  </si>
  <si>
    <t>75°29'19.5241"E</t>
  </si>
  <si>
    <t>64°51'23.8526"N</t>
  </si>
  <si>
    <t>75°29'19.1978"E</t>
  </si>
  <si>
    <t>64°51'23.5611"N</t>
  </si>
  <si>
    <t>75°29'18.8715"E</t>
  </si>
  <si>
    <t>64°51'23.2696"N</t>
  </si>
  <si>
    <t>75°29'18.5451"E</t>
  </si>
  <si>
    <t>64°51'22.9781"N</t>
  </si>
  <si>
    <t>75°29'18.2188"E</t>
  </si>
  <si>
    <t>64°51'22.6865"N</t>
  </si>
  <si>
    <t>75°29'17.8925"E</t>
  </si>
  <si>
    <t>64°51'22.3950"N</t>
  </si>
  <si>
    <t>75°29'17.5661"E</t>
  </si>
  <si>
    <t>64°51'22.1035"N</t>
  </si>
  <si>
    <t>75°29'17.2398"E</t>
  </si>
  <si>
    <t>64°51'21.8120"N</t>
  </si>
  <si>
    <t>75°29'16.9135"E</t>
  </si>
  <si>
    <t>64°51'21.5204"N</t>
  </si>
  <si>
    <t>75°29'16.5871"E</t>
  </si>
  <si>
    <t>64°51'21.2289"N</t>
  </si>
  <si>
    <t>75°29'16.2608"E</t>
  </si>
  <si>
    <t>64°51'20.9374"N</t>
  </si>
  <si>
    <t>75°29'15.9345"E</t>
  </si>
  <si>
    <t>64°51'20.6459"N</t>
  </si>
  <si>
    <t>75°29'15.6082"E</t>
  </si>
  <si>
    <t>64°51'20.3543"N</t>
  </si>
  <si>
    <t>75°29'15.2819"E</t>
  </si>
  <si>
    <t>64°51'20.0628"N</t>
  </si>
  <si>
    <t>75°29'14.9556"E</t>
  </si>
  <si>
    <t>64°51'19.7713"N</t>
  </si>
  <si>
    <t>75°29'14.6292"E</t>
  </si>
  <si>
    <t>64°51'19.4797"N</t>
  </si>
  <si>
    <t>75°29'14.3029"E</t>
  </si>
  <si>
    <t>64°51'19.1882"N</t>
  </si>
  <si>
    <t>75°29'13.9766"E</t>
  </si>
  <si>
    <t>64°51'18.8967"N</t>
  </si>
  <si>
    <t>75°29'13.6503"E</t>
  </si>
  <si>
    <t>64°51'18.6052"N</t>
  </si>
  <si>
    <t>75°29'13.3240"E</t>
  </si>
  <si>
    <t>64°51'18.3136"N</t>
  </si>
  <si>
    <t>75°29'12.9977"E</t>
  </si>
  <si>
    <t>64°51'18.0221"N</t>
  </si>
  <si>
    <t>75°29'12.6714"E</t>
  </si>
  <si>
    <t>64°51'17.7306"N</t>
  </si>
  <si>
    <t>75°29'12.3451"E</t>
  </si>
  <si>
    <t>64°51'17.4390"N</t>
  </si>
  <si>
    <t>75°29'12.0188"E</t>
  </si>
  <si>
    <t>64°51'17.1475"N</t>
  </si>
  <si>
    <t>75°29'11.6925"E</t>
  </si>
  <si>
    <t>64°51'16.8560"N</t>
  </si>
  <si>
    <t>75°29'11.3662"E</t>
  </si>
  <si>
    <t>64°51'16.5645"N</t>
  </si>
  <si>
    <t>75°29'11.0399"E</t>
  </si>
  <si>
    <t>64°51'16.2729"N</t>
  </si>
  <si>
    <t>75°29'10.7136"E</t>
  </si>
  <si>
    <t>64°51'15.9814"N</t>
  </si>
  <si>
    <t>75°29'10.3873"E</t>
  </si>
  <si>
    <t>64°51'15.6899"N</t>
  </si>
  <si>
    <t>75°29'10.0611"E</t>
  </si>
  <si>
    <t>64°51'15.3983"N</t>
  </si>
  <si>
    <t>75°29'9.7348"E</t>
  </si>
  <si>
    <t>64°51'15.1068"N</t>
  </si>
  <si>
    <t>75°29'9.4085"E</t>
  </si>
  <si>
    <t>64°51'14.8153"N</t>
  </si>
  <si>
    <t>75°29'9.0822"E</t>
  </si>
  <si>
    <t>64°51'14.5237"N</t>
  </si>
  <si>
    <t>75°29'8.7559"E</t>
  </si>
  <si>
    <t>64°51'14.2322"N</t>
  </si>
  <si>
    <t>75°29'8.4297"E</t>
  </si>
  <si>
    <t>64°51'13.9407"N</t>
  </si>
  <si>
    <t>75°29'8.1034"E</t>
  </si>
  <si>
    <t>64°51'13.6491"N</t>
  </si>
  <si>
    <t>75°29'7.7771"E</t>
  </si>
  <si>
    <t>64°51'13.3576"N</t>
  </si>
  <si>
    <t>75°29'7.4508"E</t>
  </si>
  <si>
    <t>64°51'13.0661"N</t>
  </si>
  <si>
    <t>75°29'7.1246"E</t>
  </si>
  <si>
    <t>64°51'12.7745"N</t>
  </si>
  <si>
    <t>75°29'6.7983"E</t>
  </si>
  <si>
    <t>64°51'12.4830"N</t>
  </si>
  <si>
    <t>75°29'6.4720"E</t>
  </si>
  <si>
    <t>64°51'12.1915"N</t>
  </si>
  <si>
    <t>75°29'6.1458"E</t>
  </si>
  <si>
    <t>64°51'11.8999"N</t>
  </si>
  <si>
    <t>75°29'5.8195"E</t>
  </si>
  <si>
    <t>64°51'11.6084"N</t>
  </si>
  <si>
    <t>75°29'5.4933"E</t>
  </si>
  <si>
    <t>64°51'11.3169"N</t>
  </si>
  <si>
    <t>75°29'5.1670"E</t>
  </si>
  <si>
    <t>64°51'11.0253"N</t>
  </si>
  <si>
    <t>75°29'4.8408"E</t>
  </si>
  <si>
    <t>64°51'10.7338"N</t>
  </si>
  <si>
    <t>75°29'4.5145"E</t>
  </si>
  <si>
    <t>64°51'10.4423"N</t>
  </si>
  <si>
    <t>75°29'4.1883"E</t>
  </si>
  <si>
    <t>64°51'10.1507"N</t>
  </si>
  <si>
    <t>75°29'3.8620"E</t>
  </si>
  <si>
    <t>64°51'9.8592"N</t>
  </si>
  <si>
    <t>75°29'3.5358"E</t>
  </si>
  <si>
    <t>64°51'9.5677"N</t>
  </si>
  <si>
    <t>75°29'3.2095"E</t>
  </si>
  <si>
    <t>64°51'9.2761"N</t>
  </si>
  <si>
    <t>75°29'2.8833"E</t>
  </si>
  <si>
    <t>64°51'8.9846"N</t>
  </si>
  <si>
    <t>75°29'2.5570"E</t>
  </si>
  <si>
    <t>64°51'8.6931"N</t>
  </si>
  <si>
    <t>75°29'2.2308"E</t>
  </si>
  <si>
    <t>64°51'8.4015"N</t>
  </si>
  <si>
    <t>75°29'1.9046"E</t>
  </si>
  <si>
    <t>64°51'8.1100"N</t>
  </si>
  <si>
    <t>75°29'1.5783"E</t>
  </si>
  <si>
    <t>64°51'7.8185"N</t>
  </si>
  <si>
    <t>75°29'1.2521"E</t>
  </si>
  <si>
    <t>64°51'7.5269"N</t>
  </si>
  <si>
    <t>75°29'0.9259"E</t>
  </si>
  <si>
    <t>64°51'7.2354"N</t>
  </si>
  <si>
    <t>75°29'0.5996"E</t>
  </si>
  <si>
    <t>64°51'6.9439"N</t>
  </si>
  <si>
    <t>75°29'0.2734"E</t>
  </si>
  <si>
    <t>64°51'6.6523"N</t>
  </si>
  <si>
    <t>75°28'59.9472"E</t>
  </si>
  <si>
    <t>64°51'6.3608"N</t>
  </si>
  <si>
    <t>75°28'59.6210"E</t>
  </si>
  <si>
    <t>64°51'6.0692"N</t>
  </si>
  <si>
    <t>75°28'59.2947"E</t>
  </si>
  <si>
    <t>64°51'5.7777"N</t>
  </si>
  <si>
    <t>75°28'58.9685"E</t>
  </si>
  <si>
    <t>64°51'5.4862"N</t>
  </si>
  <si>
    <t>75°28'58.6423"E</t>
  </si>
  <si>
    <t>64°51'5.1946"N</t>
  </si>
  <si>
    <t>75°28'58.3161"E</t>
  </si>
  <si>
    <t>64°51'4.9031"N</t>
  </si>
  <si>
    <t>75°28'57.9899"E</t>
  </si>
  <si>
    <t>64°51'4.6115"N</t>
  </si>
  <si>
    <t>75°28'57.6637"E</t>
  </si>
  <si>
    <t>64°51'4.3200"N</t>
  </si>
  <si>
    <t>75°28'57.3374"E</t>
  </si>
  <si>
    <t>64°51'4.0285"N</t>
  </si>
  <si>
    <t>75°28'57.0112"E</t>
  </si>
  <si>
    <t>64°51'3.7369"N</t>
  </si>
  <si>
    <t>75°28'56.6850"E</t>
  </si>
  <si>
    <t>64°51'3.4454"N</t>
  </si>
  <si>
    <t>75°28'56.3588"E</t>
  </si>
  <si>
    <t>64°51'3.1539"N</t>
  </si>
  <si>
    <t>75°28'56.0326"E</t>
  </si>
  <si>
    <t>64°51'2.8623"N</t>
  </si>
  <si>
    <t>75°28'55.7064"E</t>
  </si>
  <si>
    <t>64°51'2.5708"N</t>
  </si>
  <si>
    <t>75°28'55.3802"E</t>
  </si>
  <si>
    <t>64°51'2.2792"N</t>
  </si>
  <si>
    <t>75°28'55.0540"E</t>
  </si>
  <si>
    <t>64°51'1.9877"N</t>
  </si>
  <si>
    <t>75°28'54.7278"E</t>
  </si>
  <si>
    <t>64°51'1.6962"N</t>
  </si>
  <si>
    <t>75°28'54.4017"E</t>
  </si>
  <si>
    <t>64°51'1.4046"N</t>
  </si>
  <si>
    <t>75°28'54.0755"E</t>
  </si>
  <si>
    <t>64°51'1.1131"N</t>
  </si>
  <si>
    <t>75°28'53.7493"E</t>
  </si>
  <si>
    <t>64°51'0.8215"N</t>
  </si>
  <si>
    <t>75°28'53.4231"E</t>
  </si>
  <si>
    <t>64°51'0.5300"N</t>
  </si>
  <si>
    <t>75°28'53.0969"E</t>
  </si>
  <si>
    <t>64°51'0.2384"N</t>
  </si>
  <si>
    <t>75°28'52.7707"E</t>
  </si>
  <si>
    <t>64°50'59.9469"N</t>
  </si>
  <si>
    <t>75°28'52.4445"E</t>
  </si>
  <si>
    <t>64°50'59.6554"N</t>
  </si>
  <si>
    <t>75°28'52.1184"E</t>
  </si>
  <si>
    <t>64°50'59.3638"N</t>
  </si>
  <si>
    <t>75°28'51.7922"E</t>
  </si>
  <si>
    <t>64°50'59.0723"N</t>
  </si>
  <si>
    <t>75°28'51.4660"E</t>
  </si>
  <si>
    <t>64°50'58.7807"N</t>
  </si>
  <si>
    <t>75°28'51.1398"E</t>
  </si>
  <si>
    <t>64°50'58.4892"N</t>
  </si>
  <si>
    <t>75°28'50.8137"E</t>
  </si>
  <si>
    <t>64°50'58.1977"N</t>
  </si>
  <si>
    <t>75°28'50.4875"E</t>
  </si>
  <si>
    <t>64°50'57.9061"N</t>
  </si>
  <si>
    <t>75°28'50.1613"E</t>
  </si>
  <si>
    <t>64°50'57.6146"N</t>
  </si>
  <si>
    <t>75°28'49.8352"E</t>
  </si>
  <si>
    <t>64°50'57.3230"N</t>
  </si>
  <si>
    <t>75°28'49.5090"E</t>
  </si>
  <si>
    <t>64°50'57.0315"N</t>
  </si>
  <si>
    <t>75°28'49.1829"E</t>
  </si>
  <si>
    <t>64°50'56.7399"N</t>
  </si>
  <si>
    <t>75°28'48.8567"E</t>
  </si>
  <si>
    <t>64°50'56.4484"N</t>
  </si>
  <si>
    <t>75°28'48.5305"E</t>
  </si>
  <si>
    <t>64°50'56.1568"N</t>
  </si>
  <si>
    <t>75°28'48.2044"E</t>
  </si>
  <si>
    <t>64°50'55.8653"N</t>
  </si>
  <si>
    <t>75°28'47.8782"E</t>
  </si>
  <si>
    <t>64°50'55.5738"N</t>
  </si>
  <si>
    <t>75°28'47.5521"E</t>
  </si>
  <si>
    <t>64°50'55.2822"N</t>
  </si>
  <si>
    <t>75°28'47.2259"E</t>
  </si>
  <si>
    <t>64°50'54.9907"N</t>
  </si>
  <si>
    <t>75°28'46.8998"E</t>
  </si>
  <si>
    <t>64°50'54.6991"N</t>
  </si>
  <si>
    <t>75°28'46.5736"E</t>
  </si>
  <si>
    <t>64°50'54.4076"N</t>
  </si>
  <si>
    <t>75°28'46.2475"E</t>
  </si>
  <si>
    <t>64°50'54.1160"N</t>
  </si>
  <si>
    <t>75°28'45.9214"E</t>
  </si>
  <si>
    <t>64°50'53.8245"N</t>
  </si>
  <si>
    <t>75°28'45.5952"E</t>
  </si>
  <si>
    <t>64°50'53.5329"N</t>
  </si>
  <si>
    <t>75°28'45.2691"E</t>
  </si>
  <si>
    <t>64°50'53.2414"N</t>
  </si>
  <si>
    <t>75°28'44.9430"E</t>
  </si>
  <si>
    <t>64°50'52.9498"N</t>
  </si>
  <si>
    <t>75°28'44.6168"E</t>
  </si>
  <si>
    <t>64°50'52.6583"N</t>
  </si>
  <si>
    <t>75°28'44.2907"E</t>
  </si>
  <si>
    <t>64°50'52.3668"N</t>
  </si>
  <si>
    <t>75°28'43.9646"E</t>
  </si>
  <si>
    <t>64°50'52.0752"N</t>
  </si>
  <si>
    <t>75°28'43.6384"E</t>
  </si>
  <si>
    <t>64°50'51.7837"N</t>
  </si>
  <si>
    <t>75°28'43.3123"E</t>
  </si>
  <si>
    <t>64°50'51.4921"N</t>
  </si>
  <si>
    <t>75°28'42.9862"E</t>
  </si>
  <si>
    <t>64°50'51.2006"N</t>
  </si>
  <si>
    <t>75°28'42.6601"E</t>
  </si>
  <si>
    <t>64°50'50.9090"N</t>
  </si>
  <si>
    <t>75°28'42.3340"E</t>
  </si>
  <si>
    <t>64°50'50.6175"N</t>
  </si>
  <si>
    <t>75°28'42.0078"E</t>
  </si>
  <si>
    <t>64°50'50.3259"N</t>
  </si>
  <si>
    <t>75°28'41.6817"E</t>
  </si>
  <si>
    <t>64°50'50.0344"N</t>
  </si>
  <si>
    <t>75°28'41.3556"E</t>
  </si>
  <si>
    <t>64°50'49.7428"N</t>
  </si>
  <si>
    <t>75°28'41.0295"E</t>
  </si>
  <si>
    <t>64°50'49.4513"N</t>
  </si>
  <si>
    <t>75°28'40.7034"E</t>
  </si>
  <si>
    <t>64°50'49.1597"N</t>
  </si>
  <si>
    <t>75°28'40.3773"E</t>
  </si>
  <si>
    <t>64°50'48.8682"N</t>
  </si>
  <si>
    <t>75°28'40.0512"E</t>
  </si>
  <si>
    <t>64°50'48.5766"N</t>
  </si>
  <si>
    <t>75°28'39.7251"E</t>
  </si>
  <si>
    <t>64°50'48.2851"N</t>
  </si>
  <si>
    <t>75°28'39.3990"E</t>
  </si>
  <si>
    <t>64°50'47.9935"N</t>
  </si>
  <si>
    <t>75°28'39.0729"E</t>
  </si>
  <si>
    <t>64°50'47.7020"N</t>
  </si>
  <si>
    <t>75°28'38.7468"E</t>
  </si>
  <si>
    <t>64°50'47.4104"N</t>
  </si>
  <si>
    <t>75°28'38.4207"E</t>
  </si>
  <si>
    <t>64°50'47.1189"N</t>
  </si>
  <si>
    <t>75°28'38.0946"E</t>
  </si>
  <si>
    <t>64°50'46.8273"N</t>
  </si>
  <si>
    <t>75°28'37.7685"E</t>
  </si>
  <si>
    <t>64°50'46.5358"N</t>
  </si>
  <si>
    <t>75°28'37.4424"E</t>
  </si>
  <si>
    <t>64°50'46.2442"N</t>
  </si>
  <si>
    <t>75°28'37.1163"E</t>
  </si>
  <si>
    <t>64°50'45.9527"N</t>
  </si>
  <si>
    <t>75°28'36.7902"E</t>
  </si>
  <si>
    <t>64°50'45.6611"N</t>
  </si>
  <si>
    <t>75°28'36.4641"E</t>
  </si>
  <si>
    <t>64°50'45.3696"N</t>
  </si>
  <si>
    <t>75°28'36.1381"E</t>
  </si>
  <si>
    <t>64°50'45.0780"N</t>
  </si>
  <si>
    <t>75°28'35.8120"E</t>
  </si>
  <si>
    <t>64°50'44.7865"N</t>
  </si>
  <si>
    <t>75°28'35.4859"E</t>
  </si>
  <si>
    <t>64°50'44.6814"N</t>
  </si>
  <si>
    <t>75°28'35.3684"E</t>
  </si>
  <si>
    <t>10.25  м</t>
  </si>
  <si>
    <t>80.15  м</t>
  </si>
  <si>
    <t xml:space="preserve"> Tie On</t>
  </si>
  <si>
    <t xml:space="preserve"> Proj to bit</t>
  </si>
  <si>
    <t xml:space="preserve"> End of Tangent</t>
  </si>
  <si>
    <t xml:space="preserve"> End of Build</t>
  </si>
  <si>
    <t xml:space="preserve"> End of Drop</t>
  </si>
  <si>
    <t xml:space="preserve"> End of 3D Arc (J)</t>
  </si>
  <si>
    <t xml:space="preserve"> T3</t>
  </si>
  <si>
    <t>19006 PWB</t>
  </si>
  <si>
    <t>19006P PWP Rev F.0</t>
  </si>
  <si>
    <t>17.07.2021</t>
  </si>
  <si>
    <t>Проложение</t>
  </si>
  <si>
    <t>Малая полуось</t>
  </si>
  <si>
    <t>Большая полуось</t>
  </si>
  <si>
    <t>Неопр. По вертикали</t>
  </si>
  <si>
    <t>Азимут смещения истинный</t>
  </si>
  <si>
    <t>E 0.00 m</t>
  </si>
  <si>
    <t>N 0.00 m</t>
  </si>
  <si>
    <t>Выше / Ниже плана</t>
  </si>
  <si>
    <t>Правее / левее плана</t>
  </si>
  <si>
    <t>Khamdmif</t>
  </si>
  <si>
    <t>20.53 град</t>
  </si>
  <si>
    <t>7.26 m</t>
  </si>
  <si>
    <t>03_16014</t>
  </si>
  <si>
    <t>Rig on 04 (RT)</t>
  </si>
  <si>
    <t>64°58'20.2095"N</t>
  </si>
  <si>
    <t>Фактический профиль. Cтатика</t>
  </si>
  <si>
    <t>23.10.2022</t>
  </si>
  <si>
    <t>ООО "СКН"</t>
  </si>
  <si>
    <t>Северо-Комсомольское</t>
  </si>
  <si>
    <t>75°37'11.1121"E</t>
  </si>
  <si>
    <t>85.18 m</t>
  </si>
  <si>
    <t>7.18 m</t>
  </si>
  <si>
    <t>64°58'20.2021"N</t>
  </si>
  <si>
    <t>75°37'11.1267"E</t>
  </si>
  <si>
    <t>64°58'20.2017"N</t>
  </si>
  <si>
    <t>75°37'11.1237"E</t>
  </si>
  <si>
    <t>64°58'20.2000"N</t>
  </si>
  <si>
    <t>75°37'11.1180"E</t>
  </si>
  <si>
    <t>64°58'20.1997"N</t>
  </si>
  <si>
    <t>75°37'11.1158"E</t>
  </si>
  <si>
    <t>64°58'20.2014"N</t>
  </si>
  <si>
    <t>75°37'11.1076"E</t>
  </si>
  <si>
    <t>64°58'20.2018"N</t>
  </si>
  <si>
    <t>75°37'11.1042"E</t>
  </si>
  <si>
    <t>64°58'20.2040"N</t>
  </si>
  <si>
    <t>75°37'11.0995"E</t>
  </si>
  <si>
    <t>75°37'11.0941"E</t>
  </si>
  <si>
    <t>64°58'20.2210"N</t>
  </si>
  <si>
    <t>75°37'11.0813"E</t>
  </si>
  <si>
    <t>64°58'20.2397"N</t>
  </si>
  <si>
    <t>75°37'11.0500"E</t>
  </si>
  <si>
    <t>64°58'20.2691"N</t>
  </si>
  <si>
    <t>75°37'10.9939"E</t>
  </si>
  <si>
    <t>64°58'20.3054"N</t>
  </si>
  <si>
    <t>75°37'10.9211"E</t>
  </si>
  <si>
    <t>64°58'20.3309"N</t>
  </si>
  <si>
    <t>75°37'10.8777"E</t>
  </si>
  <si>
    <t>64°58'20.3628"N</t>
  </si>
  <si>
    <t>75°37'10.8375"E</t>
  </si>
  <si>
    <t>64°58'20.4046"N</t>
  </si>
  <si>
    <t>75°37'10.8040"E</t>
  </si>
  <si>
    <t>64°58'20.4570"N</t>
  </si>
  <si>
    <t>75°37'10.7841"E</t>
  </si>
  <si>
    <t>64°58'20.5206"N</t>
  </si>
  <si>
    <t>75°37'10.7786"E</t>
  </si>
  <si>
    <t>64°58'20.5960"N</t>
  </si>
  <si>
    <t>75°37'10.7914"E</t>
  </si>
  <si>
    <t>64°58'20.6799"N</t>
  </si>
  <si>
    <t>75°37'10.8328"E</t>
  </si>
  <si>
    <t>64°58'20.7729"N</t>
  </si>
  <si>
    <t>75°37'10.8972"E</t>
  </si>
  <si>
    <t>64°58'20.8767"N</t>
  </si>
  <si>
    <t>75°37'10.9713"E</t>
  </si>
  <si>
    <t>64°58'20.9895"N</t>
  </si>
  <si>
    <t>75°37'11.0410"E</t>
  </si>
  <si>
    <t>64°58'21.1182"N</t>
  </si>
  <si>
    <t>75°37'11.0962"E</t>
  </si>
  <si>
    <t>64°58'21.2565"N</t>
  </si>
  <si>
    <t>75°37'11.1385"E</t>
  </si>
  <si>
    <t>64°58'21.4039"N</t>
  </si>
  <si>
    <t>75°37'11.1681"E</t>
  </si>
  <si>
    <t>64°58'21.5604"N</t>
  </si>
  <si>
    <t>75°37'11.1809"E</t>
  </si>
  <si>
    <t>64°58'21.7239"N</t>
  </si>
  <si>
    <t>75°37'11.1826"E</t>
  </si>
  <si>
    <t>64°58'21.8921"N</t>
  </si>
  <si>
    <t>75°37'11.1725"E</t>
  </si>
  <si>
    <t>64°58'22.0734"N</t>
  </si>
  <si>
    <t>75°37'11.1556"E</t>
  </si>
  <si>
    <t>64°58'22.2630"N</t>
  </si>
  <si>
    <t>75°37'11.1534"E</t>
  </si>
  <si>
    <t>64°58'22.4538"N</t>
  </si>
  <si>
    <t>75°37'11.1787"E</t>
  </si>
  <si>
    <t>64°58'22.6488"N</t>
  </si>
  <si>
    <t>75°37'11.2292"E</t>
  </si>
  <si>
    <t>64°58'22.8410"N</t>
  </si>
  <si>
    <t>75°37'11.2939"E</t>
  </si>
  <si>
    <t>64°58'23.0421"N</t>
  </si>
  <si>
    <t>75°37'11.3756"E</t>
  </si>
  <si>
    <t>64°58'23.2516"N</t>
  </si>
  <si>
    <t>75°37'11.4775"E</t>
  </si>
  <si>
    <t>64°58'23.4763"N</t>
  </si>
  <si>
    <t>75°37'11.5968"E</t>
  </si>
  <si>
    <t>64°58'23.7082"N</t>
  </si>
  <si>
    <t>75°37'11.7165"E</t>
  </si>
  <si>
    <t>64°58'23.9383"N</t>
  </si>
  <si>
    <t>75°37'11.8276"E</t>
  </si>
  <si>
    <t>64°58'24.1793"N</t>
  </si>
  <si>
    <t>75°37'11.9518"E</t>
  </si>
  <si>
    <t>64°58'24.4040"N</t>
  </si>
  <si>
    <t>75°37'12.0938"E</t>
  </si>
  <si>
    <t>64°58'24.6363"N</t>
  </si>
  <si>
    <t>75°37'12.2551"E</t>
  </si>
  <si>
    <t>64°58'24.8701"N</t>
  </si>
  <si>
    <t>75°37'12.4113"E</t>
  </si>
  <si>
    <t>64°58'25.1152"N</t>
  </si>
  <si>
    <t>75°37'12.5583"E</t>
  </si>
  <si>
    <t>64°58'25.3574"N</t>
  </si>
  <si>
    <t>75°37'12.6858"E</t>
  </si>
  <si>
    <t>64°58'25.6047"N</t>
  </si>
  <si>
    <t>75°37'12.8147"E</t>
  </si>
  <si>
    <t>64°58'25.8523"N</t>
  </si>
  <si>
    <t>75°37'12.9505"E</t>
  </si>
  <si>
    <t>64°58'26.0910"N</t>
  </si>
  <si>
    <t>75°37'13.0802"E</t>
  </si>
  <si>
    <t>64°58'26.3416"N</t>
  </si>
  <si>
    <t>75°37'13.2035"E</t>
  </si>
  <si>
    <t>64°58'26.5876"N</t>
  </si>
  <si>
    <t>75°37'13.3136"E</t>
  </si>
  <si>
    <t>64°58'26.8320"N</t>
  </si>
  <si>
    <t>75°37'13.4205"E</t>
  </si>
  <si>
    <t>64°58'26.9883"N</t>
  </si>
  <si>
    <t>75°37'13.4881"E</t>
  </si>
  <si>
    <t>64°58'27.4087"N</t>
  </si>
  <si>
    <t>75°37'13.6645"E</t>
  </si>
  <si>
    <t>16014</t>
  </si>
  <si>
    <t>16014 PWB</t>
  </si>
  <si>
    <t>64°58'20.2020"N</t>
  </si>
  <si>
    <t>75°37'11.1250"E</t>
  </si>
  <si>
    <t>64°58'42.8062"N</t>
  </si>
  <si>
    <t>64°58'27.7475"N</t>
  </si>
  <si>
    <t>75°37'13.8515"E</t>
  </si>
  <si>
    <t>64°58'27.9499"N</t>
  </si>
  <si>
    <t>75°37'14.0033"E</t>
  </si>
  <si>
    <t>64°58'28.1523"N</t>
  </si>
  <si>
    <t>75°37'14.1628"E</t>
  </si>
  <si>
    <t>64°58'28.3771"N</t>
  </si>
  <si>
    <t>75°37'14.3413"E</t>
  </si>
  <si>
    <t>64°58'28.6130"N</t>
  </si>
  <si>
    <t>75°37'14.5396"E</t>
  </si>
  <si>
    <t>64°58'28.8729"N</t>
  </si>
  <si>
    <t>75°37'14.7707"E</t>
  </si>
  <si>
    <t>64°58'29.1446"N</t>
  </si>
  <si>
    <t>75°37'15.0116"E</t>
  </si>
  <si>
    <t>64°58'29.4321"N</t>
  </si>
  <si>
    <t>75°37'15.2610"E</t>
  </si>
  <si>
    <t>64°58'29.6676"N</t>
  </si>
  <si>
    <t>75°37'15.4644"E</t>
  </si>
  <si>
    <t>64°58'29.9534"N</t>
  </si>
  <si>
    <t>75°37'15.7084"E</t>
  </si>
  <si>
    <t>64°58'30.2378"N</t>
  </si>
  <si>
    <t>75°37'15.9449"E</t>
  </si>
  <si>
    <t>64°58'30.5275"N</t>
  </si>
  <si>
    <t>75°37'16.1845"E</t>
  </si>
  <si>
    <t>64°58'30.8303"N</t>
  </si>
  <si>
    <t>75°37'16.4439"E</t>
  </si>
  <si>
    <t>64°58'31.1316"N</t>
  </si>
  <si>
    <t>75°37'16.7218"E</t>
  </si>
  <si>
    <t>64°58'31.4380"N</t>
  </si>
  <si>
    <t>75°37'17.0262"E</t>
  </si>
  <si>
    <t>64°58'31.7316"N</t>
  </si>
  <si>
    <t>75°37'17.3270"E</t>
  </si>
  <si>
    <t>64°58'32.0405"N</t>
  </si>
  <si>
    <t>75°37'17.6472"E</t>
  </si>
  <si>
    <t>64°58'32.3488"N</t>
  </si>
  <si>
    <t>75°37'17.9693"E</t>
  </si>
  <si>
    <t>64°58'32.6691"N</t>
  </si>
  <si>
    <t>75°37'18.3097"E</t>
  </si>
  <si>
    <t>64°58'32.9848"N</t>
  </si>
  <si>
    <t>75°37'18.6462"E</t>
  </si>
  <si>
    <t>64°58'33.6487"N</t>
  </si>
  <si>
    <t>75°37'19.3428"E</t>
  </si>
  <si>
    <t>64°58'34.3449"N</t>
  </si>
  <si>
    <t>75°37'20.1050"E</t>
  </si>
  <si>
    <t>64°58'35.0248"N</t>
  </si>
  <si>
    <t>75°37'20.8873"E</t>
  </si>
  <si>
    <t>64°58'35.7474"N</t>
  </si>
  <si>
    <t>75°37'21.7245"E</t>
  </si>
  <si>
    <t>64°58'36.5175"N</t>
  </si>
  <si>
    <t>75°37'22.6208"E</t>
  </si>
  <si>
    <t>64°58'36.8833"N</t>
  </si>
  <si>
    <t>75°37'23.0443"E</t>
  </si>
  <si>
    <t>64°58'37.2402"N</t>
  </si>
  <si>
    <t>75°37'23.4583"E</t>
  </si>
  <si>
    <t>64°58'37.6058"N</t>
  </si>
  <si>
    <t>75°37'23.8976"E</t>
  </si>
  <si>
    <t>64°58'37.9879"N</t>
  </si>
  <si>
    <t>75°37'24.3645"E</t>
  </si>
  <si>
    <t>64°58'38.3733"N</t>
  </si>
  <si>
    <t>75°37'24.8279"E</t>
  </si>
  <si>
    <t>64°58'38.7474"N</t>
  </si>
  <si>
    <t>75°37'25.2817"E</t>
  </si>
  <si>
    <t>64°58'39.1042"N</t>
  </si>
  <si>
    <t>75°37'25.7411"E</t>
  </si>
  <si>
    <t>64°58'39.4894"N</t>
  </si>
  <si>
    <t>75°37'26.2715"E</t>
  </si>
  <si>
    <t>64°58'39.8446"N</t>
  </si>
  <si>
    <t>75°37'26.7798"E</t>
  </si>
  <si>
    <t>64°58'40.2443"N</t>
  </si>
  <si>
    <t>75°37'27.3598"E</t>
  </si>
  <si>
    <t>64°58'40.6067"N</t>
  </si>
  <si>
    <t>75°37'27.8873"E</t>
  </si>
  <si>
    <t>64°58'40.7728"N</t>
  </si>
  <si>
    <t>75°37'28.1309"E</t>
  </si>
  <si>
    <t>64°58'47.1507"N</t>
  </si>
  <si>
    <t>Tie Оn. 16014_PWP_Rev-С.0</t>
  </si>
  <si>
    <t>Tie Оn. 16014_PWP_Rev-B.0</t>
  </si>
  <si>
    <t>64°58'44.6468"N</t>
  </si>
  <si>
    <t>64°58'47.4102"N</t>
  </si>
  <si>
    <t>64°58'48.7665"N</t>
  </si>
  <si>
    <t>64°58'49.4515"N</t>
  </si>
  <si>
    <t>64°58'50.8129"N</t>
  </si>
  <si>
    <t>64°58'41.2728"N</t>
  </si>
  <si>
    <t>75°37'28.8611"E</t>
  </si>
  <si>
    <t>64°58'41.3554"N</t>
  </si>
  <si>
    <t>75°37'28.9805"E</t>
  </si>
  <si>
    <t>64°58'41.4381"N</t>
  </si>
  <si>
    <t>75°37'29.0995"E</t>
  </si>
  <si>
    <t>64°58'41.5209"N</t>
  </si>
  <si>
    <t>75°37'29.2182"E</t>
  </si>
  <si>
    <t>64°58'41.6038"N</t>
  </si>
  <si>
    <t>75°37'29.3367"E</t>
  </si>
  <si>
    <t>64°58'41.6867"N</t>
  </si>
  <si>
    <t>75°37'29.4549"E</t>
  </si>
  <si>
    <t>64°58'41.7697"N</t>
  </si>
  <si>
    <t>75°37'29.5728"E</t>
  </si>
  <si>
    <t>64°58'41.8586"N</t>
  </si>
  <si>
    <t>75°37'29.6985"E</t>
  </si>
  <si>
    <t>64°58'41.9637"N</t>
  </si>
  <si>
    <t>75°37'29.8461"E</t>
  </si>
  <si>
    <t>64°58'42.0472"N</t>
  </si>
  <si>
    <t>75°37'29.9619"E</t>
  </si>
  <si>
    <t>64°58'42.1990"N</t>
  </si>
  <si>
    <t>75°37'30.1692"E</t>
  </si>
  <si>
    <t>64°58'42.2991"N</t>
  </si>
  <si>
    <t>75°37'30.3040"E</t>
  </si>
  <si>
    <t>64°58'42.3834"N</t>
  </si>
  <si>
    <t>75°37'30.4168"E</t>
  </si>
  <si>
    <t>64°58'42.5484"N</t>
  </si>
  <si>
    <t>75°37'30.6353"E</t>
  </si>
  <si>
    <t>64°58'42.6370"N</t>
  </si>
  <si>
    <t>75°37'30.7518"E</t>
  </si>
  <si>
    <t>64°58'42.7216"N</t>
  </si>
  <si>
    <t>75°37'30.8632"E</t>
  </si>
  <si>
    <t>75°37'30.9745"E</t>
  </si>
  <si>
    <t>64°58'42.8908"N</t>
  </si>
  <si>
    <t>75°37'31.0858"E</t>
  </si>
  <si>
    <t>64°58'42.9754"N</t>
  </si>
  <si>
    <t>75°37'31.1972"E</t>
  </si>
  <si>
    <t>64°58'43.0600"N</t>
  </si>
  <si>
    <t>75°37'31.3086"E</t>
  </si>
  <si>
    <t>64°58'43.1446"N</t>
  </si>
  <si>
    <t>75°37'31.4199"E</t>
  </si>
  <si>
    <t>64°58'43.2498"N</t>
  </si>
  <si>
    <t>75°37'31.5584"E</t>
  </si>
  <si>
    <t>64°58'43.3421"N</t>
  </si>
  <si>
    <t>75°37'31.6798"E</t>
  </si>
  <si>
    <t>64°58'43.4267"N</t>
  </si>
  <si>
    <t>75°37'31.7911"E</t>
  </si>
  <si>
    <t>64°58'43.5113"N</t>
  </si>
  <si>
    <t>75°37'31.9024"E</t>
  </si>
  <si>
    <t>64°58'43.5960"N</t>
  </si>
  <si>
    <t>75°37'32.0136"E</t>
  </si>
  <si>
    <t>64°58'43.6806"N</t>
  </si>
  <si>
    <t>75°37'32.1248"E</t>
  </si>
  <si>
    <t>64°58'43.7653"N</t>
  </si>
  <si>
    <t>75°37'32.2360"E</t>
  </si>
  <si>
    <t>64°58'43.8499"N</t>
  </si>
  <si>
    <t>75°37'32.3471"E</t>
  </si>
  <si>
    <t>64°58'43.9490"N</t>
  </si>
  <si>
    <t>75°37'32.4771"E</t>
  </si>
  <si>
    <t>64°58'44.0475"N</t>
  </si>
  <si>
    <t>75°37'32.6065"E</t>
  </si>
  <si>
    <t>64°58'44.1321"N</t>
  </si>
  <si>
    <t>75°37'32.7178"E</t>
  </si>
  <si>
    <t>64°58'44.2167"N</t>
  </si>
  <si>
    <t>75°37'32.8292"E</t>
  </si>
  <si>
    <t>64°58'44.3012"N</t>
  </si>
  <si>
    <t>75°37'32.9408"E</t>
  </si>
  <si>
    <t>64°58'44.3858"N</t>
  </si>
  <si>
    <t>75°37'33.0525"E</t>
  </si>
  <si>
    <t>64°58'44.4703"N</t>
  </si>
  <si>
    <t>75°37'33.1643"E</t>
  </si>
  <si>
    <t>64°58'44.5547"N</t>
  </si>
  <si>
    <t>75°37'33.2763"E</t>
  </si>
  <si>
    <t>75°37'33.3985"E</t>
  </si>
  <si>
    <t>64°58'44.7517"N</t>
  </si>
  <si>
    <t>75°37'33.5382"E</t>
  </si>
  <si>
    <t>64°58'44.8359"N</t>
  </si>
  <si>
    <t>75°37'33.6510"E</t>
  </si>
  <si>
    <t>64°58'44.9201"N</t>
  </si>
  <si>
    <t>75°37'33.7642"E</t>
  </si>
  <si>
    <t>64°58'45.0042"N</t>
  </si>
  <si>
    <t>75°37'33.8778"E</t>
  </si>
  <si>
    <t>64°58'45.0882"N</t>
  </si>
  <si>
    <t>75°37'33.9917"E</t>
  </si>
  <si>
    <t>64°58'45.1721"N</t>
  </si>
  <si>
    <t>75°37'34.1060"E</t>
  </si>
  <si>
    <t>64°58'45.2559"N</t>
  </si>
  <si>
    <t>75°37'34.2207"E</t>
  </si>
  <si>
    <t>64°58'45.3413"N</t>
  </si>
  <si>
    <t>75°37'34.3380"E</t>
  </si>
  <si>
    <t>64°58'45.4512"N</t>
  </si>
  <si>
    <t>75°37'34.4893"E</t>
  </si>
  <si>
    <t>64°58'45.5349"N</t>
  </si>
  <si>
    <t>75°37'34.6045"E</t>
  </si>
  <si>
    <t>64°58'45.6186"N</t>
  </si>
  <si>
    <t>75°37'34.7197"E</t>
  </si>
  <si>
    <t>64°58'45.7023"N</t>
  </si>
  <si>
    <t>75°37'34.8348"E</t>
  </si>
  <si>
    <t>64°58'45.7860"N</t>
  </si>
  <si>
    <t>75°37'34.9500"E</t>
  </si>
  <si>
    <t>64°58'45.8697"N</t>
  </si>
  <si>
    <t>75°37'35.0651"E</t>
  </si>
  <si>
    <t>64°58'46.0329"N</t>
  </si>
  <si>
    <t>75°37'35.2895"E</t>
  </si>
  <si>
    <t>64°58'46.1208"N</t>
  </si>
  <si>
    <t>75°37'35.4104"E</t>
  </si>
  <si>
    <t>64°58'46.2045"N</t>
  </si>
  <si>
    <t>75°37'35.5257"E</t>
  </si>
  <si>
    <t>64°58'46.2881"N</t>
  </si>
  <si>
    <t>75°37'35.6410"E</t>
  </si>
  <si>
    <t>64°58'46.3718"N</t>
  </si>
  <si>
    <t>75°37'35.7565"E</t>
  </si>
  <si>
    <t>64°58'46.4553"N</t>
  </si>
  <si>
    <t>75°37'35.8721"E</t>
  </si>
  <si>
    <t>64°58'46.5389"N</t>
  </si>
  <si>
    <t>75°37'35.9878"E</t>
  </si>
  <si>
    <t>64°58'46.6224"N</t>
  </si>
  <si>
    <t>75°37'36.1036"E</t>
  </si>
  <si>
    <t>64°58'46.7215"N</t>
  </si>
  <si>
    <t>75°37'36.2412"E</t>
  </si>
  <si>
    <t>64°58'46.8173"N</t>
  </si>
  <si>
    <t>75°37'36.3743"E</t>
  </si>
  <si>
    <t>64°58'46.9007"N</t>
  </si>
  <si>
    <t>75°37'36.4905"E</t>
  </si>
  <si>
    <t>64°58'46.9840"N</t>
  </si>
  <si>
    <t>75°37'36.6070"E</t>
  </si>
  <si>
    <t>64°58'47.0674"N</t>
  </si>
  <si>
    <t>75°37'36.7236"E</t>
  </si>
  <si>
    <t>75°37'36.8405"E</t>
  </si>
  <si>
    <t>64°58'47.2339"N</t>
  </si>
  <si>
    <t>75°37'36.9575"E</t>
  </si>
  <si>
    <t>64°58'47.3171"N</t>
  </si>
  <si>
    <t>75°37'37.0746"E</t>
  </si>
  <si>
    <t>75°37'37.2061"E</t>
  </si>
  <si>
    <t>64°58'47.5110"N</t>
  </si>
  <si>
    <t>75°37'37.3489"E</t>
  </si>
  <si>
    <t>64°58'47.5939"N</t>
  </si>
  <si>
    <t>75°37'37.4670"E</t>
  </si>
  <si>
    <t>64°58'47.6768"N</t>
  </si>
  <si>
    <t>75°37'37.5854"E</t>
  </si>
  <si>
    <t>64°58'47.7596"N</t>
  </si>
  <si>
    <t>75°37'37.7043"E</t>
  </si>
  <si>
    <t>64°58'47.8422"N</t>
  </si>
  <si>
    <t>75°37'37.8235"E</t>
  </si>
  <si>
    <t>64°58'47.9248"N</t>
  </si>
  <si>
    <t>75°37'37.9431"E</t>
  </si>
  <si>
    <t>64°58'48.0073"N</t>
  </si>
  <si>
    <t>75°37'38.0630"E</t>
  </si>
  <si>
    <t>64°58'48.0957"N</t>
  </si>
  <si>
    <t>75°37'38.1922"E</t>
  </si>
  <si>
    <t>64°58'48.1995"N</t>
  </si>
  <si>
    <t>75°37'38.3441"E</t>
  </si>
  <si>
    <t>64°58'48.2818"N</t>
  </si>
  <si>
    <t>75°37'38.4646"E</t>
  </si>
  <si>
    <t>64°58'48.3641"N</t>
  </si>
  <si>
    <t>75°37'38.5851"E</t>
  </si>
  <si>
    <t>64°58'48.4465"N</t>
  </si>
  <si>
    <t>75°37'38.7057"E</t>
  </si>
  <si>
    <t>64°58'48.5288"N</t>
  </si>
  <si>
    <t>75°37'38.8262"E</t>
  </si>
  <si>
    <t>64°58'48.6111"N</t>
  </si>
  <si>
    <t>75°37'38.9467"E</t>
  </si>
  <si>
    <t>75°37'39.1740"E</t>
  </si>
  <si>
    <t>64°58'48.8581"N</t>
  </si>
  <si>
    <t>75°37'39.3082"E</t>
  </si>
  <si>
    <t>64°58'48.9404"N</t>
  </si>
  <si>
    <t>75°37'39.4289"E</t>
  </si>
  <si>
    <t>64°58'49.0226"N</t>
  </si>
  <si>
    <t>75°37'39.5498"E</t>
  </si>
  <si>
    <t>64°58'49.1049"N</t>
  </si>
  <si>
    <t>75°37'39.6707"E</t>
  </si>
  <si>
    <t>64°58'49.1870"N</t>
  </si>
  <si>
    <t>75°37'39.7918"E</t>
  </si>
  <si>
    <t>64°58'49.2692"N</t>
  </si>
  <si>
    <t>75°37'39.9130"E</t>
  </si>
  <si>
    <t>64°58'49.3513"N</t>
  </si>
  <si>
    <t>75°37'40.0344"E</t>
  </si>
  <si>
    <t>64°58'51.4930"N</t>
  </si>
  <si>
    <t>Фактический профиль. Динамика</t>
  </si>
  <si>
    <t>64°58'52.1761"N</t>
  </si>
  <si>
    <t>64°58'52.8674"N</t>
  </si>
  <si>
    <t>64°58'53.5672"N</t>
  </si>
  <si>
    <t>64°58'54.2256"N</t>
  </si>
  <si>
    <t>64°58'54.9137"N</t>
  </si>
  <si>
    <t>75°37'40.1826"E</t>
  </si>
  <si>
    <t>64°58'55.6007"N</t>
  </si>
  <si>
    <t>64°58'49.5429"N</t>
  </si>
  <si>
    <t>75°37'40.3175"E</t>
  </si>
  <si>
    <t>64°58'49.6252"N</t>
  </si>
  <si>
    <t>75°37'40.4381"E</t>
  </si>
  <si>
    <t>64°58'49.7077"N</t>
  </si>
  <si>
    <t>75°37'40.5581"E</t>
  </si>
  <si>
    <t>64°58'49.7903"N</t>
  </si>
  <si>
    <t>75°37'40.6775"E</t>
  </si>
  <si>
    <t>64°58'49.8731"N</t>
  </si>
  <si>
    <t>75°37'40.7963"E</t>
  </si>
  <si>
    <t>64°58'49.9560"N</t>
  </si>
  <si>
    <t>75°37'40.9144"E</t>
  </si>
  <si>
    <t>64°58'50.0391"N</t>
  </si>
  <si>
    <t>75°37'41.0320"E</t>
  </si>
  <si>
    <t>64°58'50.1315"N</t>
  </si>
  <si>
    <t>75°37'41.1619"E</t>
  </si>
  <si>
    <t>64°58'50.2335"N</t>
  </si>
  <si>
    <t>75°37'41.3045"E</t>
  </si>
  <si>
    <t>64°58'50.3169"N</t>
  </si>
  <si>
    <t>75°37'41.4210"E</t>
  </si>
  <si>
    <t>64°58'50.4002"N</t>
  </si>
  <si>
    <t>75°37'41.5374"E</t>
  </si>
  <si>
    <t>64°58'50.4836"N</t>
  </si>
  <si>
    <t>75°37'41.6538"E</t>
  </si>
  <si>
    <t>64°58'50.5670"N</t>
  </si>
  <si>
    <t>75°37'41.7702"E</t>
  </si>
  <si>
    <t>64°58'50.6505"N</t>
  </si>
  <si>
    <t>75°37'41.8864"E</t>
  </si>
  <si>
    <t>75°37'42.1126"E</t>
  </si>
  <si>
    <t>64°58'50.9007"N</t>
  </si>
  <si>
    <t>75°37'42.2352"E</t>
  </si>
  <si>
    <t>64°58'50.9840"N</t>
  </si>
  <si>
    <t>75°37'42.3520"E</t>
  </si>
  <si>
    <t>64°58'51.0672"N</t>
  </si>
  <si>
    <t>75°37'42.4692"E</t>
  </si>
  <si>
    <t>64°58'51.1503"N</t>
  </si>
  <si>
    <t>75°37'42.5869"E</t>
  </si>
  <si>
    <t>64°58'51.2332"N</t>
  </si>
  <si>
    <t>75°37'42.7050"E</t>
  </si>
  <si>
    <t>64°58'51.3161"N</t>
  </si>
  <si>
    <t>75°37'42.8235"E</t>
  </si>
  <si>
    <t>64°58'51.3988"N</t>
  </si>
  <si>
    <t>75°37'42.9425"E</t>
  </si>
  <si>
    <t>75°37'43.0786"E</t>
  </si>
  <si>
    <t>64°58'51.5916"N</t>
  </si>
  <si>
    <t>75°37'43.2212"E</t>
  </si>
  <si>
    <t>64°58'51.6743"N</t>
  </si>
  <si>
    <t>75°37'43.3403"E</t>
  </si>
  <si>
    <t>64°58'51.7570"N</t>
  </si>
  <si>
    <t>75°37'43.4592"E</t>
  </si>
  <si>
    <t>64°58'51.8399"N</t>
  </si>
  <si>
    <t>75°37'43.5778"E</t>
  </si>
  <si>
    <t>64°58'51.9228"N</t>
  </si>
  <si>
    <t>75°37'43.6961"E</t>
  </si>
  <si>
    <t>64°58'52.0058"N</t>
  </si>
  <si>
    <t>75°37'43.8140"E</t>
  </si>
  <si>
    <t>64°58'52.0888"N</t>
  </si>
  <si>
    <t>75°37'43.9317"E</t>
  </si>
  <si>
    <t>75°37'44.0550"E</t>
  </si>
  <si>
    <t>64°58'52.2828"N</t>
  </si>
  <si>
    <t>75°37'44.2057"E</t>
  </si>
  <si>
    <t>64°58'52.3658"N</t>
  </si>
  <si>
    <t>75°37'44.3235"E</t>
  </si>
  <si>
    <t>64°58'52.4488"N</t>
  </si>
  <si>
    <t>75°37'44.4417"E</t>
  </si>
  <si>
    <t>64°58'52.5316"N</t>
  </si>
  <si>
    <t>75°37'44.5602"E</t>
  </si>
  <si>
    <t>64°58'52.6144"N</t>
  </si>
  <si>
    <t>75°37'44.6790"E</t>
  </si>
  <si>
    <t>64°58'52.6971"N</t>
  </si>
  <si>
    <t>75°37'44.7982"E</t>
  </si>
  <si>
    <t>64°58'52.7797"N</t>
  </si>
  <si>
    <t>75°37'44.9177"E</t>
  </si>
  <si>
    <t>75°37'45.0451"E</t>
  </si>
  <si>
    <t>64°58'52.9722"N</t>
  </si>
  <si>
    <t>75°37'45.1974"E</t>
  </si>
  <si>
    <t>64°58'53.0547"N</t>
  </si>
  <si>
    <t>75°37'45.3173"E</t>
  </si>
  <si>
    <t>64°58'53.1372"N</t>
  </si>
  <si>
    <t>75°37'45.4371"E</t>
  </si>
  <si>
    <t>64°58'53.2198"N</t>
  </si>
  <si>
    <t>75°37'45.5568"E</t>
  </si>
  <si>
    <t>64°58'53.3023"N</t>
  </si>
  <si>
    <t>75°37'45.6765"E</t>
  </si>
  <si>
    <t>64°58'53.3849"N</t>
  </si>
  <si>
    <t>75°37'45.7961"E</t>
  </si>
  <si>
    <t>64°58'53.4675"N</t>
  </si>
  <si>
    <t>75°37'45.9156"E</t>
  </si>
  <si>
    <t>75°37'46.0597"E</t>
  </si>
  <si>
    <t>64°58'53.6602"N</t>
  </si>
  <si>
    <t>75°37'46.1944"E</t>
  </si>
  <si>
    <t>64°58'53.7427"N</t>
  </si>
  <si>
    <t>75°37'46.3143"E</t>
  </si>
  <si>
    <t>64°58'53.8251"N</t>
  </si>
  <si>
    <t>75°37'46.4346"E</t>
  </si>
  <si>
    <t>64°58'53.9074"N</t>
  </si>
  <si>
    <t>75°37'46.5551"E</t>
  </si>
  <si>
    <t>64°58'53.9897"N</t>
  </si>
  <si>
    <t>75°37'46.6759"E</t>
  </si>
  <si>
    <t>64°58'54.0719"N</t>
  </si>
  <si>
    <t>75°37'46.7971"E</t>
  </si>
  <si>
    <t>75°37'47.0249"E</t>
  </si>
  <si>
    <t>64°58'54.3179"N</t>
  </si>
  <si>
    <t>75°37'47.1622"E</t>
  </si>
  <si>
    <t>64°58'54.3999"N</t>
  </si>
  <si>
    <t>75°37'47.2840"E</t>
  </si>
  <si>
    <t>64°58'54.4819"N</t>
  </si>
  <si>
    <t>75°37'47.4058"E</t>
  </si>
  <si>
    <t>64°58'54.5639"N</t>
  </si>
  <si>
    <t>75°37'47.5276"E</t>
  </si>
  <si>
    <t>64°58'54.6459"N</t>
  </si>
  <si>
    <t>75°37'47.6492"E</t>
  </si>
  <si>
    <t>64°58'54.7280"N</t>
  </si>
  <si>
    <t>75°37'47.7709"E</t>
  </si>
  <si>
    <t>64°58'54.8100"N</t>
  </si>
  <si>
    <t>75°37'47.8925"E</t>
  </si>
  <si>
    <t>75°37'48.0460"E</t>
  </si>
  <si>
    <t>75°37'49.0555"E</t>
  </si>
  <si>
    <t>64°58'56.2687"N</t>
  </si>
  <si>
    <t>64°58'56.9527"N</t>
  </si>
  <si>
    <t>64°58'57.6343"N</t>
  </si>
  <si>
    <t>64°58'59.0096"N</t>
  </si>
  <si>
    <t>64°58'59.7195"N</t>
  </si>
  <si>
    <t>64°59'0.4235"N</t>
  </si>
  <si>
    <t>64°59'1.1047"N</t>
  </si>
  <si>
    <t>64°59'2.4788"N</t>
  </si>
  <si>
    <t>64°59'3.1664"N</t>
  </si>
  <si>
    <t>75°37'50.0220"E</t>
  </si>
  <si>
    <t>64°59'4.5569"N</t>
  </si>
  <si>
    <t>64°59'5.2333"N</t>
  </si>
  <si>
    <t>64°58'55.0016"N</t>
  </si>
  <si>
    <t>75°37'48.1759"E</t>
  </si>
  <si>
    <t>64°58'55.0837"N</t>
  </si>
  <si>
    <t>75°37'48.2972"E</t>
  </si>
  <si>
    <t>64°58'55.1659"N</t>
  </si>
  <si>
    <t>75°37'48.4183"E</t>
  </si>
  <si>
    <t>64°58'55.2481"N</t>
  </si>
  <si>
    <t>75°37'48.5392"E</t>
  </si>
  <si>
    <t>64°58'55.3304"N</t>
  </si>
  <si>
    <t>75°37'48.6600"E</t>
  </si>
  <si>
    <t>64°58'55.4127"N</t>
  </si>
  <si>
    <t>75°37'48.7806"E</t>
  </si>
  <si>
    <t>64°58'55.4950"N</t>
  </si>
  <si>
    <t>75°37'48.9011"E</t>
  </si>
  <si>
    <t>64°58'55.6873"N</t>
  </si>
  <si>
    <t>75°37'49.1817"E</t>
  </si>
  <si>
    <t>64°58'55.7698"N</t>
  </si>
  <si>
    <t>75°37'49.3016"E</t>
  </si>
  <si>
    <t>64°58'55.8523"N</t>
  </si>
  <si>
    <t>75°37'49.4214"E</t>
  </si>
  <si>
    <t>64°58'55.9349"N</t>
  </si>
  <si>
    <t>75°37'49.5410"E</t>
  </si>
  <si>
    <t>64°58'56.0175"N</t>
  </si>
  <si>
    <t>75°37'49.6604"E</t>
  </si>
  <si>
    <t>64°58'56.1002"N</t>
  </si>
  <si>
    <t>75°37'49.7797"E</t>
  </si>
  <si>
    <t>64°58'56.1829"N</t>
  </si>
  <si>
    <t>75°37'49.8987"E</t>
  </si>
  <si>
    <t>64°58'56.3759"N</t>
  </si>
  <si>
    <t>75°37'50.1764"E</t>
  </si>
  <si>
    <t>64°58'56.4585"N</t>
  </si>
  <si>
    <t>75°37'50.2958"E</t>
  </si>
  <si>
    <t>64°58'56.5411"N</t>
  </si>
  <si>
    <t>75°37'50.4155"E</t>
  </si>
  <si>
    <t>64°58'56.6235"N</t>
  </si>
  <si>
    <t>75°37'50.5356"E</t>
  </si>
  <si>
    <t>64°58'56.7059"N</t>
  </si>
  <si>
    <t>75°37'50.6560"E</t>
  </si>
  <si>
    <t>64°58'56.7882"N</t>
  </si>
  <si>
    <t>75°37'50.7768"E</t>
  </si>
  <si>
    <t>64°58'56.8704"N</t>
  </si>
  <si>
    <t>75°37'50.8978"E</t>
  </si>
  <si>
    <t>75°37'51.0196"E</t>
  </si>
  <si>
    <t>64°58'57.0620"N</t>
  </si>
  <si>
    <t>75°37'51.1808"E</t>
  </si>
  <si>
    <t>64°58'57.1444"N</t>
  </si>
  <si>
    <t>75°37'51.3012"E</t>
  </si>
  <si>
    <t>64°58'57.2269"N</t>
  </si>
  <si>
    <t>75°37'51.4211"E</t>
  </si>
  <si>
    <t>64°58'57.3095"N</t>
  </si>
  <si>
    <t>75°37'51.5403"E</t>
  </si>
  <si>
    <t>64°58'57.3924"N</t>
  </si>
  <si>
    <t>75°37'51.6589"E</t>
  </si>
  <si>
    <t>64°58'57.4754"N</t>
  </si>
  <si>
    <t>75°37'51.7769"E</t>
  </si>
  <si>
    <t>75°37'52.0006"E</t>
  </si>
  <si>
    <t>64°58'57.7252"N</t>
  </si>
  <si>
    <t>75°37'52.1276"E</t>
  </si>
  <si>
    <t>64°58'57.8085"N</t>
  </si>
  <si>
    <t>75°37'52.2440"E</t>
  </si>
  <si>
    <t>64°58'57.8919"N</t>
  </si>
  <si>
    <t>75°37'52.3604"E</t>
  </si>
  <si>
    <t>64°58'57.9754"N</t>
  </si>
  <si>
    <t>75°37'52.4766"E</t>
  </si>
  <si>
    <t>64°58'58.0588"N</t>
  </si>
  <si>
    <t>75°37'52.5929"E</t>
  </si>
  <si>
    <t>64°58'58.1422"N</t>
  </si>
  <si>
    <t>75°37'52.7091"E</t>
  </si>
  <si>
    <t>64°58'58.2257"N</t>
  </si>
  <si>
    <t>75°37'52.8252"E</t>
  </si>
  <si>
    <t>64°58'58.3145"N</t>
  </si>
  <si>
    <t>75°37'52.9486"E</t>
  </si>
  <si>
    <t>64°58'58.4205"N</t>
  </si>
  <si>
    <t>75°37'53.0958"E</t>
  </si>
  <si>
    <t>64°58'58.5041"N</t>
  </si>
  <si>
    <t>75°37'53.2115"E</t>
  </si>
  <si>
    <t>64°58'58.5877"N</t>
  </si>
  <si>
    <t>75°37'53.3271"E</t>
  </si>
  <si>
    <t>64°58'58.6713"N</t>
  </si>
  <si>
    <t>75°37'53.4425"E</t>
  </si>
  <si>
    <t>64°58'58.7550"N</t>
  </si>
  <si>
    <t>75°37'53.5578"E</t>
  </si>
  <si>
    <t>64°58'58.8387"N</t>
  </si>
  <si>
    <t>75°37'53.6729"E</t>
  </si>
  <si>
    <t>64°58'58.9225"N</t>
  </si>
  <si>
    <t>75°37'53.7878"E</t>
  </si>
  <si>
    <t>75°37'53.9072"E</t>
  </si>
  <si>
    <t>64°58'59.1180"N</t>
  </si>
  <si>
    <t>75°37'54.0556"E</t>
  </si>
  <si>
    <t>64°58'59.2018"N</t>
  </si>
  <si>
    <t>75°37'54.1703"E</t>
  </si>
  <si>
    <t>64°58'59.2856"N</t>
  </si>
  <si>
    <t>75°37'54.2850"E</t>
  </si>
  <si>
    <t>64°58'59.3694"N</t>
  </si>
  <si>
    <t>75°37'54.3997"E</t>
  </si>
  <si>
    <t>64°58'59.4532"N</t>
  </si>
  <si>
    <t>75°37'54.5143"E</t>
  </si>
  <si>
    <t>64°58'59.5371"N</t>
  </si>
  <si>
    <t>75°37'54.6290"E</t>
  </si>
  <si>
    <t>64°58'59.6209"N</t>
  </si>
  <si>
    <t>75°37'54.7437"E</t>
  </si>
  <si>
    <t>75°37'54.8786"E</t>
  </si>
  <si>
    <t>64°58'59.8165"N</t>
  </si>
  <si>
    <t>75°37'55.0112"E</t>
  </si>
  <si>
    <t>64°58'59.9003"N</t>
  </si>
  <si>
    <t>75°37'55.1258"E</t>
  </si>
  <si>
    <t>64°58'59.9842"N</t>
  </si>
  <si>
    <t>75°37'55.2403"E</t>
  </si>
  <si>
    <t>64°59'0.0680"N</t>
  </si>
  <si>
    <t>75°37'55.3548"E</t>
  </si>
  <si>
    <t>64°59'0.1519"N</t>
  </si>
  <si>
    <t>75°37'55.4692"E</t>
  </si>
  <si>
    <t>64°59'0.2358"N</t>
  </si>
  <si>
    <t>75°37'55.5835"E</t>
  </si>
  <si>
    <t>64°59'0.3197"N</t>
  </si>
  <si>
    <t>75°37'55.6978"E</t>
  </si>
  <si>
    <t>75°37'55.8390"E</t>
  </si>
  <si>
    <t>64°59'0.5156"N</t>
  </si>
  <si>
    <t>75°37'55.9643"E</t>
  </si>
  <si>
    <t>64°59'0.5995"N</t>
  </si>
  <si>
    <t>75°37'56.0786"E</t>
  </si>
  <si>
    <t>64°59'0.6834"N</t>
  </si>
  <si>
    <t>75°37'56.1929"E</t>
  </si>
  <si>
    <t>64°59'0.7673"N</t>
  </si>
  <si>
    <t>75°37'56.3073"E</t>
  </si>
  <si>
    <t>64°59'0.8512"N</t>
  </si>
  <si>
    <t>75°37'56.4217"E</t>
  </si>
  <si>
    <t>64°59'0.9350"N</t>
  </si>
  <si>
    <t>75°37'56.5362"E</t>
  </si>
  <si>
    <t>64°59'1.0189"N</t>
  </si>
  <si>
    <t>75°37'56.6507"E</t>
  </si>
  <si>
    <t>75°37'56.7680"E</t>
  </si>
  <si>
    <t>64°59'1.2146"N</t>
  </si>
  <si>
    <t>75°37'56.9179"E</t>
  </si>
  <si>
    <t>64°59'1.2985"N</t>
  </si>
  <si>
    <t>75°37'57.0320"E</t>
  </si>
  <si>
    <t>64°59'1.3826"N</t>
  </si>
  <si>
    <t>75°37'57.1458"E</t>
  </si>
  <si>
    <t>64°59'1.4667"N</t>
  </si>
  <si>
    <t>75°37'57.2593"E</t>
  </si>
  <si>
    <t>64°59'1.5508"N</t>
  </si>
  <si>
    <t>75°37'57.3726"E</t>
  </si>
  <si>
    <t>64°59'1.6351"N</t>
  </si>
  <si>
    <t>75°37'57.4855"E</t>
  </si>
  <si>
    <t>64°59'1.7194"N</t>
  </si>
  <si>
    <t>75°37'57.5982"E</t>
  </si>
  <si>
    <t>64°59'1.8040"N</t>
  </si>
  <si>
    <t>75°37'57.7109"E</t>
  </si>
  <si>
    <t>64°59'1.9163"N</t>
  </si>
  <si>
    <t>75°37'57.8602"E</t>
  </si>
  <si>
    <t>64°59'2.0007"N</t>
  </si>
  <si>
    <t>75°37'57.9724"E</t>
  </si>
  <si>
    <t>64°59'2.0852"N</t>
  </si>
  <si>
    <t>75°37'58.0845"E</t>
  </si>
  <si>
    <t>64°59'2.1696"N</t>
  </si>
  <si>
    <t>75°37'58.1965"E</t>
  </si>
  <si>
    <t>64°59'2.2541"N</t>
  </si>
  <si>
    <t>75°37'58.3086"E</t>
  </si>
  <si>
    <t>64°59'2.3385"N</t>
  </si>
  <si>
    <t>75°37'58.4205"E</t>
  </si>
  <si>
    <t>75°37'58.6063"E</t>
  </si>
  <si>
    <t>64°59'2.5638"N</t>
  </si>
  <si>
    <t>75°37'58.7189"E</t>
  </si>
  <si>
    <t>64°59'2.6483"N</t>
  </si>
  <si>
    <t>75°37'58.8309"E</t>
  </si>
  <si>
    <t>64°59'2.7328"N</t>
  </si>
  <si>
    <t>75°37'58.9429"E</t>
  </si>
  <si>
    <t>64°59'2.8172"N</t>
  </si>
  <si>
    <t>75°37'59.0550"E</t>
  </si>
  <si>
    <t>64°59'2.9017"N</t>
  </si>
  <si>
    <t>75°37'59.1671"E</t>
  </si>
  <si>
    <t>64°59'2.9861"N</t>
  </si>
  <si>
    <t>75°37'59.2793"E</t>
  </si>
  <si>
    <t>64°59'3.0705"N</t>
  </si>
  <si>
    <t>75°37'59.3915"E</t>
  </si>
  <si>
    <t>75°37'59.5191"E</t>
  </si>
  <si>
    <t>64°59'3.2674"N</t>
  </si>
  <si>
    <t>75°37'59.6536"E</t>
  </si>
  <si>
    <t>64°59'3.3518"N</t>
  </si>
  <si>
    <t>75°37'59.7661"E</t>
  </si>
  <si>
    <t>64°59'3.4361"N</t>
  </si>
  <si>
    <t>75°37'59.8786"E</t>
  </si>
  <si>
    <t>64°59'3.5204"N</t>
  </si>
  <si>
    <t>75°37'59.9913"E</t>
  </si>
  <si>
    <t>64°59'3.6047"N</t>
  </si>
  <si>
    <t>75°38'0.1040"E</t>
  </si>
  <si>
    <t>64°59'3.6890"N</t>
  </si>
  <si>
    <t>75°38'0.2169"E</t>
  </si>
  <si>
    <t>64°59'3.7732"N</t>
  </si>
  <si>
    <t>75°38'0.3298"E</t>
  </si>
  <si>
    <t>64°59'3.8600"N</t>
  </si>
  <si>
    <t>75°38'0.4462"E</t>
  </si>
  <si>
    <t>64°59'3.9697"N</t>
  </si>
  <si>
    <t>75°38'0.5934"E</t>
  </si>
  <si>
    <t>64°59'4.0540"N</t>
  </si>
  <si>
    <t>75°38'0.7061"E</t>
  </si>
  <si>
    <t>64°59'4.1384"N</t>
  </si>
  <si>
    <t>75°38'0.8187"E</t>
  </si>
  <si>
    <t>64°59'4.2227"N</t>
  </si>
  <si>
    <t>75°38'0.9312"E</t>
  </si>
  <si>
    <t>64°59'4.3071"N</t>
  </si>
  <si>
    <t>75°38'1.0434"E</t>
  </si>
  <si>
    <t>64°59'4.3916"N</t>
  </si>
  <si>
    <t>75°38'1.1555"E</t>
  </si>
  <si>
    <t>75°38'1.3744"E</t>
  </si>
  <si>
    <t>64°59'4.6450"N</t>
  </si>
  <si>
    <t>75°38'1.4913"E</t>
  </si>
  <si>
    <t>64°59'4.7293"N</t>
  </si>
  <si>
    <t>75°38'1.6040"E</t>
  </si>
  <si>
    <t>64°59'4.8134"N</t>
  </si>
  <si>
    <t>75°38'1.7174"E</t>
  </si>
  <si>
    <t>64°59'4.8974"N</t>
  </si>
  <si>
    <t>75°38'1.8315"E</t>
  </si>
  <si>
    <t>64°59'4.9812"N</t>
  </si>
  <si>
    <t>75°38'1.9462"E</t>
  </si>
  <si>
    <t>64°59'5.0649"N</t>
  </si>
  <si>
    <t>75°38'2.0616"E</t>
  </si>
  <si>
    <t>64°59'5.1483"N</t>
  </si>
  <si>
    <t>75°38'2.1777"E</t>
  </si>
  <si>
    <t>75°38'2.2967"E</t>
  </si>
  <si>
    <t>64°59'7.2740"N</t>
  </si>
  <si>
    <t>64°59'7.9658"N</t>
  </si>
  <si>
    <t>64°59'5.9100"N</t>
  </si>
  <si>
    <t>75°38'3.2334"E</t>
  </si>
  <si>
    <t>64°59'6.6041"N</t>
  </si>
  <si>
    <t>75°38'5.1175"E</t>
  </si>
  <si>
    <t>75°38'6.1292"E</t>
  </si>
  <si>
    <t>64°59'8.6076"N</t>
  </si>
  <si>
    <t>75°38'7.1025"E</t>
  </si>
  <si>
    <t>64°59'9.2719"N</t>
  </si>
  <si>
    <t>75°38'8.0928"E</t>
  </si>
  <si>
    <t>64°59'9.9430"N</t>
  </si>
  <si>
    <t>75°38'9.0589"E</t>
  </si>
  <si>
    <t>64°59'10.6335"N</t>
  </si>
  <si>
    <t>64°59'5.3427"N</t>
  </si>
  <si>
    <t>75°38'2.4502"E</t>
  </si>
  <si>
    <t>64°59'5.4261"N</t>
  </si>
  <si>
    <t>75°38'2.5666"E</t>
  </si>
  <si>
    <t>64°59'5.5095"N</t>
  </si>
  <si>
    <t>75°38'2.6827"E</t>
  </si>
  <si>
    <t>64°59'5.5931"N</t>
  </si>
  <si>
    <t>75°38'2.7985"E</t>
  </si>
  <si>
    <t>64°59'5.6767"N</t>
  </si>
  <si>
    <t>75°38'2.9139"E</t>
  </si>
  <si>
    <t>64°59'5.7604"N</t>
  </si>
  <si>
    <t>75°38'3.0290"E</t>
  </si>
  <si>
    <t>64°59'6.0120"N</t>
  </si>
  <si>
    <t>75°38'3.3725"E</t>
  </si>
  <si>
    <t>64°59'6.0959"N</t>
  </si>
  <si>
    <t>75°38'3.4870"E</t>
  </si>
  <si>
    <t>64°59'6.1798"N</t>
  </si>
  <si>
    <t>75°38'3.6015"E</t>
  </si>
  <si>
    <t>64°59'6.2636"N</t>
  </si>
  <si>
    <t>75°38'3.7161"E</t>
  </si>
  <si>
    <t>64°59'6.3474"N</t>
  </si>
  <si>
    <t>75°38'3.8307"E</t>
  </si>
  <si>
    <t>64°59'6.4312"N</t>
  </si>
  <si>
    <t>75°38'3.9455"E</t>
  </si>
  <si>
    <t>64°59'6.5150"N</t>
  </si>
  <si>
    <t>75°38'4.0603"E</t>
  </si>
  <si>
    <t>75°38'4.1825"E</t>
  </si>
  <si>
    <t>64°59'6.7104"N</t>
  </si>
  <si>
    <t>75°38'4.3287"E</t>
  </si>
  <si>
    <t>64°59'6.7940"N</t>
  </si>
  <si>
    <t>75°38'4.4443"E</t>
  </si>
  <si>
    <t>64°59'6.8775"N</t>
  </si>
  <si>
    <t>75°38'4.5602"E</t>
  </si>
  <si>
    <t>64°59'6.9609"N</t>
  </si>
  <si>
    <t>75°38'4.6766"E</t>
  </si>
  <si>
    <t>64°59'7.0442"N</t>
  </si>
  <si>
    <t>75°38'4.7932"E</t>
  </si>
  <si>
    <t>64°59'7.1275"N</t>
  </si>
  <si>
    <t>75°38'4.9103"E</t>
  </si>
  <si>
    <t>64°59'7.3766"N</t>
  </si>
  <si>
    <t>75°38'5.2637"E</t>
  </si>
  <si>
    <t>64°59'7.4593"N</t>
  </si>
  <si>
    <t>75°38'5.3826"E</t>
  </si>
  <si>
    <t>64°59'7.5419"N</t>
  </si>
  <si>
    <t>75°38'5.5022"E</t>
  </si>
  <si>
    <t>64°59'7.6244"N</t>
  </si>
  <si>
    <t>75°38'5.6223"E</t>
  </si>
  <si>
    <t>64°59'7.7066"N</t>
  </si>
  <si>
    <t>75°38'5.7431"E</t>
  </si>
  <si>
    <t>64°59'7.7887"N</t>
  </si>
  <si>
    <t>75°38'5.8645"E</t>
  </si>
  <si>
    <t>64°59'7.8707"N</t>
  </si>
  <si>
    <t>75°38'5.9865"E</t>
  </si>
  <si>
    <t>64°59'8.0613"N</t>
  </si>
  <si>
    <t>75°38'6.2733"E</t>
  </si>
  <si>
    <t>64°59'8.1429"N</t>
  </si>
  <si>
    <t>75°38'6.3965"E</t>
  </si>
  <si>
    <t>64°59'8.2245"N</t>
  </si>
  <si>
    <t>75°38'6.5199"E</t>
  </si>
  <si>
    <t>64°59'8.3060"N</t>
  </si>
  <si>
    <t>75°38'6.6435"E</t>
  </si>
  <si>
    <t>64°59'8.3875"N</t>
  </si>
  <si>
    <t>75°38'6.7673"E</t>
  </si>
  <si>
    <t>64°59'8.4689"N</t>
  </si>
  <si>
    <t>75°38'6.8912"E</t>
  </si>
  <si>
    <t>64°59'8.7132"N</t>
  </si>
  <si>
    <t>75°38'7.2632"E</t>
  </si>
  <si>
    <t>64°59'8.7948"N</t>
  </si>
  <si>
    <t>75°38'7.3865"E</t>
  </si>
  <si>
    <t>64°59'8.8765"N</t>
  </si>
  <si>
    <t>75°38'7.5092"E</t>
  </si>
  <si>
    <t>64°59'8.9584"N</t>
  </si>
  <si>
    <t>75°38'7.6315"E</t>
  </si>
  <si>
    <t>64°59'9.0404"N</t>
  </si>
  <si>
    <t>75°38'7.7532"E</t>
  </si>
  <si>
    <t>64°59'9.1226"N</t>
  </si>
  <si>
    <t>75°38'7.8744"E</t>
  </si>
  <si>
    <t>64°59'9.3698"N</t>
  </si>
  <si>
    <t>75°38'8.2350"E</t>
  </si>
  <si>
    <t>64°59'9.4524"N</t>
  </si>
  <si>
    <t>75°38'8.3546"E</t>
  </si>
  <si>
    <t>64°59'9.5350"N</t>
  </si>
  <si>
    <t>75°38'8.4740"E</t>
  </si>
  <si>
    <t>64°59'9.6177"N</t>
  </si>
  <si>
    <t>75°38'8.5931"E</t>
  </si>
  <si>
    <t>64°59'9.7005"N</t>
  </si>
  <si>
    <t>75°38'8.7121"E</t>
  </si>
  <si>
    <t>64°59'9.7833"N</t>
  </si>
  <si>
    <t>75°38'8.8308"E</t>
  </si>
  <si>
    <t>64°59'10.0320"N</t>
  </si>
  <si>
    <t>75°38'9.1857"E</t>
  </si>
  <si>
    <t>64°59'10.1150"N</t>
  </si>
  <si>
    <t>75°38'9.3037"E</t>
  </si>
  <si>
    <t>64°59'10.1981"N</t>
  </si>
  <si>
    <t>75°38'9.4216"E</t>
  </si>
  <si>
    <t>64°59'10.2811"N</t>
  </si>
  <si>
    <t>75°38'9.5393"E</t>
  </si>
  <si>
    <t>64°59'10.3642"N</t>
  </si>
  <si>
    <t>75°38'9.6570"E</t>
  </si>
  <si>
    <t>64°59'10.4473"N</t>
  </si>
  <si>
    <t>75°38'9.7746"E</t>
  </si>
  <si>
    <t>64°59'10.5304"N</t>
  </si>
  <si>
    <t>75°38'9.8920"E</t>
  </si>
  <si>
    <t>75°38'10.0375"E</t>
  </si>
  <si>
    <t>64°59'11.3170"N</t>
  </si>
  <si>
    <t>64°59'12.7103"N</t>
  </si>
  <si>
    <t>64°59'14.0864"N</t>
  </si>
  <si>
    <t>64°59'16.1333"N</t>
  </si>
  <si>
    <t>64°59'16.8108"N</t>
  </si>
  <si>
    <t>64°59'17.4831"N</t>
  </si>
  <si>
    <t>75°38'10.9873"E</t>
  </si>
  <si>
    <t>64°59'12.0045"N</t>
  </si>
  <si>
    <t>75°38'12.8209"E</t>
  </si>
  <si>
    <t>64°59'13.3899"N</t>
  </si>
  <si>
    <t>64°59'14.7684"N</t>
  </si>
  <si>
    <t>64°59'15.4528"N</t>
  </si>
  <si>
    <t>64°59'18.1587"N</t>
  </si>
  <si>
    <t>64°59'18.8374"N</t>
  </si>
  <si>
    <t>64°59'19.5100"N</t>
  </si>
  <si>
    <t>64°59'10.7245"N</t>
  </si>
  <si>
    <t>75°38'10.1655"E</t>
  </si>
  <si>
    <t>64°59'10.8078"N</t>
  </si>
  <si>
    <t>75°38'10.2823"E</t>
  </si>
  <si>
    <t>64°59'10.8912"N</t>
  </si>
  <si>
    <t>75°38'10.3987"E</t>
  </si>
  <si>
    <t>64°59'10.9746"N</t>
  </si>
  <si>
    <t>75°38'10.5149"E</t>
  </si>
  <si>
    <t>64°59'11.0582"N</t>
  </si>
  <si>
    <t>75°38'10.6308"E</t>
  </si>
  <si>
    <t>64°59'11.1418"N</t>
  </si>
  <si>
    <t>75°38'10.7464"E</t>
  </si>
  <si>
    <t>64°59'11.2254"N</t>
  </si>
  <si>
    <t>75°38'10.8617"E</t>
  </si>
  <si>
    <t>64°59'11.4210"N</t>
  </si>
  <si>
    <t>75°38'11.1294"E</t>
  </si>
  <si>
    <t>64°59'11.5050"N</t>
  </si>
  <si>
    <t>75°38'11.2434"E</t>
  </si>
  <si>
    <t>64°59'11.5890"N</t>
  </si>
  <si>
    <t>75°38'11.3571"E</t>
  </si>
  <si>
    <t>64°59'11.6732"N</t>
  </si>
  <si>
    <t>75°38'11.4703"E</t>
  </si>
  <si>
    <t>64°59'11.7575"N</t>
  </si>
  <si>
    <t>75°38'11.5831"E</t>
  </si>
  <si>
    <t>64°59'11.8419"N</t>
  </si>
  <si>
    <t>75°38'11.6954"E</t>
  </si>
  <si>
    <t>75°38'11.9103"E</t>
  </si>
  <si>
    <t>64°59'12.0956"N</t>
  </si>
  <si>
    <t>75°38'12.0299"E</t>
  </si>
  <si>
    <t>64°59'12.1804"N</t>
  </si>
  <si>
    <t>75°38'12.1406"E</t>
  </si>
  <si>
    <t>64°59'12.2653"N</t>
  </si>
  <si>
    <t>75°38'12.2509"E</t>
  </si>
  <si>
    <t>64°59'12.3502"N</t>
  </si>
  <si>
    <t>75°38'12.3608"E</t>
  </si>
  <si>
    <t>64°59'12.4353"N</t>
  </si>
  <si>
    <t>75°38'12.4703"E</t>
  </si>
  <si>
    <t>64°59'12.5204"N</t>
  </si>
  <si>
    <t>75°38'12.5794"E</t>
  </si>
  <si>
    <t>64°59'12.6057"N</t>
  </si>
  <si>
    <t>75°38'12.6881"E</t>
  </si>
  <si>
    <t>64°59'12.8048"N</t>
  </si>
  <si>
    <t>75°38'12.9407"E</t>
  </si>
  <si>
    <t>64°59'12.8900"N</t>
  </si>
  <si>
    <t>75°38'13.0495"E</t>
  </si>
  <si>
    <t>64°59'12.9752"N</t>
  </si>
  <si>
    <t>75°38'13.1586"E</t>
  </si>
  <si>
    <t>64°59'13.0602"N</t>
  </si>
  <si>
    <t>75°38'13.2681"E</t>
  </si>
  <si>
    <t>64°59'13.1452"N</t>
  </si>
  <si>
    <t>75°38'13.3780"E</t>
  </si>
  <si>
    <t>64°59'13.2300"N</t>
  </si>
  <si>
    <t>75°38'13.4883"E</t>
  </si>
  <si>
    <t>75°38'13.6976"E</t>
  </si>
  <si>
    <t>64°59'13.4841"N</t>
  </si>
  <si>
    <t>75°38'13.8216"E</t>
  </si>
  <si>
    <t>64°59'13.5687"N</t>
  </si>
  <si>
    <t>75°38'13.9331"E</t>
  </si>
  <si>
    <t>64°59'13.6532"N</t>
  </si>
  <si>
    <t>75°38'14.0447"E</t>
  </si>
  <si>
    <t>64°59'13.7377"N</t>
  </si>
  <si>
    <t>75°38'14.1565"E</t>
  </si>
  <si>
    <t>64°59'13.8222"N</t>
  </si>
  <si>
    <t>75°38'14.2685"E</t>
  </si>
  <si>
    <t>64°59'13.9067"N</t>
  </si>
  <si>
    <t>75°38'14.3805"E</t>
  </si>
  <si>
    <t>64°59'13.9911"N</t>
  </si>
  <si>
    <t>75°38'14.4927"E</t>
  </si>
  <si>
    <t>75°38'14.6197"E</t>
  </si>
  <si>
    <t>64°59'14.1880"N</t>
  </si>
  <si>
    <t>75°38'14.7550"E</t>
  </si>
  <si>
    <t>64°59'14.2723"N</t>
  </si>
  <si>
    <t>75°38'14.8676"E</t>
  </si>
  <si>
    <t>64°59'14.3566"N</t>
  </si>
  <si>
    <t>75°38'14.9802"E</t>
  </si>
  <si>
    <t>64°59'14.4409"N</t>
  </si>
  <si>
    <t>75°38'15.0929"E</t>
  </si>
  <si>
    <t>64°59'14.5252"N</t>
  </si>
  <si>
    <t>75°38'15.2057"E</t>
  </si>
  <si>
    <t>64°59'14.6095"N</t>
  </si>
  <si>
    <t>75°38'15.3186"E</t>
  </si>
  <si>
    <t>75°38'15.5317"E</t>
  </si>
  <si>
    <t>64°59'14.8621"N</t>
  </si>
  <si>
    <t>75°38'15.6578"E</t>
  </si>
  <si>
    <t>64°59'14.9461"N</t>
  </si>
  <si>
    <t>75°38'15.7716"E</t>
  </si>
  <si>
    <t>64°59'15.0301"N</t>
  </si>
  <si>
    <t>75°38'15.8857"E</t>
  </si>
  <si>
    <t>64°59'15.1139"N</t>
  </si>
  <si>
    <t>75°38'16.0003"E</t>
  </si>
  <si>
    <t>64°59'15.1977"N</t>
  </si>
  <si>
    <t>75°38'16.1153"E</t>
  </si>
  <si>
    <t>64°59'15.2813"N</t>
  </si>
  <si>
    <t>75°38'16.2307"E</t>
  </si>
  <si>
    <t>64°59'15.3649"N</t>
  </si>
  <si>
    <t>75°38'16.3465"E</t>
  </si>
  <si>
    <t>75°38'16.4689"E</t>
  </si>
  <si>
    <t>64°59'15.5595"N</t>
  </si>
  <si>
    <t>75°38'16.6180"E</t>
  </si>
  <si>
    <t>64°59'15.6428"N</t>
  </si>
  <si>
    <t>75°38'16.7346"E</t>
  </si>
  <si>
    <t>64°59'15.7262"N</t>
  </si>
  <si>
    <t>75°38'16.8512"E</t>
  </si>
  <si>
    <t>64°59'15.8095"N</t>
  </si>
  <si>
    <t>75°38'16.9678"E</t>
  </si>
  <si>
    <t>64°59'15.8928"N</t>
  </si>
  <si>
    <t>75°38'17.0845"E</t>
  </si>
  <si>
    <t>64°59'15.9761"N</t>
  </si>
  <si>
    <t>75°38'17.2012"E</t>
  </si>
  <si>
    <t>75°38'17.4216"E</t>
  </si>
  <si>
    <t>64°59'16.2260"N</t>
  </si>
  <si>
    <t>75°38'17.5519"E</t>
  </si>
  <si>
    <t>64°59'16.3091"N</t>
  </si>
  <si>
    <t>75°38'17.6692"E</t>
  </si>
  <si>
    <t>64°59'16.3922"N</t>
  </si>
  <si>
    <t>75°38'17.7869"E</t>
  </si>
  <si>
    <t>64°59'16.4752"N</t>
  </si>
  <si>
    <t>75°38'17.9048"E</t>
  </si>
  <si>
    <t>64°59'16.5581"N</t>
  </si>
  <si>
    <t>75°38'18.0231"E</t>
  </si>
  <si>
    <t>64°59'16.6410"N</t>
  </si>
  <si>
    <t>75°38'18.1417"E</t>
  </si>
  <si>
    <t>64°59'16.7237"N</t>
  </si>
  <si>
    <t>75°38'18.2606"E</t>
  </si>
  <si>
    <t>75°38'18.3861"E</t>
  </si>
  <si>
    <t>64°59'16.9167"N</t>
  </si>
  <si>
    <t>75°38'18.5387"E</t>
  </si>
  <si>
    <t>64°59'16.9994"N</t>
  </si>
  <si>
    <t>75°38'18.6576"E</t>
  </si>
  <si>
    <t>64°59'17.0823"N</t>
  </si>
  <si>
    <t>75°38'18.7763"E</t>
  </si>
  <si>
    <t>64°59'17.1651"N</t>
  </si>
  <si>
    <t>75°38'18.8947"E</t>
  </si>
  <si>
    <t>64°59'17.2481"N</t>
  </si>
  <si>
    <t>75°38'19.0130"E</t>
  </si>
  <si>
    <t>64°59'17.3311"N</t>
  </si>
  <si>
    <t>75°38'19.1309"E</t>
  </si>
  <si>
    <t>75°38'19.3463"E</t>
  </si>
  <si>
    <t>64°59'17.5804"N</t>
  </si>
  <si>
    <t>75°38'19.4836"E</t>
  </si>
  <si>
    <t>64°59'17.6635"N</t>
  </si>
  <si>
    <t>75°38'19.6010"E</t>
  </si>
  <si>
    <t>64°59'17.7467"N</t>
  </si>
  <si>
    <t>75°38'19.7184"E</t>
  </si>
  <si>
    <t>64°59'17.8298"N</t>
  </si>
  <si>
    <t>75°38'19.8357"E</t>
  </si>
  <si>
    <t>64°59'17.9130"N</t>
  </si>
  <si>
    <t>75°38'19.9530"E</t>
  </si>
  <si>
    <t>64°59'17.9962"N</t>
  </si>
  <si>
    <t>75°38'20.0703"E</t>
  </si>
  <si>
    <t>75°38'20.2993"E</t>
  </si>
  <si>
    <t>64°59'18.2457"N</t>
  </si>
  <si>
    <t>75°38'20.4223"E</t>
  </si>
  <si>
    <t>64°59'18.3287"N</t>
  </si>
  <si>
    <t>75°38'20.5401"E</t>
  </si>
  <si>
    <t>64°59'18.4116"N</t>
  </si>
  <si>
    <t>75°38'20.6583"E</t>
  </si>
  <si>
    <t>64°59'18.4945"N</t>
  </si>
  <si>
    <t>75°38'20.7770"E</t>
  </si>
  <si>
    <t>64°59'18.5772"N</t>
  </si>
  <si>
    <t>75°38'20.8960"E</t>
  </si>
  <si>
    <t>64°59'18.6598"N</t>
  </si>
  <si>
    <t>75°38'21.0154"E</t>
  </si>
  <si>
    <t>64°59'18.7424"N</t>
  </si>
  <si>
    <t>75°38'21.1353"E</t>
  </si>
  <si>
    <t>75°38'21.2739"E</t>
  </si>
  <si>
    <t>64°59'22.8828"N</t>
  </si>
  <si>
    <t>64°59'23.5636"N</t>
  </si>
  <si>
    <t>64°59'24.9303"N</t>
  </si>
  <si>
    <t>75°38'22.2429"E</t>
  </si>
  <si>
    <t>64°59'20.1878"N</t>
  </si>
  <si>
    <t>75°38'23.2008"E</t>
  </si>
  <si>
    <t>64°59'20.8466"N</t>
  </si>
  <si>
    <t>75°38'24.1383"E</t>
  </si>
  <si>
    <t>64°59'21.5265"N</t>
  </si>
  <si>
    <t>75°38'25.1100"E</t>
  </si>
  <si>
    <t>64°59'22.2001"N</t>
  </si>
  <si>
    <t>75°38'26.0724"E</t>
  </si>
  <si>
    <t>75°38'27.0402"E</t>
  </si>
  <si>
    <t>75°38'27.9768"E</t>
  </si>
  <si>
    <t>64°59'24.2543"N</t>
  </si>
  <si>
    <t>75°38'28.9129"E</t>
  </si>
  <si>
    <t>64°59'25.6168"N</t>
  </si>
  <si>
    <t>64°59'18.9346"N</t>
  </si>
  <si>
    <t>75°38'21.4159"E</t>
  </si>
  <si>
    <t>64°59'19.0171"N</t>
  </si>
  <si>
    <t>75°38'21.5358"E</t>
  </si>
  <si>
    <t>64°59'19.0997"N</t>
  </si>
  <si>
    <t>75°38'21.6554"E</t>
  </si>
  <si>
    <t>64°59'19.1824"N</t>
  </si>
  <si>
    <t>75°38'21.7747"E</t>
  </si>
  <si>
    <t>64°59'19.2651"N</t>
  </si>
  <si>
    <t>75°38'21.8936"E</t>
  </si>
  <si>
    <t>64°59'19.3480"N</t>
  </si>
  <si>
    <t>75°38'22.0122"E</t>
  </si>
  <si>
    <t>64°59'19.5970"N</t>
  </si>
  <si>
    <t>75°38'22.3661"E</t>
  </si>
  <si>
    <t>64°59'19.6801"N</t>
  </si>
  <si>
    <t>75°38'22.4838"E</t>
  </si>
  <si>
    <t>64°59'19.7631"N</t>
  </si>
  <si>
    <t>75°38'22.6014"E</t>
  </si>
  <si>
    <t>64°59'19.8463"N</t>
  </si>
  <si>
    <t>75°38'22.7190"E</t>
  </si>
  <si>
    <t>64°59'19.9294"N</t>
  </si>
  <si>
    <t>75°38'22.8364"E</t>
  </si>
  <si>
    <t>64°59'20.0125"N</t>
  </si>
  <si>
    <t>75°38'22.9538"E</t>
  </si>
  <si>
    <t>64°59'20.0957"N</t>
  </si>
  <si>
    <t>75°38'23.0711"E</t>
  </si>
  <si>
    <t>64°59'20.2898"N</t>
  </si>
  <si>
    <t>75°38'23.3448"E</t>
  </si>
  <si>
    <t>64°59'20.3729"N</t>
  </si>
  <si>
    <t>75°38'23.4623"E</t>
  </si>
  <si>
    <t>64°59'20.4559"N</t>
  </si>
  <si>
    <t>75°38'23.5801"E</t>
  </si>
  <si>
    <t>64°59'20.5389"N</t>
  </si>
  <si>
    <t>75°38'23.6982"E</t>
  </si>
  <si>
    <t>64°59'20.6219"N</t>
  </si>
  <si>
    <t>75°38'23.8164"E</t>
  </si>
  <si>
    <t>64°59'20.7047"N</t>
  </si>
  <si>
    <t>75°38'23.9349"E</t>
  </si>
  <si>
    <t>64°59'20.9531"N</t>
  </si>
  <si>
    <t>75°38'24.2913"E</t>
  </si>
  <si>
    <t>64°59'21.0359"N</t>
  </si>
  <si>
    <t>75°38'24.4100"E</t>
  </si>
  <si>
    <t>64°59'21.1187"N</t>
  </si>
  <si>
    <t>75°38'24.5286"E</t>
  </si>
  <si>
    <t>64°59'21.2016"N</t>
  </si>
  <si>
    <t>75°38'24.6471"E</t>
  </si>
  <si>
    <t>64°59'21.2845"N</t>
  </si>
  <si>
    <t>75°38'24.7655"E</t>
  </si>
  <si>
    <t>64°59'21.3674"N</t>
  </si>
  <si>
    <t>75°38'24.8837"E</t>
  </si>
  <si>
    <t>64°59'21.6164"N</t>
  </si>
  <si>
    <t>75°38'25.2379"E</t>
  </si>
  <si>
    <t>64°59'21.6993"N</t>
  </si>
  <si>
    <t>75°38'25.3560"E</t>
  </si>
  <si>
    <t>64°59'21.7823"N</t>
  </si>
  <si>
    <t>75°38'25.4743"E</t>
  </si>
  <si>
    <t>64°59'21.8652"N</t>
  </si>
  <si>
    <t>75°38'25.5926"E</t>
  </si>
  <si>
    <t>64°59'21.9480"N</t>
  </si>
  <si>
    <t>75°38'25.7111"E</t>
  </si>
  <si>
    <t>64°59'22.0309"N</t>
  </si>
  <si>
    <t>75°38'25.8297"E</t>
  </si>
  <si>
    <t>64°59'22.1137"N</t>
  </si>
  <si>
    <t>75°38'25.9484"E</t>
  </si>
  <si>
    <t>64°59'22.3069"N</t>
  </si>
  <si>
    <t>75°38'26.2255"E</t>
  </si>
  <si>
    <t>64°59'22.3898"N</t>
  </si>
  <si>
    <t>75°38'26.3439"E</t>
  </si>
  <si>
    <t>64°59'22.4728"N</t>
  </si>
  <si>
    <t>75°38'26.4620"E</t>
  </si>
  <si>
    <t>64°59'22.5558"N</t>
  </si>
  <si>
    <t>75°38'26.5798"E</t>
  </si>
  <si>
    <t>64°59'22.6389"N</t>
  </si>
  <si>
    <t>75°38'26.6974"E</t>
  </si>
  <si>
    <t>64°59'22.7221"N</t>
  </si>
  <si>
    <t>75°38'26.8146"E</t>
  </si>
  <si>
    <t>64°59'22.9721"N</t>
  </si>
  <si>
    <t>75°38'27.1647"E</t>
  </si>
  <si>
    <t>64°59'23.0555"N</t>
  </si>
  <si>
    <t>75°38'27.2808"E</t>
  </si>
  <si>
    <t>64°59'23.1391"N</t>
  </si>
  <si>
    <t>75°38'27.3965"E</t>
  </si>
  <si>
    <t>64°59'23.2228"N</t>
  </si>
  <si>
    <t>75°38'27.5118"E</t>
  </si>
  <si>
    <t>64°59'23.3065"N</t>
  </si>
  <si>
    <t>75°38'27.6268"E</t>
  </si>
  <si>
    <t>64°59'23.3904"N</t>
  </si>
  <si>
    <t>75°38'27.7414"E</t>
  </si>
  <si>
    <t>64°59'23.4743"N</t>
  </si>
  <si>
    <t>75°38'27.8557"E</t>
  </si>
  <si>
    <t>64°59'23.6704"N</t>
  </si>
  <si>
    <t>75°38'28.1213"E</t>
  </si>
  <si>
    <t>64°59'23.7544"N</t>
  </si>
  <si>
    <t>75°38'28.2350"E</t>
  </si>
  <si>
    <t>64°59'23.8384"N</t>
  </si>
  <si>
    <t>75°38'28.3489"E</t>
  </si>
  <si>
    <t>64°59'23.9225"N</t>
  </si>
  <si>
    <t>75°38'28.4628"E</t>
  </si>
  <si>
    <t>64°59'24.0065"N</t>
  </si>
  <si>
    <t>75°38'28.5767"E</t>
  </si>
  <si>
    <t>64°59'24.0905"N</t>
  </si>
  <si>
    <t>75°38'28.6906"E</t>
  </si>
  <si>
    <t>64°59'24.3424"N</t>
  </si>
  <si>
    <t>75°38'29.0328"E</t>
  </si>
  <si>
    <t>64°59'24.4263"N</t>
  </si>
  <si>
    <t>75°38'29.1474"E</t>
  </si>
  <si>
    <t>64°59'24.5100"N</t>
  </si>
  <si>
    <t>75°38'29.2622"E</t>
  </si>
  <si>
    <t>64°59'24.5938"N</t>
  </si>
  <si>
    <t>75°38'29.3774"E</t>
  </si>
  <si>
    <t>64°59'24.6774"N</t>
  </si>
  <si>
    <t>75°38'29.4929"E</t>
  </si>
  <si>
    <t>64°59'24.7609"N</t>
  </si>
  <si>
    <t>75°38'29.6086"E</t>
  </si>
  <si>
    <t>64°59'24.8444"N</t>
  </si>
  <si>
    <t>75°38'29.7247"E</t>
  </si>
  <si>
    <t>75°38'29.8446"E</t>
  </si>
  <si>
    <t>64°59'26.3031"N</t>
  </si>
  <si>
    <t>64°59'28.3746"N</t>
  </si>
  <si>
    <t>64°59'29.7546"N</t>
  </si>
  <si>
    <t>64°59'31.1012"N</t>
  </si>
  <si>
    <t>75°38'40.2321"E</t>
  </si>
  <si>
    <t>75°38'30.7914"E</t>
  </si>
  <si>
    <t>75°38'31.7178"E</t>
  </si>
  <si>
    <t>75°38'32.6404"E</t>
  </si>
  <si>
    <t>64°59'27.6926"N</t>
  </si>
  <si>
    <t>75°38'33.5512"E</t>
  </si>
  <si>
    <t>75°38'34.4675"E</t>
  </si>
  <si>
    <t>64°59'29.0694"N</t>
  </si>
  <si>
    <t>75°38'35.4158"E</t>
  </si>
  <si>
    <t>75°38'36.3573"E</t>
  </si>
  <si>
    <t>75°38'38.2871"E</t>
  </si>
  <si>
    <t>75°38'39.2651"E</t>
  </si>
  <si>
    <t>64°59'25.0390"N</t>
  </si>
  <si>
    <t>75°38'29.9963"E</t>
  </si>
  <si>
    <t>64°59'25.1225"N</t>
  </si>
  <si>
    <t>75°38'30.1123"E</t>
  </si>
  <si>
    <t>64°59'25.2061"N</t>
  </si>
  <si>
    <t>75°38'30.2281"E</t>
  </si>
  <si>
    <t>64°59'25.2897"N</t>
  </si>
  <si>
    <t>75°38'30.3436"E</t>
  </si>
  <si>
    <t>64°59'25.3734"N</t>
  </si>
  <si>
    <t>75°38'30.4587"E</t>
  </si>
  <si>
    <t>64°59'25.4572"N</t>
  </si>
  <si>
    <t>75°38'30.5736"E</t>
  </si>
  <si>
    <t>64°59'25.7089"N</t>
  </si>
  <si>
    <t>75°38'30.9166"E</t>
  </si>
  <si>
    <t>64°59'25.7929"N</t>
  </si>
  <si>
    <t>75°38'31.0305"E</t>
  </si>
  <si>
    <t>64°59'25.8770"N</t>
  </si>
  <si>
    <t>75°38'31.1443"E</t>
  </si>
  <si>
    <t>64°59'25.9611"N</t>
  </si>
  <si>
    <t>75°38'31.2579"E</t>
  </si>
  <si>
    <t>64°59'26.0452"N</t>
  </si>
  <si>
    <t>75°38'31.3713"E</t>
  </si>
  <si>
    <t>64°59'26.1293"N</t>
  </si>
  <si>
    <t>75°38'31.4846"E</t>
  </si>
  <si>
    <t>64°59'26.2136"N</t>
  </si>
  <si>
    <t>75°38'31.5977"E</t>
  </si>
  <si>
    <t>64°59'26.4102"N</t>
  </si>
  <si>
    <t>75°38'31.8609"E</t>
  </si>
  <si>
    <t>64°59'26.4946"N</t>
  </si>
  <si>
    <t>75°38'31.9733"E</t>
  </si>
  <si>
    <t>64°59'26.5790"N</t>
  </si>
  <si>
    <t>75°38'32.0854"E</t>
  </si>
  <si>
    <t>64°59'26.6636"N</t>
  </si>
  <si>
    <t>75°38'32.1972"E</t>
  </si>
  <si>
    <t>64°59'26.7481"N</t>
  </si>
  <si>
    <t>75°38'32.3087"E</t>
  </si>
  <si>
    <t>64°59'26.8328"N</t>
  </si>
  <si>
    <t>75°38'32.4199"E</t>
  </si>
  <si>
    <t>64°59'27.0015"N</t>
  </si>
  <si>
    <t>64°59'27.0871"N</t>
  </si>
  <si>
    <t>75°38'32.7522"E</t>
  </si>
  <si>
    <t>64°59'27.1718"N</t>
  </si>
  <si>
    <t>75°38'32.8631"E</t>
  </si>
  <si>
    <t>64°59'27.2565"N</t>
  </si>
  <si>
    <t>75°38'32.9742"E</t>
  </si>
  <si>
    <t>64°59'27.3411"N</t>
  </si>
  <si>
    <t>75°38'33.0855"E</t>
  </si>
  <si>
    <t>64°59'27.4257"N</t>
  </si>
  <si>
    <t>75°38'33.1971"E</t>
  </si>
  <si>
    <t>64°59'27.5102"N</t>
  </si>
  <si>
    <t>75°38'33.3089"E</t>
  </si>
  <si>
    <t>64°59'27.5947"N</t>
  </si>
  <si>
    <t>75°38'33.4209"E</t>
  </si>
  <si>
    <t>64°59'27.7916"N</t>
  </si>
  <si>
    <t>75°38'33.6832"E</t>
  </si>
  <si>
    <t>64°59'27.8759"N</t>
  </si>
  <si>
    <t>75°38'33.7959"E</t>
  </si>
  <si>
    <t>64°59'27.9601"N</t>
  </si>
  <si>
    <t>75°38'33.9088"E</t>
  </si>
  <si>
    <t>64°59'28.0444"N</t>
  </si>
  <si>
    <t>75°38'34.0219"E</t>
  </si>
  <si>
    <t>64°59'28.1285"N</t>
  </si>
  <si>
    <t>75°38'34.1351"E</t>
  </si>
  <si>
    <t>64°59'28.2127"N</t>
  </si>
  <si>
    <t>75°38'34.2485"E</t>
  </si>
  <si>
    <t>64°59'28.4648"N</t>
  </si>
  <si>
    <t>75°38'34.5898"E</t>
  </si>
  <si>
    <t>64°59'28.5488"N</t>
  </si>
  <si>
    <t>75°38'34.7039"E</t>
  </si>
  <si>
    <t>64°59'28.6327"N</t>
  </si>
  <si>
    <t>75°38'34.8181"E</t>
  </si>
  <si>
    <t>64°59'28.7166"N</t>
  </si>
  <si>
    <t>75°38'34.9325"E</t>
  </si>
  <si>
    <t>64°59'28.8005"N</t>
  </si>
  <si>
    <t>75°38'35.0471"E</t>
  </si>
  <si>
    <t>64°59'28.8843"N</t>
  </si>
  <si>
    <t>75°38'35.1618"E</t>
  </si>
  <si>
    <t>64°59'28.9681"N</t>
  </si>
  <si>
    <t>75°38'35.2766"E</t>
  </si>
  <si>
    <t>64°59'29.1634"N</t>
  </si>
  <si>
    <t>75°38'35.5451"E</t>
  </si>
  <si>
    <t>64°59'29.2472"N</t>
  </si>
  <si>
    <t>75°38'35.6602"E</t>
  </si>
  <si>
    <t>64°59'29.3309"N</t>
  </si>
  <si>
    <t>75°38'35.7753"E</t>
  </si>
  <si>
    <t>64°59'29.4146"N</t>
  </si>
  <si>
    <t>75°38'35.8903"E</t>
  </si>
  <si>
    <t>64°59'29.4984"N</t>
  </si>
  <si>
    <t>75°38'36.0054"E</t>
  </si>
  <si>
    <t>64°59'29.5821"N</t>
  </si>
  <si>
    <t>75°38'36.1204"E</t>
  </si>
  <si>
    <t>64°59'29.6659"N</t>
  </si>
  <si>
    <t>75°38'36.2354"E</t>
  </si>
  <si>
    <t>64°59'29.8612"N</t>
  </si>
  <si>
    <t>75°38'36.5042"E</t>
  </si>
  <si>
    <t>64°59'29.9447"N</t>
  </si>
  <si>
    <t>75°38'36.6202"E</t>
  </si>
  <si>
    <t>64°59'30.0280"N</t>
  </si>
  <si>
    <t>75°38'36.7367"E</t>
  </si>
  <si>
    <t>64°59'30.1113"N</t>
  </si>
  <si>
    <t>75°38'36.8538"E</t>
  </si>
  <si>
    <t>64°59'30.1943"N</t>
  </si>
  <si>
    <t>75°38'36.9714"E</t>
  </si>
  <si>
    <t>64°59'30.2773"N</t>
  </si>
  <si>
    <t>75°38'37.0896"E</t>
  </si>
  <si>
    <t>64°59'30.4362"N</t>
  </si>
  <si>
    <t>75°38'37.3181"E</t>
  </si>
  <si>
    <t>64°59'30.5254"N</t>
  </si>
  <si>
    <t>75°38'37.4472"E</t>
  </si>
  <si>
    <t>64°59'30.6079"N</t>
  </si>
  <si>
    <t>75°38'37.5670"E</t>
  </si>
  <si>
    <t>64°59'30.6904"N</t>
  </si>
  <si>
    <t>75°38'37.6869"E</t>
  </si>
  <si>
    <t>64°59'30.7729"N</t>
  </si>
  <si>
    <t>75°38'37.8070"E</t>
  </si>
  <si>
    <t>64°59'30.8553"N</t>
  </si>
  <si>
    <t>75°38'37.9272"E</t>
  </si>
  <si>
    <t>64°59'30.9377"N</t>
  </si>
  <si>
    <t>75°38'38.0476"E</t>
  </si>
  <si>
    <t>64°59'31.1847"N</t>
  </si>
  <si>
    <t>75°38'38.4093"E</t>
  </si>
  <si>
    <t>64°59'31.2670"N</t>
  </si>
  <si>
    <t>75°38'38.5297"E</t>
  </si>
  <si>
    <t>64°59'31.3495"N</t>
  </si>
  <si>
    <t>75°38'38.6499"E</t>
  </si>
  <si>
    <t>64°59'31.4320"N</t>
  </si>
  <si>
    <t>75°38'38.7698"E</t>
  </si>
  <si>
    <t>64°59'31.5146"N</t>
  </si>
  <si>
    <t>75°38'38.8894"E</t>
  </si>
  <si>
    <t>64°59'31.5972"N</t>
  </si>
  <si>
    <t>75°38'39.0088"E</t>
  </si>
  <si>
    <t>64°59'31.6799"N</t>
  </si>
  <si>
    <t>75°38'39.1280"E</t>
  </si>
  <si>
    <t>64°59'31.7754"N</t>
  </si>
  <si>
    <t>64°59'31.8731"N</t>
  </si>
  <si>
    <t>75°38'39.4053"E</t>
  </si>
  <si>
    <t>64°59'31.9558"N</t>
  </si>
  <si>
    <t>75°38'39.5241"E</t>
  </si>
  <si>
    <t>64°59'32.0386"N</t>
  </si>
  <si>
    <t>75°38'39.6429"E</t>
  </si>
  <si>
    <t>64°59'32.1214"N</t>
  </si>
  <si>
    <t>75°38'39.7618"E</t>
  </si>
  <si>
    <t>64°59'32.2042"N</t>
  </si>
  <si>
    <t>75°38'39.8807"E</t>
  </si>
  <si>
    <t>64°59'32.2869"N</t>
  </si>
  <si>
    <t>75°38'39.9997"E</t>
  </si>
  <si>
    <t>64°59'32.4486"N</t>
  </si>
  <si>
    <t>75°38'41.1980"E</t>
  </si>
  <si>
    <t>75°38'44.0992"E</t>
  </si>
  <si>
    <t>75°38'45.0558"E</t>
  </si>
  <si>
    <t>75°38'46.0380"E</t>
  </si>
  <si>
    <t>75°38'50.7408"E</t>
  </si>
  <si>
    <t>64°59'33.1152"N</t>
  </si>
  <si>
    <t>64°59'34.4769"N</t>
  </si>
  <si>
    <t>75°38'43.1473"E</t>
  </si>
  <si>
    <t>64°59'35.1415"N</t>
  </si>
  <si>
    <t>64°59'35.8128"N</t>
  </si>
  <si>
    <t>64°59'36.5010"N</t>
  </si>
  <si>
    <t>64°59'37.1639"N</t>
  </si>
  <si>
    <t>75°38'46.9876"E</t>
  </si>
  <si>
    <t>64°59'37.8347"N</t>
  </si>
  <si>
    <t>75°38'47.9389"E</t>
  </si>
  <si>
    <t>64°59'38.5315"N</t>
  </si>
  <si>
    <t>75°38'48.9092"E</t>
  </si>
  <si>
    <t>75°38'49.8249"E</t>
  </si>
  <si>
    <t>64°59'39.8769"N</t>
  </si>
  <si>
    <t>64°59'40.5749"N</t>
  </si>
  <si>
    <t>75°38'51.6834"E</t>
  </si>
  <si>
    <t>64°59'33.7798"N</t>
  </si>
  <si>
    <t>75°38'42.1514"E</t>
  </si>
  <si>
    <t>64°59'32.5351"N</t>
  </si>
  <si>
    <t>75°38'40.3567"E</t>
  </si>
  <si>
    <t>64°59'32.6178"N</t>
  </si>
  <si>
    <t>75°38'40.4760"E</t>
  </si>
  <si>
    <t>64°59'32.7004"N</t>
  </si>
  <si>
    <t>75°38'40.5954"E</t>
  </si>
  <si>
    <t>64°59'32.7830"N</t>
  </si>
  <si>
    <t>75°38'40.7149"E</t>
  </si>
  <si>
    <t>64°59'32.8656"N</t>
  </si>
  <si>
    <t>75°38'40.8347"E</t>
  </si>
  <si>
    <t>64°59'32.9481"N</t>
  </si>
  <si>
    <t>75°38'40.9545"E</t>
  </si>
  <si>
    <t>64°59'33.0306"N</t>
  </si>
  <si>
    <t>75°38'41.0746"E</t>
  </si>
  <si>
    <t>64°59'33.2230"N</t>
  </si>
  <si>
    <t>75°38'41.3548"E</t>
  </si>
  <si>
    <t>64°59'33.3056"N</t>
  </si>
  <si>
    <t>75°38'41.4744"E</t>
  </si>
  <si>
    <t>64°59'33.3882"N</t>
  </si>
  <si>
    <t>75°38'41.5936"E</t>
  </si>
  <si>
    <t>64°59'33.4710"N</t>
  </si>
  <si>
    <t>75°38'41.7125"E</t>
  </si>
  <si>
    <t>64°59'33.5539"N</t>
  </si>
  <si>
    <t>75°38'41.8310"E</t>
  </si>
  <si>
    <t>64°59'33.6369"N</t>
  </si>
  <si>
    <t>75°38'41.9491"E</t>
  </si>
  <si>
    <t>64°59'33.8862"N</t>
  </si>
  <si>
    <t>75°38'42.3018"E</t>
  </si>
  <si>
    <t>64°59'33.9692"N</t>
  </si>
  <si>
    <t>75°38'42.4196"E</t>
  </si>
  <si>
    <t>64°59'34.0522"N</t>
  </si>
  <si>
    <t>75°38'42.5376"E</t>
  </si>
  <si>
    <t>64°59'34.1351"N</t>
  </si>
  <si>
    <t>75°38'42.6559"E</t>
  </si>
  <si>
    <t>64°59'34.2180"N</t>
  </si>
  <si>
    <t>75°38'42.7745"E</t>
  </si>
  <si>
    <t>64°59'34.3008"N</t>
  </si>
  <si>
    <t>75°38'42.8933"E</t>
  </si>
  <si>
    <t>64°59'34.3835"N</t>
  </si>
  <si>
    <t>75°38'43.0124"E</t>
  </si>
  <si>
    <t>64°59'34.5763"N</t>
  </si>
  <si>
    <t>75°38'43.2910"E</t>
  </si>
  <si>
    <t>64°59'34.6590"N</t>
  </si>
  <si>
    <t>75°38'43.4101"E</t>
  </si>
  <si>
    <t>64°59'34.7418"N</t>
  </si>
  <si>
    <t>75°38'43.5290"E</t>
  </si>
  <si>
    <t>64°59'34.8246"N</t>
  </si>
  <si>
    <t>75°38'43.6478"E</t>
  </si>
  <si>
    <t>64°59'34.9075"N</t>
  </si>
  <si>
    <t>75°38'43.7662"E</t>
  </si>
  <si>
    <t>64°59'34.9904"N</t>
  </si>
  <si>
    <t>75°38'43.8845"E</t>
  </si>
  <si>
    <t>64°59'35.2395"N</t>
  </si>
  <si>
    <t>75°38'44.2382"E</t>
  </si>
  <si>
    <t>64°59'35.3225"N</t>
  </si>
  <si>
    <t>75°38'44.3561"E</t>
  </si>
  <si>
    <t>64°59'35.4055"N</t>
  </si>
  <si>
    <t>75°38'44.4742"E</t>
  </si>
  <si>
    <t>64°59'35.4884"N</t>
  </si>
  <si>
    <t>75°38'44.5923"E</t>
  </si>
  <si>
    <t>64°59'35.5714"N</t>
  </si>
  <si>
    <t>75°38'44.7106"E</t>
  </si>
  <si>
    <t>64°59'35.6543"N</t>
  </si>
  <si>
    <t>75°38'44.8290"E</t>
  </si>
  <si>
    <t>64°59'35.9028"N</t>
  </si>
  <si>
    <t>75°38'45.1847"E</t>
  </si>
  <si>
    <t>64°59'35.9857"N</t>
  </si>
  <si>
    <t>75°38'45.3032"E</t>
  </si>
  <si>
    <t>64°59'36.0686"N</t>
  </si>
  <si>
    <t>75°38'45.4216"E</t>
  </si>
  <si>
    <t>64°59'36.1515"N</t>
  </si>
  <si>
    <t>75°38'45.5400"E</t>
  </si>
  <si>
    <t>64°59'36.2344"N</t>
  </si>
  <si>
    <t>75°38'45.6583"E</t>
  </si>
  <si>
    <t>64°59'36.3173"N</t>
  </si>
  <si>
    <t>75°38'45.7765"E</t>
  </si>
  <si>
    <t>64°59'36.4003"N</t>
  </si>
  <si>
    <t>75°38'45.8947"E</t>
  </si>
  <si>
    <t>64°59'36.5939"N</t>
  </si>
  <si>
    <t>75°38'46.1703"E</t>
  </si>
  <si>
    <t>64°59'36.6768"N</t>
  </si>
  <si>
    <t>75°38'46.2885"E</t>
  </si>
  <si>
    <t>64°59'36.7597"N</t>
  </si>
  <si>
    <t>75°38'46.4070"E</t>
  </si>
  <si>
    <t>64°59'36.8426"N</t>
  </si>
  <si>
    <t>75°38'46.5256"E</t>
  </si>
  <si>
    <t>64°59'36.9254"N</t>
  </si>
  <si>
    <t>75°38'46.6443"E</t>
  </si>
  <si>
    <t>64°59'37.0081"N</t>
  </si>
  <si>
    <t>75°38'46.7632"E</t>
  </si>
  <si>
    <t>64°59'37.2563"N</t>
  </si>
  <si>
    <t>75°38'47.1206"E</t>
  </si>
  <si>
    <t>64°59'37.3391"N</t>
  </si>
  <si>
    <t>75°38'47.2393"E</t>
  </si>
  <si>
    <t>64°59'37.4220"N</t>
  </si>
  <si>
    <t>75°38'47.3576"E</t>
  </si>
  <si>
    <t>64°59'37.5050"N</t>
  </si>
  <si>
    <t>75°38'47.4756"E</t>
  </si>
  <si>
    <t>64°59'37.5881"N</t>
  </si>
  <si>
    <t>75°38'47.5931"E</t>
  </si>
  <si>
    <t>64°59'37.6713"N</t>
  </si>
  <si>
    <t>75°38'47.7103"E</t>
  </si>
  <si>
    <t>64°59'37.9215"N</t>
  </si>
  <si>
    <t>75°38'48.0599"E</t>
  </si>
  <si>
    <t>64°59'38.0049"N</t>
  </si>
  <si>
    <t>75°38'48.1761"E</t>
  </si>
  <si>
    <t>64°59'38.0883"N</t>
  </si>
  <si>
    <t>75°38'48.2923"E</t>
  </si>
  <si>
    <t>64°59'38.1718"N</t>
  </si>
  <si>
    <t>75°38'48.4086"E</t>
  </si>
  <si>
    <t>64°59'38.2552"N</t>
  </si>
  <si>
    <t>75°38'48.5247"E</t>
  </si>
  <si>
    <t>64°59'38.3387"N</t>
  </si>
  <si>
    <t>75°38'48.6409"E</t>
  </si>
  <si>
    <t>64°59'38.4222"N</t>
  </si>
  <si>
    <t>75°38'48.7571"E</t>
  </si>
  <si>
    <t>64°59'38.6170"N</t>
  </si>
  <si>
    <t>75°38'49.0279"E</t>
  </si>
  <si>
    <t>64°59'38.7006"N</t>
  </si>
  <si>
    <t>75°38'49.1435"E</t>
  </si>
  <si>
    <t>64°59'38.7842"N</t>
  </si>
  <si>
    <t>75°38'49.2589"E</t>
  </si>
  <si>
    <t>64°59'38.8679"N</t>
  </si>
  <si>
    <t>75°38'49.3740"E</t>
  </si>
  <si>
    <t>64°59'38.9517"N</t>
  </si>
  <si>
    <t>75°38'49.4889"E</t>
  </si>
  <si>
    <t>64°59'39.0356"N</t>
  </si>
  <si>
    <t>75°38'49.6034"E</t>
  </si>
  <si>
    <t>64°59'39.1985"N</t>
  </si>
  <si>
    <t>64°59'39.2875"N</t>
  </si>
  <si>
    <t>75°38'49.9455"E</t>
  </si>
  <si>
    <t>64°59'39.3716"N</t>
  </si>
  <si>
    <t>75°38'50.0593"E</t>
  </si>
  <si>
    <t>64°59'39.4557"N</t>
  </si>
  <si>
    <t>75°38'50.1729"E</t>
  </si>
  <si>
    <t>64°59'39.5398"N</t>
  </si>
  <si>
    <t>75°38'50.2865"E</t>
  </si>
  <si>
    <t>64°59'39.6239"N</t>
  </si>
  <si>
    <t>75°38'50.4000"E</t>
  </si>
  <si>
    <t>64°59'39.7080"N</t>
  </si>
  <si>
    <t>75°38'50.5134"E</t>
  </si>
  <si>
    <t>64°59'39.7922"N</t>
  </si>
  <si>
    <t>75°38'50.6268"E</t>
  </si>
  <si>
    <t>64°59'39.9886"N</t>
  </si>
  <si>
    <t>75°38'50.8910"E</t>
  </si>
  <si>
    <t>64°59'40.0727"N</t>
  </si>
  <si>
    <t>75°38'51.0044"E</t>
  </si>
  <si>
    <t>64°59'40.1569"N</t>
  </si>
  <si>
    <t>75°38'51.1178"E</t>
  </si>
  <si>
    <t>64°59'40.2410"N</t>
  </si>
  <si>
    <t>75°38'51.2314"E</t>
  </si>
  <si>
    <t>64°59'40.3251"N</t>
  </si>
  <si>
    <t>75°38'51.3450"E</t>
  </si>
  <si>
    <t>64°59'40.4091"N</t>
  </si>
  <si>
    <t>75°38'51.4587"E</t>
  </si>
  <si>
    <t>64°59'40.6611"N</t>
  </si>
  <si>
    <t>75°38'51.8008"E</t>
  </si>
  <si>
    <t>64°59'40.7448"N</t>
  </si>
  <si>
    <t>75°38'51.9159"E</t>
  </si>
  <si>
    <t>64°59'40.8284"N</t>
  </si>
  <si>
    <t>75°38'52.0318"E</t>
  </si>
  <si>
    <t>64°59'40.9267"N</t>
  </si>
  <si>
    <t>75°38'52.1695"E</t>
  </si>
  <si>
    <t>16030 PWB</t>
  </si>
  <si>
    <t>16030_PWP_Rev-A.0</t>
  </si>
  <si>
    <t>75°37'34.9649"E</t>
  </si>
  <si>
    <t>03_16030</t>
  </si>
  <si>
    <t>36.85°</t>
  </si>
  <si>
    <t>64°58'19.9622"N</t>
  </si>
  <si>
    <t>75°37'10.7379"E</t>
  </si>
  <si>
    <t>64°58'19.9618"N</t>
  </si>
  <si>
    <t>75°37'10.7427"E</t>
  </si>
  <si>
    <t>64°58'19.9626"N</t>
  </si>
  <si>
    <t>75°37'10.7446"E</t>
  </si>
  <si>
    <t>64°58'19.9597"N</t>
  </si>
  <si>
    <t>75°37'10.7450"E</t>
  </si>
  <si>
    <t>64°58'19.9538"N</t>
  </si>
  <si>
    <t>75°37'10.7400"E</t>
  </si>
  <si>
    <t>64°58'19.9466"N</t>
  </si>
  <si>
    <t>75°37'10.7248"E</t>
  </si>
  <si>
    <t>64°58'19.9407"N</t>
  </si>
  <si>
    <t>75°37'10.7105"E</t>
  </si>
  <si>
    <t>64°58'19.9386"N</t>
  </si>
  <si>
    <t>75°37'10.7027"E</t>
  </si>
  <si>
    <t>64°58'19.9389"N</t>
  </si>
  <si>
    <t>75°37'10.6919"E</t>
  </si>
  <si>
    <t>64°58'19.9416"N</t>
  </si>
  <si>
    <t>75°37'10.6906"E</t>
  </si>
  <si>
    <t>20.30 град</t>
  </si>
  <si>
    <t>13.12.2022</t>
  </si>
  <si>
    <t>64°58'19.9530"N</t>
  </si>
  <si>
    <t>75°37'10.7030"E</t>
  </si>
  <si>
    <t>64°58'19.9600"N</t>
  </si>
  <si>
    <t>75°37'10.7107"E</t>
  </si>
  <si>
    <t>64°58'19.9640"N</t>
  </si>
  <si>
    <t>75°37'10.7236"E</t>
  </si>
  <si>
    <t>64°58'19.9672"N</t>
  </si>
  <si>
    <t>75°37'10.7363"E</t>
  </si>
  <si>
    <t>64°58'19.9669"N</t>
  </si>
  <si>
    <t>75°37'10.7758"E</t>
  </si>
  <si>
    <t>64°58'19.9642"N</t>
  </si>
  <si>
    <t>75°37'10.8234"E</t>
  </si>
  <si>
    <t>64°58'19.9613"N</t>
  </si>
  <si>
    <t>75°37'10.9025"E</t>
  </si>
  <si>
    <t>Пропущен промежуточный замер из за магнитной интерференции</t>
  </si>
  <si>
    <t>64°58'19.9520"N</t>
  </si>
  <si>
    <t>64°58'19.9452"N</t>
  </si>
  <si>
    <t>64°58'19.9439"N</t>
  </si>
  <si>
    <t>64°58'19.9573"N</t>
  </si>
  <si>
    <t>75°37'11.0011"E</t>
  </si>
  <si>
    <t>75°37'11.1106"E</t>
  </si>
  <si>
    <t>64°58'19.9479"N</t>
  </si>
  <si>
    <t>75°37'11.2246"E</t>
  </si>
  <si>
    <t>75°37'11.3501"E</t>
  </si>
  <si>
    <t>75°37'11.4861"E</t>
  </si>
  <si>
    <t>75°37'11.6420"E</t>
  </si>
  <si>
    <t>64°58'19.9506"N</t>
  </si>
  <si>
    <t>75°37'11.8003"E</t>
  </si>
  <si>
    <t>64°58'19.9616"N</t>
  </si>
  <si>
    <t>75°37'11.9712"E</t>
  </si>
  <si>
    <t>64°58'19.9764"N</t>
  </si>
  <si>
    <t>64°58'19.9936"N</t>
  </si>
  <si>
    <t>75°37'12.3631"E</t>
  </si>
  <si>
    <t>64°58'20.0146"N</t>
  </si>
  <si>
    <t>75°37'12.5909"E</t>
  </si>
  <si>
    <t>64°58'20.0358"N</t>
  </si>
  <si>
    <t>75°37'12.8230"E</t>
  </si>
  <si>
    <t>64°58'20.0615"N</t>
  </si>
  <si>
    <t>75°37'13.0957"E</t>
  </si>
  <si>
    <t>75°37'12.1601"E</t>
  </si>
  <si>
    <t>64°58'20.0899"N</t>
  </si>
  <si>
    <t>75°37'13.3827"E</t>
  </si>
  <si>
    <t>64°58'20.1239"N</t>
  </si>
  <si>
    <t>75°37'13.7266"E</t>
  </si>
  <si>
    <t>64°58'20.1548"N</t>
  </si>
  <si>
    <t>75°37'14.0732"E</t>
  </si>
  <si>
    <t>64°58'20.1812"N</t>
  </si>
  <si>
    <t>75°37'14.4448"E</t>
  </si>
  <si>
    <t>64°58'20.2026"N</t>
  </si>
  <si>
    <t>75°37'14.8275"E</t>
  </si>
  <si>
    <t>64°58'20.2227"N</t>
  </si>
  <si>
    <t>75°37'15.2580"E</t>
  </si>
  <si>
    <t>64°58'20.2420"N</t>
  </si>
  <si>
    <t>75°37'15.7220"E</t>
  </si>
  <si>
    <t>64°58'20.2630"N</t>
  </si>
  <si>
    <t>75°37'16.2018"E</t>
  </si>
  <si>
    <t>64°58'20.2867"N</t>
  </si>
  <si>
    <t>75°37'16.6906"E</t>
  </si>
  <si>
    <t>64°58'20.3157"N</t>
  </si>
  <si>
    <t>75°37'17.2392"E</t>
  </si>
  <si>
    <t>64°58'20.3465"N</t>
  </si>
  <si>
    <t>75°37'17.8001"E</t>
  </si>
  <si>
    <t>64°58'20.3771"N</t>
  </si>
  <si>
    <t>75°37'18.3947"E</t>
  </si>
  <si>
    <t>64°58'20.4088"N</t>
  </si>
  <si>
    <t>75°37'18.9983"E</t>
  </si>
  <si>
    <t>64°58'20.4461"N</t>
  </si>
  <si>
    <t>75°37'19.6417"E</t>
  </si>
  <si>
    <t>64°58'20.4844"N</t>
  </si>
  <si>
    <t>75°37'20.2849"E</t>
  </si>
  <si>
    <t>64°58'20.5229"N</t>
  </si>
  <si>
    <t>75°37'20.9189"E</t>
  </si>
  <si>
    <t>64°58'20.5647"N</t>
  </si>
  <si>
    <t>75°37'21.5810"E</t>
  </si>
  <si>
    <t>64°58'20.6514"N</t>
  </si>
  <si>
    <t>75°37'22.8735"E</t>
  </si>
  <si>
    <t>64°58'20.7447"N</t>
  </si>
  <si>
    <t>75°37'24.1512"E</t>
  </si>
  <si>
    <t>64°58'20.7903"N</t>
  </si>
  <si>
    <t>75°37'24.7561"E</t>
  </si>
  <si>
    <t>64°58'20.9055"N</t>
  </si>
  <si>
    <t>75°37'26.2077"E</t>
  </si>
  <si>
    <t>64°58'20.9644"N</t>
  </si>
  <si>
    <t>75°37'26.8475"E</t>
  </si>
  <si>
    <t>64°58'21.0465"N</t>
  </si>
  <si>
    <t>75°37'27.5268"E</t>
  </si>
  <si>
    <t>64°58'21.1459"N</t>
  </si>
  <si>
    <t>75°37'28.2166"E</t>
  </si>
  <si>
    <t>64°58'21.2505"N</t>
  </si>
  <si>
    <t>75°37'28.9274"E</t>
  </si>
  <si>
    <t>64°58'21.3580"N</t>
  </si>
  <si>
    <t>75°37'29.6292"E</t>
  </si>
  <si>
    <t>64°58'21.4738"N</t>
  </si>
  <si>
    <t>75°37'30.3169"E</t>
  </si>
  <si>
    <t>64°58'21.6129"N</t>
  </si>
  <si>
    <t>75°37'31.0614"E</t>
  </si>
  <si>
    <t>64°58'21.7503"N</t>
  </si>
  <si>
    <t>75°37'31.7260"E</t>
  </si>
  <si>
    <t>64°58'21.8945"N</t>
  </si>
  <si>
    <t>75°37'32.3648"E</t>
  </si>
  <si>
    <t>64°58'22.0401"N</t>
  </si>
  <si>
    <t>64°58'22.1864"N</t>
  </si>
  <si>
    <t>75°37'33.5920"E</t>
  </si>
  <si>
    <t>64°58'22.3577"N</t>
  </si>
  <si>
    <t>75°37'34.2945"E</t>
  </si>
  <si>
    <t>64°58'22.5275"N</t>
  </si>
  <si>
    <t>64°58'22.6928"N</t>
  </si>
  <si>
    <t>75°37'35.5803"E</t>
  </si>
  <si>
    <t>64°58'22.8698"N</t>
  </si>
  <si>
    <t>64°58'23.0756"N</t>
  </si>
  <si>
    <t>64°58'23.2827"N</t>
  </si>
  <si>
    <t>64°58'23.4845"N</t>
  </si>
  <si>
    <t>75°37'32.9825"E</t>
  </si>
  <si>
    <t>75°37'36.2031"E</t>
  </si>
  <si>
    <t>75°37'36.8857"E</t>
  </si>
  <si>
    <t>75°37'37.5493"E</t>
  </si>
  <si>
    <t>75°37'38.1800"E</t>
  </si>
  <si>
    <t>64°58'23.7113"N</t>
  </si>
  <si>
    <t>75°37'38.8596"E</t>
  </si>
  <si>
    <t>64°58'23.9346"N</t>
  </si>
  <si>
    <t>64°58'24.8597"N</t>
  </si>
  <si>
    <t>64°58'26.1415"N</t>
  </si>
  <si>
    <t>64°58'26.9213"N</t>
  </si>
  <si>
    <t>64°58'27.7831"N</t>
  </si>
  <si>
    <t>64°58'28.0984"N</t>
  </si>
  <si>
    <t>64°58'28.7346"N</t>
  </si>
  <si>
    <t>75°37'39.5062"E</t>
  </si>
  <si>
    <t>64°58'24.3920"N</t>
  </si>
  <si>
    <t>75°37'40.7958"E</t>
  </si>
  <si>
    <t>75°37'42.1115"E</t>
  </si>
  <si>
    <t>64°58'25.3588"N</t>
  </si>
  <si>
    <t>75°37'43.4920"E</t>
  </si>
  <si>
    <t>64°58'25.8760"N</t>
  </si>
  <si>
    <t>75°37'44.8731"E</t>
  </si>
  <si>
    <t>75°37'45.5847"E</t>
  </si>
  <si>
    <t>64°58'26.4016"N</t>
  </si>
  <si>
    <t>75°37'46.2882"E</t>
  </si>
  <si>
    <t>64°58'26.6516"N</t>
  </si>
  <si>
    <t>75°37'46.9561"E</t>
  </si>
  <si>
    <t>75°37'47.6655"E</t>
  </si>
  <si>
    <t>64°58'27.1965"N</t>
  </si>
  <si>
    <t>75°37'48.3770"E</t>
  </si>
  <si>
    <t>64°58'27.4876"N</t>
  </si>
  <si>
    <t>75°37'49.0869"E</t>
  </si>
  <si>
    <t>75°37'49.7476"E</t>
  </si>
  <si>
    <t>75°37'50.4283"E</t>
  </si>
  <si>
    <t>64°58'28.4076"N</t>
  </si>
  <si>
    <t>75°37'51.0746"E</t>
  </si>
  <si>
    <t>75°37'51.7138"E</t>
  </si>
  <si>
    <t>64°58'29.0664"N</t>
  </si>
  <si>
    <t>75°37'52.3397"E</t>
  </si>
  <si>
    <t>64°58'29.4052"N</t>
  </si>
  <si>
    <t>75°37'52.9718"E</t>
  </si>
  <si>
    <t>64°58'29.7574"N</t>
  </si>
  <si>
    <t>75°37'53.5952"E</t>
  </si>
  <si>
    <t>64°58'30.1181"N</t>
  </si>
  <si>
    <t>64°58'30.4697"N</t>
  </si>
  <si>
    <t>75°37'54.7307"E</t>
  </si>
  <si>
    <t>64°58'30.8305"N</t>
  </si>
  <si>
    <t>75°37'55.2912"E</t>
  </si>
  <si>
    <t>64°58'31.1910"N</t>
  </si>
  <si>
    <t>75°37'54.1823"E</t>
  </si>
  <si>
    <t>75°37'55.8472"E</t>
  </si>
  <si>
    <t>85.20 m</t>
  </si>
  <si>
    <t>64°58'31.9470"N</t>
  </si>
  <si>
    <t>75°37'56.9919"E</t>
  </si>
  <si>
    <t>64°58'32.2902"N</t>
  </si>
  <si>
    <t>75°37'57.5164"E</t>
  </si>
  <si>
    <t>64°58'32.6214"N</t>
  </si>
  <si>
    <t>75°37'58.0227"E</t>
  </si>
  <si>
    <t>64°58'32.9728"N</t>
  </si>
  <si>
    <t>75°37'58.5590"E</t>
  </si>
  <si>
    <t>64°58'33.6705"N</t>
  </si>
  <si>
    <t>75°37'59.5683"E</t>
  </si>
  <si>
    <t>твердый пропласток=1619-1621 м</t>
  </si>
  <si>
    <t>64°58'34.3506"N</t>
  </si>
  <si>
    <t>75°38'0.5009"E</t>
  </si>
  <si>
    <t>64°58'35.0295"N</t>
  </si>
  <si>
    <t>75°38'1.4177"E</t>
  </si>
  <si>
    <t>64°58'35.7086"N</t>
  </si>
  <si>
    <t>75°38'2.3440"E</t>
  </si>
  <si>
    <t>64°58'36.4168"N</t>
  </si>
  <si>
    <t>75°38'3.3102"E</t>
  </si>
  <si>
    <t>64°58'37.1115"N</t>
  </si>
  <si>
    <t>75°38'4.2490"E</t>
  </si>
  <si>
    <t>64°58'19.9651"N</t>
  </si>
  <si>
    <t>75°37'10.7393"E</t>
  </si>
  <si>
    <t>64°58'19.9624"N</t>
  </si>
  <si>
    <t>75°37'10.7343"E</t>
  </si>
  <si>
    <t>64°58'19.9552"N</t>
  </si>
  <si>
    <t>75°37'10.7191"E</t>
  </si>
  <si>
    <t>64°58'19.9493"N</t>
  </si>
  <si>
    <t>75°37'10.7048"E</t>
  </si>
  <si>
    <t>64°58'19.9472"N</t>
  </si>
  <si>
    <t>75°37'10.6971"E</t>
  </si>
  <si>
    <t>64°58'19.9475"N</t>
  </si>
  <si>
    <t>75°37'10.6862"E</t>
  </si>
  <si>
    <t>64°58'19.9502"N</t>
  </si>
  <si>
    <t>75°37'10.6849"E</t>
  </si>
  <si>
    <t>75°37'10.6973"E</t>
  </si>
  <si>
    <t>64°58'19.9686"N</t>
  </si>
  <si>
    <t>75°37'10.7050"E</t>
  </si>
  <si>
    <t>64°58'19.9726"N</t>
  </si>
  <si>
    <t>75°37'10.7179"E</t>
  </si>
  <si>
    <t>64°58'19.9758"N</t>
  </si>
  <si>
    <t>75°37'10.7306"E</t>
  </si>
  <si>
    <t>64°58'19.9755"N</t>
  </si>
  <si>
    <t>75°37'10.7701"E</t>
  </si>
  <si>
    <t>64°58'19.9728"N</t>
  </si>
  <si>
    <t>75°37'10.8177"E</t>
  </si>
  <si>
    <t>64°58'19.9699"N</t>
  </si>
  <si>
    <t>75°37'10.8968"E</t>
  </si>
  <si>
    <t>64°58'19.9659"N</t>
  </si>
  <si>
    <t>75°37'10.9954"E</t>
  </si>
  <si>
    <t>64°58'19.9606"N</t>
  </si>
  <si>
    <t>75°37'11.1049"E</t>
  </si>
  <si>
    <t>64°58'19.9565"N</t>
  </si>
  <si>
    <t>75°37'11.2189"E</t>
  </si>
  <si>
    <t>75°37'11.3445"E</t>
  </si>
  <si>
    <t>64°58'19.9525"N</t>
  </si>
  <si>
    <t>75°37'11.4804"E</t>
  </si>
  <si>
    <t>75°37'11.6363"E</t>
  </si>
  <si>
    <t>64°58'19.9592"N</t>
  </si>
  <si>
    <t>75°37'11.7946"E</t>
  </si>
  <si>
    <t>64°58'19.9702"N</t>
  </si>
  <si>
    <t>75°37'11.9655"E</t>
  </si>
  <si>
    <t>64°58'19.9850"N</t>
  </si>
  <si>
    <t>75°37'12.1545"E</t>
  </si>
  <si>
    <t>64°58'20.0022"N</t>
  </si>
  <si>
    <t>75°37'12.3574"E</t>
  </si>
  <si>
    <t>64°58'20.0231"N</t>
  </si>
  <si>
    <t>75°37'12.5852"E</t>
  </si>
  <si>
    <t>64°58'20.0442"N</t>
  </si>
  <si>
    <t>75°37'12.8174"E</t>
  </si>
  <si>
    <t>64°58'20.0699"N</t>
  </si>
  <si>
    <t>75°37'13.0901"E</t>
  </si>
  <si>
    <t>64°58'20.0984"N</t>
  </si>
  <si>
    <t>75°37'13.3771"E</t>
  </si>
  <si>
    <t>64°58'20.1324"N</t>
  </si>
  <si>
    <t>75°37'13.7210"E</t>
  </si>
  <si>
    <t>64°58'20.1633"N</t>
  </si>
  <si>
    <t>75°37'14.0676"E</t>
  </si>
  <si>
    <t>64°58'20.1896"N</t>
  </si>
  <si>
    <t>75°37'14.4392"E</t>
  </si>
  <si>
    <t>64°58'20.2111"N</t>
  </si>
  <si>
    <t>75°37'14.8219"E</t>
  </si>
  <si>
    <t>64°58'20.2311"N</t>
  </si>
  <si>
    <t>75°37'15.2524"E</t>
  </si>
  <si>
    <t>64°58'20.2504"N</t>
  </si>
  <si>
    <t>75°37'15.7165"E</t>
  </si>
  <si>
    <t>64°58'20.2713"N</t>
  </si>
  <si>
    <t>75°37'16.1962"E</t>
  </si>
  <si>
    <t>64°58'20.2950"N</t>
  </si>
  <si>
    <t>75°37'16.6851"E</t>
  </si>
  <si>
    <t>64°58'20.3240"N</t>
  </si>
  <si>
    <t>75°37'17.2336"E</t>
  </si>
  <si>
    <t>64°58'20.3548"N</t>
  </si>
  <si>
    <t>75°37'17.7945"E</t>
  </si>
  <si>
    <t>64°58'20.3855"N</t>
  </si>
  <si>
    <t>75°37'18.3891"E</t>
  </si>
  <si>
    <t>64°58'20.4172"N</t>
  </si>
  <si>
    <t>75°37'18.9927"E</t>
  </si>
  <si>
    <t>64°58'20.4545"N</t>
  </si>
  <si>
    <t>75°37'19.6362"E</t>
  </si>
  <si>
    <t>64°58'20.4927"N</t>
  </si>
  <si>
    <t>75°37'20.2794"E</t>
  </si>
  <si>
    <t>64°58'20.5312"N</t>
  </si>
  <si>
    <t>75°37'20.9134"E</t>
  </si>
  <si>
    <t>64°58'20.5730"N</t>
  </si>
  <si>
    <t>75°37'21.5754"E</t>
  </si>
  <si>
    <t>64°58'20.6598"N</t>
  </si>
  <si>
    <t>75°37'22.8680"E</t>
  </si>
  <si>
    <t>64°58'20.7531"N</t>
  </si>
  <si>
    <t>75°37'24.1456"E</t>
  </si>
  <si>
    <t>64°58'20.7986"N</t>
  </si>
  <si>
    <t>75°37'24.7506"E</t>
  </si>
  <si>
    <t>64°58'20.9138"N</t>
  </si>
  <si>
    <t>75°37'26.2021"E</t>
  </si>
  <si>
    <t>64°58'20.9728"N</t>
  </si>
  <si>
    <t>75°37'26.8419"E</t>
  </si>
  <si>
    <t>64°58'21.0548"N</t>
  </si>
  <si>
    <t>75°37'27.5213"E</t>
  </si>
  <si>
    <t>64°58'21.1543"N</t>
  </si>
  <si>
    <t>75°37'28.2111"E</t>
  </si>
  <si>
    <t>64°58'21.2589"N</t>
  </si>
  <si>
    <t>75°37'28.9218"E</t>
  </si>
  <si>
    <t>64°58'21.3664"N</t>
  </si>
  <si>
    <t>75°37'29.6237"E</t>
  </si>
  <si>
    <t>64°58'21.4821"N</t>
  </si>
  <si>
    <t>75°37'30.3113"E</t>
  </si>
  <si>
    <t>64°58'21.6212"N</t>
  </si>
  <si>
    <t>75°37'31.0558"E</t>
  </si>
  <si>
    <t>64°58'21.7587"N</t>
  </si>
  <si>
    <t>75°37'31.7205"E</t>
  </si>
  <si>
    <t>64°58'21.9028"N</t>
  </si>
  <si>
    <t>75°37'32.3593"E</t>
  </si>
  <si>
    <t>64°58'22.0484"N</t>
  </si>
  <si>
    <t>75°37'32.9770"E</t>
  </si>
  <si>
    <t>64°58'22.1948"N</t>
  </si>
  <si>
    <t>75°37'33.5865"E</t>
  </si>
  <si>
    <t>64°58'22.3661"N</t>
  </si>
  <si>
    <t>75°37'34.2890"E</t>
  </si>
  <si>
    <t>64°58'22.5359"N</t>
  </si>
  <si>
    <t>75°37'34.9593"E</t>
  </si>
  <si>
    <t>64°58'22.7012"N</t>
  </si>
  <si>
    <t>75°37'35.5748"E</t>
  </si>
  <si>
    <t>64°58'22.8782"N</t>
  </si>
  <si>
    <t>75°37'36.1975"E</t>
  </si>
  <si>
    <t>64°58'23.0840"N</t>
  </si>
  <si>
    <t>75°37'36.8801"E</t>
  </si>
  <si>
    <t>64°58'23.2911"N</t>
  </si>
  <si>
    <t>75°37'37.5437"E</t>
  </si>
  <si>
    <t>64°58'23.4928"N</t>
  </si>
  <si>
    <t>75°37'38.1744"E</t>
  </si>
  <si>
    <t>64°58'23.7197"N</t>
  </si>
  <si>
    <t>75°37'38.8540"E</t>
  </si>
  <si>
    <t>64°58'23.9430"N</t>
  </si>
  <si>
    <t>75°37'39.5006"E</t>
  </si>
  <si>
    <t>64°58'24.4003"N</t>
  </si>
  <si>
    <t>75°37'40.7903"E</t>
  </si>
  <si>
    <t>64°58'24.8681"N</t>
  </si>
  <si>
    <t>75°37'42.1059"E</t>
  </si>
  <si>
    <t>64°58'25.3671"N</t>
  </si>
  <si>
    <t>75°37'43.4865"E</t>
  </si>
  <si>
    <t>64°58'25.8843"N</t>
  </si>
  <si>
    <t>75°37'44.8675"E</t>
  </si>
  <si>
    <t>64°58'26.1498"N</t>
  </si>
  <si>
    <t>75°37'45.5792"E</t>
  </si>
  <si>
    <t>64°58'26.4099"N</t>
  </si>
  <si>
    <t>75°37'46.2826"E</t>
  </si>
  <si>
    <t>64°58'26.6599"N</t>
  </si>
  <si>
    <t>75°37'46.9505"E</t>
  </si>
  <si>
    <t>64°58'26.9296"N</t>
  </si>
  <si>
    <t>75°37'47.6599"E</t>
  </si>
  <si>
    <t>64°58'27.2048"N</t>
  </si>
  <si>
    <t>75°37'48.3714"E</t>
  </si>
  <si>
    <t>64°58'27.4959"N</t>
  </si>
  <si>
    <t>75°37'49.0814"E</t>
  </si>
  <si>
    <t>64°58'27.7914"N</t>
  </si>
  <si>
    <t>75°37'49.7420"E</t>
  </si>
  <si>
    <t>64°58'28.1068"N</t>
  </si>
  <si>
    <t>75°37'50.4227"E</t>
  </si>
  <si>
    <t>64°58'28.4159"N</t>
  </si>
  <si>
    <t>75°37'51.0690"E</t>
  </si>
  <si>
    <t>64°58'28.7430"N</t>
  </si>
  <si>
    <t>75°37'51.7083"E</t>
  </si>
  <si>
    <t>64°58'29.0747"N</t>
  </si>
  <si>
    <t>75°37'52.3341"E</t>
  </si>
  <si>
    <t>64°58'29.4135"N</t>
  </si>
  <si>
    <t>75°37'52.9662"E</t>
  </si>
  <si>
    <t>64°58'29.7658"N</t>
  </si>
  <si>
    <t>75°37'53.5896"E</t>
  </si>
  <si>
    <t>64°58'30.1265"N</t>
  </si>
  <si>
    <t>75°37'54.1767"E</t>
  </si>
  <si>
    <t>64°58'30.4781"N</t>
  </si>
  <si>
    <t>75°37'54.7252"E</t>
  </si>
  <si>
    <t>64°58'30.8389"N</t>
  </si>
  <si>
    <t>75°37'55.2857"E</t>
  </si>
  <si>
    <t>64°58'31.1994"N</t>
  </si>
  <si>
    <t>75°37'55.8416"E</t>
  </si>
  <si>
    <t>Planned Wellpath Geographic Report - including Position Uncertainty</t>
  </si>
  <si>
    <t>Report by Baker Hughes</t>
  </si>
  <si>
    <t>26/Dec/2022  at 10:00  using WellArchitect 6.0</t>
  </si>
  <si>
    <t>Projection System</t>
  </si>
  <si>
    <t>Operator</t>
  </si>
  <si>
    <t>RN-SevkomNeftegaz</t>
  </si>
  <si>
    <t>North Reference</t>
  </si>
  <si>
    <t>True</t>
  </si>
  <si>
    <t>Area</t>
  </si>
  <si>
    <t>Russia</t>
  </si>
  <si>
    <t>Scale</t>
  </si>
  <si>
    <t>Field</t>
  </si>
  <si>
    <t>Convergence at Slot</t>
  </si>
  <si>
    <t>0.56 East</t>
  </si>
  <si>
    <t>Facility</t>
  </si>
  <si>
    <t>16.1</t>
  </si>
  <si>
    <t>Horizontal Reference Point</t>
  </si>
  <si>
    <t>04_16030</t>
  </si>
  <si>
    <t>Vertical Reference Point</t>
  </si>
  <si>
    <t>Rig on 05 (RT)</t>
  </si>
  <si>
    <t>Well</t>
  </si>
  <si>
    <t>16030</t>
  </si>
  <si>
    <t>MD Reference Point</t>
  </si>
  <si>
    <t>Wellbore</t>
  </si>
  <si>
    <t>Field Vertical Reference</t>
  </si>
  <si>
    <t>Mean Sea Level</t>
  </si>
  <si>
    <t>Wellpath</t>
  </si>
  <si>
    <t>16030_PWP_Rev-D.0_26.12.22</t>
  </si>
  <si>
    <t>Rig on 05 (RT) To Facility Vertical Datum</t>
  </si>
  <si>
    <t>7.20 m</t>
  </si>
  <si>
    <t>Wellbore last revised</t>
  </si>
  <si>
    <t>06/13/2022</t>
  </si>
  <si>
    <t>Rig on 05 (RT) To Mean Sea Level</t>
  </si>
  <si>
    <t>Sidetrack
				 from</t>
  </si>
  <si>
    <t>Rig on 05 (RT) to Mud Line at Slot (04_16030)</t>
  </si>
  <si>
    <t>User</t>
  </si>
  <si>
    <t>Section Origin X</t>
  </si>
  <si>
    <t>Calculation method</t>
  </si>
  <si>
    <t>Minimum curvature</t>
  </si>
  <si>
    <t>Section Origin Y</t>
  </si>
  <si>
    <t>Declination</t>
  </si>
  <si>
    <t>Magnetic North is 20.29 degrees East of True North</t>
  </si>
  <si>
    <t>Section Azimuth</t>
  </si>
  <si>
    <t>36.29°</t>
  </si>
  <si>
    <t>Ellipse Confidence Limit</t>
  </si>
  <si>
    <t>3.00Std Dev</t>
  </si>
  <si>
    <t>Surface Position Uncertainty</t>
  </si>
  <si>
    <t>included</t>
  </si>
  <si>
    <t>Database</t>
  </si>
  <si>
    <t>WellArchitectDB</t>
  </si>
  <si>
    <t>Ellipse Starting MD</t>
  </si>
  <si>
    <t>0.00 m</t>
  </si>
  <si>
    <t/>
  </si>
  <si>
    <t>Local North</t>
  </si>
  <si>
    <t>Local East</t>
  </si>
  <si>
    <t>Grid East</t>
  </si>
  <si>
    <t>Grid North</t>
  </si>
  <si>
    <t>Latitude</t>
  </si>
  <si>
    <t>Longitude</t>
  </si>
  <si>
    <t>Horiz Uncert 1sd</t>
  </si>
  <si>
    <t>Vert Uncert 1sd</t>
  </si>
  <si>
    <t>[m]</t>
  </si>
  <si>
    <t>Slot Location</t>
  </si>
  <si>
    <t>Facility Reference Pt</t>
  </si>
  <si>
    <t>64°58'20.8033"N</t>
  </si>
  <si>
    <t>75°37'12.0860"E</t>
  </si>
  <si>
    <t>Field Reference Pt</t>
  </si>
  <si>
    <t>64°55'34.1429"N</t>
  </si>
  <si>
    <t>75°31'6.4917"E</t>
  </si>
  <si>
    <t>Start MD</t>
  </si>
  <si>
    <t>End MD</t>
  </si>
  <si>
    <t>Positional Uncertainty Model</t>
  </si>
  <si>
    <t>Log Name / Comment</t>
  </si>
  <si>
    <t>BH Drift Indicator - Inclination Only (Actual Survey)</t>
  </si>
  <si>
    <t>393.7 mm / Drift indicator-inclination only (Actual survey) / &lt;44-122m&gt;</t>
  </si>
  <si>
    <t>16030 AWB</t>
  </si>
  <si>
    <t>BH NaviTrak (Axial + BGS IFR1)</t>
  </si>
  <si>
    <t>393.7mm / BH / NaviTrak (Axial, BGS IFR1) &lt;148 - 269m&gt;</t>
  </si>
  <si>
    <t>Russian MWD (SAG, Axial, Good Magnetic, Rev.2+BGS IFR1)</t>
  </si>
  <si>
    <t>BHI / 295.3 mm/Russian MWD (SAG, Axial, Good Magnetic, Rev.2+BGS IFR1)/&lt;305-906m&gt;</t>
  </si>
  <si>
    <t>BH OnTrak (2019) (SAG, Axial+BGS IFR1)</t>
  </si>
  <si>
    <t>BHI / 220.7 mm / BH OnTrak (2019) (Axial, SAG+BGS IFR1) / &lt;937-1517&gt;(26-12-22)</t>
  </si>
  <si>
    <t>Target Name</t>
  </si>
  <si>
    <t>MD</t>
  </si>
  <si>
    <t>TVD</t>
  </si>
  <si>
    <t>North</t>
  </si>
  <si>
    <t>East</t>
  </si>
  <si>
    <t>Shape</t>
  </si>
  <si>
    <t>Comment</t>
  </si>
  <si>
    <t>String / Diameter</t>
  </si>
  <si>
    <t>Interval</t>
  </si>
  <si>
    <t>Start TVD</t>
  </si>
  <si>
    <t>End TVD</t>
  </si>
  <si>
    <t>Start N/S</t>
  </si>
  <si>
    <t>Start E/W</t>
  </si>
  <si>
    <t>End N/S</t>
  </si>
  <si>
    <t>End E/W</t>
  </si>
  <si>
    <t>393.7mm Open Hole</t>
  </si>
  <si>
    <t>324mm Casing</t>
  </si>
  <si>
    <t>295.3mm Open Hole</t>
  </si>
  <si>
    <t>245mm Casing</t>
  </si>
  <si>
    <t>220.7mm Open Hole</t>
  </si>
  <si>
    <t>178mm Casing</t>
  </si>
  <si>
    <t>155.6mm Open Hole</t>
  </si>
  <si>
    <t>Inclination</t>
  </si>
  <si>
    <t>Azimuth</t>
  </si>
  <si>
    <t>TVDSS</t>
  </si>
  <si>
    <t>DLS</t>
  </si>
  <si>
    <t>Toolface</t>
  </si>
  <si>
    <t>Build Rate</t>
  </si>
  <si>
    <t>Turn Rate</t>
  </si>
  <si>
    <t>Vert Sect</t>
  </si>
  <si>
    <t>Major Semi</t>
  </si>
  <si>
    <t>Minor Semi</t>
  </si>
  <si>
    <t>Vert Semi</t>
  </si>
  <si>
    <t>Minor Azim</t>
  </si>
  <si>
    <t>Comments</t>
  </si>
  <si>
    <t>[°/10m]</t>
  </si>
  <si>
    <t>Tie On</t>
  </si>
  <si>
    <t>64°58'31.4702"N</t>
  </si>
  <si>
    <t>75°37'56.2565"E</t>
  </si>
  <si>
    <t>64°58'31.7098"N</t>
  </si>
  <si>
    <t>75°37'56.6239"E</t>
  </si>
  <si>
    <t>Proj to bit</t>
  </si>
  <si>
    <t>64°58'31.7410"N</t>
  </si>
  <si>
    <t>75°37'56.6717"E</t>
  </si>
  <si>
    <t>64°58'32.0117"N</t>
  </si>
  <si>
    <t>75°37'57.0871"E</t>
  </si>
  <si>
    <t>64°58'32.2514"N</t>
  </si>
  <si>
    <t>75°37'57.4547"E</t>
  </si>
  <si>
    <t>End of Tangent</t>
  </si>
  <si>
    <t>64°58'32.2825"N</t>
  </si>
  <si>
    <t>75°37'57.5024"E</t>
  </si>
  <si>
    <t>64°58'32.5551"N</t>
  </si>
  <si>
    <t>75°37'57.9108"E</t>
  </si>
  <si>
    <t>64°58'32.8307"N</t>
  </si>
  <si>
    <t>75°37'58.3080"E</t>
  </si>
  <si>
    <t>64°58'33.0640"N</t>
  </si>
  <si>
    <t>75°37'58.6322"E</t>
  </si>
  <si>
    <t>End of 3D Arc (J)</t>
  </si>
  <si>
    <t>64°58'33.1092"N</t>
  </si>
  <si>
    <t>75°37'58.6939"E</t>
  </si>
  <si>
    <t>64°58'33.3887"N</t>
  </si>
  <si>
    <t>75°37'59.0758"E</t>
  </si>
  <si>
    <t>64°58'33.6681"N</t>
  </si>
  <si>
    <t>75°37'59.4577"E</t>
  </si>
  <si>
    <t>64°58'33.9476"N</t>
  </si>
  <si>
    <t>75°37'59.8396"E</t>
  </si>
  <si>
    <t>64°58'34.2270"N</t>
  </si>
  <si>
    <t>75°38'0.2215"E</t>
  </si>
  <si>
    <t>64°58'34.5065"N</t>
  </si>
  <si>
    <t>75°38'0.6034"E</t>
  </si>
  <si>
    <t>64°58'34.7860"N</t>
  </si>
  <si>
    <t>75°38'0.9853"E</t>
  </si>
  <si>
    <t>64°58'35.0654"N</t>
  </si>
  <si>
    <t>75°38'1.3672"E</t>
  </si>
  <si>
    <t>64°58'35.3449"N</t>
  </si>
  <si>
    <t>75°38'1.7491"E</t>
  </si>
  <si>
    <t>64°58'35.6243"N</t>
  </si>
  <si>
    <t>75°38'2.1310"E</t>
  </si>
  <si>
    <t>64°58'35.9038"N</t>
  </si>
  <si>
    <t>75°38'2.5129"E</t>
  </si>
  <si>
    <t>64°58'36.1832"N</t>
  </si>
  <si>
    <t>75°38'2.8949"E</t>
  </si>
  <si>
    <t>64°58'36.4627"N</t>
  </si>
  <si>
    <t>75°38'3.2768"E</t>
  </si>
  <si>
    <t>64°58'36.7422"N</t>
  </si>
  <si>
    <t>75°38'3.6587"E</t>
  </si>
  <si>
    <t>64°58'37.0216"N</t>
  </si>
  <si>
    <t>75°38'4.0406"E</t>
  </si>
  <si>
    <t>64°58'37.3011"N</t>
  </si>
  <si>
    <t>75°38'4.4225"E</t>
  </si>
  <si>
    <t>64°58'37.5805"N</t>
  </si>
  <si>
    <t>75°38'4.8045"E</t>
  </si>
  <si>
    <t>64°58'37.8600"N</t>
  </si>
  <si>
    <t>75°38'5.1864"E</t>
  </si>
  <si>
    <t>64°58'38.1394"N</t>
  </si>
  <si>
    <t>75°38'5.5683"E</t>
  </si>
  <si>
    <t>64°58'38.4189"N</t>
  </si>
  <si>
    <t>75°38'5.9502"E</t>
  </si>
  <si>
    <t>64°58'38.6983"N</t>
  </si>
  <si>
    <t>75°38'6.3322"E</t>
  </si>
  <si>
    <t>64°58'38.9778"N</t>
  </si>
  <si>
    <t>75°38'6.7141"E</t>
  </si>
  <si>
    <t>64°58'39.2573"N</t>
  </si>
  <si>
    <t>75°38'7.0960"E</t>
  </si>
  <si>
    <t>64°58'39.5367"N</t>
  </si>
  <si>
    <t>75°38'7.4780"E</t>
  </si>
  <si>
    <t>64°58'39.8162"N</t>
  </si>
  <si>
    <t>75°38'7.8599"E</t>
  </si>
  <si>
    <t>64°58'40.0956"N</t>
  </si>
  <si>
    <t>75°38'8.2419"E</t>
  </si>
  <si>
    <t>64°58'40.3751"N</t>
  </si>
  <si>
    <t>75°38'8.6238"E</t>
  </si>
  <si>
    <t>64°58'40.6545"N</t>
  </si>
  <si>
    <t>75°38'9.0058"E</t>
  </si>
  <si>
    <t>64°58'40.9340"N</t>
  </si>
  <si>
    <t>75°38'9.3877"E</t>
  </si>
  <si>
    <t>64°58'41.2134"N</t>
  </si>
  <si>
    <t>75°38'9.7697"E</t>
  </si>
  <si>
    <t>64°58'41.4929"N</t>
  </si>
  <si>
    <t>75°38'10.1516"E</t>
  </si>
  <si>
    <t>64°58'41.7723"N</t>
  </si>
  <si>
    <t>75°38'10.5336"E</t>
  </si>
  <si>
    <t>64°58'42.0518"N</t>
  </si>
  <si>
    <t>75°38'10.9155"E</t>
  </si>
  <si>
    <t>64°58'42.3312"N</t>
  </si>
  <si>
    <t>75°38'11.2975"E</t>
  </si>
  <si>
    <t>64°58'42.6107"N</t>
  </si>
  <si>
    <t>75°38'11.6795"E</t>
  </si>
  <si>
    <t>64°58'42.8901"N</t>
  </si>
  <si>
    <t>75°38'12.0614"E</t>
  </si>
  <si>
    <t>64°58'43.1696"N</t>
  </si>
  <si>
    <t>75°38'12.4434"E</t>
  </si>
  <si>
    <t>64°58'43.4490"N</t>
  </si>
  <si>
    <t>75°38'12.8254"E</t>
  </si>
  <si>
    <t>64°58'43.7285"N</t>
  </si>
  <si>
    <t>75°38'13.2073"E</t>
  </si>
  <si>
    <t>64°58'44.0079"N</t>
  </si>
  <si>
    <t>75°38'13.5893"E</t>
  </si>
  <si>
    <t>64°58'44.2874"N</t>
  </si>
  <si>
    <t>75°38'13.9713"E</t>
  </si>
  <si>
    <t>64°58'44.5668"N</t>
  </si>
  <si>
    <t>75°38'14.3533"E</t>
  </si>
  <si>
    <t>64°58'44.8463"N</t>
  </si>
  <si>
    <t>75°38'14.7352"E</t>
  </si>
  <si>
    <t>64°58'45.1257"N</t>
  </si>
  <si>
    <t>75°38'15.1172"E</t>
  </si>
  <si>
    <t>64°58'45.4052"N</t>
  </si>
  <si>
    <t>75°38'15.4992"E</t>
  </si>
  <si>
    <t>64°58'45.6846"N</t>
  </si>
  <si>
    <t>75°38'15.8812"E</t>
  </si>
  <si>
    <t>64°58'45.9641"N</t>
  </si>
  <si>
    <t>75°38'16.2632"E</t>
  </si>
  <si>
    <t>64°58'46.2435"N</t>
  </si>
  <si>
    <t>75°38'16.6452"E</t>
  </si>
  <si>
    <t>64°58'46.5230"N</t>
  </si>
  <si>
    <t>75°38'17.0272"E</t>
  </si>
  <si>
    <t>64°58'46.8024"N</t>
  </si>
  <si>
    <t>75°38'17.4092"E</t>
  </si>
  <si>
    <t>64°58'47.0819"N</t>
  </si>
  <si>
    <t>75°38'17.7912"E</t>
  </si>
  <si>
    <t>64°58'47.3613"N</t>
  </si>
  <si>
    <t>75°38'18.1732"E</t>
  </si>
  <si>
    <t>64°58'47.6408"N</t>
  </si>
  <si>
    <t>75°38'18.5552"E</t>
  </si>
  <si>
    <t>64°58'47.9202"N</t>
  </si>
  <si>
    <t>75°38'18.9372"E</t>
  </si>
  <si>
    <t>64°58'48.1996"N</t>
  </si>
  <si>
    <t>75°38'19.3192"E</t>
  </si>
  <si>
    <t>64°58'48.4791"N</t>
  </si>
  <si>
    <t>75°38'19.7012"E</t>
  </si>
  <si>
    <t>64°58'48.7585"N</t>
  </si>
  <si>
    <t>75°38'20.0832"E</t>
  </si>
  <si>
    <t>64°58'49.0380"N</t>
  </si>
  <si>
    <t>75°38'20.4652"E</t>
  </si>
  <si>
    <t>64°58'49.3174"N</t>
  </si>
  <si>
    <t>75°38'20.8472"E</t>
  </si>
  <si>
    <t>64°58'49.5969"N</t>
  </si>
  <si>
    <t>75°38'21.2293"E</t>
  </si>
  <si>
    <t>64°58'49.8763"N</t>
  </si>
  <si>
    <t>75°38'21.6113"E</t>
  </si>
  <si>
    <t>64°58'50.1558"N</t>
  </si>
  <si>
    <t>75°38'21.9933"E</t>
  </si>
  <si>
    <t>64°58'50.4352"N</t>
  </si>
  <si>
    <t>75°38'22.3753"E</t>
  </si>
  <si>
    <t>64°58'50.7146"N</t>
  </si>
  <si>
    <t>75°38'22.7573"E</t>
  </si>
  <si>
    <t>64°58'50.9941"N</t>
  </si>
  <si>
    <t>75°38'23.1394"E</t>
  </si>
  <si>
    <t>64°58'51.2735"N</t>
  </si>
  <si>
    <t>75°38'23.5214"E</t>
  </si>
  <si>
    <t>64°58'51.5530"N</t>
  </si>
  <si>
    <t>75°38'23.9034"E</t>
  </si>
  <si>
    <t>64°58'51.8324"N</t>
  </si>
  <si>
    <t>75°38'24.2855"E</t>
  </si>
  <si>
    <t>64°58'52.1119"N</t>
  </si>
  <si>
    <t>75°38'24.6675"E</t>
  </si>
  <si>
    <t>64°58'52.3913"N</t>
  </si>
  <si>
    <t>75°38'25.0496"E</t>
  </si>
  <si>
    <t>64°58'52.6707"N</t>
  </si>
  <si>
    <t>75°38'25.4316"E</t>
  </si>
  <si>
    <t>64°58'52.9502"N</t>
  </si>
  <si>
    <t>75°38'25.8136"E</t>
  </si>
  <si>
    <t>64°58'53.2296"N</t>
  </si>
  <si>
    <t>75°38'26.1957"E</t>
  </si>
  <si>
    <t>64°58'53.5091"N</t>
  </si>
  <si>
    <t>75°38'26.5777"E</t>
  </si>
  <si>
    <t>64°58'53.7885"N</t>
  </si>
  <si>
    <t>75°38'26.9598"E</t>
  </si>
  <si>
    <t>64°58'54.0679"N</t>
  </si>
  <si>
    <t>75°38'27.3419"E</t>
  </si>
  <si>
    <t>64°58'54.3474"N</t>
  </si>
  <si>
    <t>75°38'27.7239"E</t>
  </si>
  <si>
    <t>64°58'54.6268"N</t>
  </si>
  <si>
    <t>75°38'28.1060"E</t>
  </si>
  <si>
    <t>64°58'54.9063"N</t>
  </si>
  <si>
    <t>75°38'28.4880"E</t>
  </si>
  <si>
    <t>64°58'55.1857"N</t>
  </si>
  <si>
    <t>75°38'28.8701"E</t>
  </si>
  <si>
    <t>64°58'55.4651"N</t>
  </si>
  <si>
    <t>75°38'29.2522"E</t>
  </si>
  <si>
    <t>64°58'55.7446"N</t>
  </si>
  <si>
    <t>75°38'29.6342"E</t>
  </si>
  <si>
    <t>64°58'56.0240"N</t>
  </si>
  <si>
    <t>75°38'30.0163"E</t>
  </si>
  <si>
    <t>64°58'56.3034"N</t>
  </si>
  <si>
    <t>75°38'30.3984"E</t>
  </si>
  <si>
    <t>64°58'56.5829"N</t>
  </si>
  <si>
    <t>75°38'30.7804"E</t>
  </si>
  <si>
    <t>64°58'56.8623"N</t>
  </si>
  <si>
    <t>75°38'31.1625"E</t>
  </si>
  <si>
    <t>64°58'57.1418"N</t>
  </si>
  <si>
    <t>75°38'31.5446"E</t>
  </si>
  <si>
    <t>64°58'57.4212"N</t>
  </si>
  <si>
    <t>75°38'31.9267"E</t>
  </si>
  <si>
    <t>64°58'57.7006"N</t>
  </si>
  <si>
    <t>75°38'32.3088"E</t>
  </si>
  <si>
    <t>64°58'57.9801"N</t>
  </si>
  <si>
    <t>75°38'32.6908"E</t>
  </si>
  <si>
    <t>64°58'58.2595"N</t>
  </si>
  <si>
    <t>75°38'33.0729"E</t>
  </si>
  <si>
    <t>64°58'58.5389"N</t>
  </si>
  <si>
    <t>75°38'33.4550"E</t>
  </si>
  <si>
    <t>64°58'58.8184"N</t>
  </si>
  <si>
    <t>75°38'33.8371"E</t>
  </si>
  <si>
    <t>64°58'59.0978"N</t>
  </si>
  <si>
    <t>75°38'34.2192"E</t>
  </si>
  <si>
    <t>64°58'59.3772"N</t>
  </si>
  <si>
    <t>75°38'34.6013"E</t>
  </si>
  <si>
    <t>64°58'59.6567"N</t>
  </si>
  <si>
    <t>75°38'34.9834"E</t>
  </si>
  <si>
    <t>64°58'59.9361"N</t>
  </si>
  <si>
    <t>75°38'35.3655"E</t>
  </si>
  <si>
    <t>64°59'0.2155"N</t>
  </si>
  <si>
    <t>75°38'35.7476"E</t>
  </si>
  <si>
    <t>64°59'0.4950"N</t>
  </si>
  <si>
    <t>75°38'36.1297"E</t>
  </si>
  <si>
    <t>64°59'0.7744"N</t>
  </si>
  <si>
    <t>75°38'36.5118"E</t>
  </si>
  <si>
    <t>64°59'1.0538"N</t>
  </si>
  <si>
    <t>75°38'36.8939"E</t>
  </si>
  <si>
    <t>64°59'1.3333"N</t>
  </si>
  <si>
    <t>75°38'37.2760"E</t>
  </si>
  <si>
    <t>64°59'1.6127"N</t>
  </si>
  <si>
    <t>75°38'37.6581"E</t>
  </si>
  <si>
    <t>64°59'1.8921"N</t>
  </si>
  <si>
    <t>75°38'38.0403"E</t>
  </si>
  <si>
    <t>64°59'2.1716"N</t>
  </si>
  <si>
    <t>75°38'38.4224"E</t>
  </si>
  <si>
    <t>64°59'2.4510"N</t>
  </si>
  <si>
    <t>75°38'38.8045"E</t>
  </si>
  <si>
    <t>64°59'2.7304"N</t>
  </si>
  <si>
    <t>75°38'39.1866"E</t>
  </si>
  <si>
    <t>64°59'3.0099"N</t>
  </si>
  <si>
    <t>75°38'39.5688"E</t>
  </si>
  <si>
    <t>64°59'3.2893"N</t>
  </si>
  <si>
    <t>75°38'39.9509"E</t>
  </si>
  <si>
    <t>64°59'3.5687"N</t>
  </si>
  <si>
    <t>75°38'40.3330"E</t>
  </si>
  <si>
    <t>64°59'3.8481"N</t>
  </si>
  <si>
    <t>75°38'40.7151"E</t>
  </si>
  <si>
    <t>64°59'4.1276"N</t>
  </si>
  <si>
    <t>75°38'41.0973"E</t>
  </si>
  <si>
    <t>64°59'4.4070"N</t>
  </si>
  <si>
    <t>75°38'41.4794"E</t>
  </si>
  <si>
    <t>64°59'4.6864"N</t>
  </si>
  <si>
    <t>75°38'41.8615"E</t>
  </si>
  <si>
    <t>64°59'4.9659"N</t>
  </si>
  <si>
    <t>75°38'42.2437"E</t>
  </si>
  <si>
    <t>64°59'5.2453"N</t>
  </si>
  <si>
    <t>75°38'42.6258"E</t>
  </si>
  <si>
    <t>64°59'5.5247"N</t>
  </si>
  <si>
    <t>75°38'43.0080"E</t>
  </si>
  <si>
    <t>64°59'5.8041"N</t>
  </si>
  <si>
    <t>75°38'43.3901"E</t>
  </si>
  <si>
    <t>64°59'6.0836"N</t>
  </si>
  <si>
    <t>75°38'43.7723"E</t>
  </si>
  <si>
    <t>64°59'6.3630"N</t>
  </si>
  <si>
    <t>75°38'44.1544"E</t>
  </si>
  <si>
    <t>64°59'6.6424"N</t>
  </si>
  <si>
    <t>75°38'44.5366"E</t>
  </si>
  <si>
    <t>64°59'6.9219"N</t>
  </si>
  <si>
    <t>75°38'44.9187"E</t>
  </si>
  <si>
    <t>64°59'7.2013"N</t>
  </si>
  <si>
    <t>75°38'45.3009"E</t>
  </si>
  <si>
    <t>64°59'7.4807"N</t>
  </si>
  <si>
    <t>75°38'45.6831"E</t>
  </si>
  <si>
    <t>64°59'7.7601"N</t>
  </si>
  <si>
    <t>75°38'46.0652"E</t>
  </si>
  <si>
    <t>64°59'8.0396"N</t>
  </si>
  <si>
    <t>75°38'46.4474"E</t>
  </si>
  <si>
    <t>64°59'8.3190"N</t>
  </si>
  <si>
    <t>75°38'46.8296"E</t>
  </si>
  <si>
    <t>64°59'8.5984"N</t>
  </si>
  <si>
    <t>75°38'47.2117"E</t>
  </si>
  <si>
    <t>64°59'8.8778"N</t>
  </si>
  <si>
    <t>75°38'47.5939"E</t>
  </si>
  <si>
    <t>64°59'9.1573"N</t>
  </si>
  <si>
    <t>75°38'47.9761"E</t>
  </si>
  <si>
    <t>64°59'9.4367"N</t>
  </si>
  <si>
    <t>75°38'48.3582"E</t>
  </si>
  <si>
    <t>64°59'9.7161"N</t>
  </si>
  <si>
    <t>75°38'48.7404"E</t>
  </si>
  <si>
    <t>64°59'9.9955"N</t>
  </si>
  <si>
    <t>75°38'49.1226"E</t>
  </si>
  <si>
    <t>64°59'10.2750"N</t>
  </si>
  <si>
    <t>75°38'49.5048"E</t>
  </si>
  <si>
    <t>64°59'10.5544"N</t>
  </si>
  <si>
    <t>75°38'49.8870"E</t>
  </si>
  <si>
    <t>64°59'10.8338"N</t>
  </si>
  <si>
    <t>75°38'50.2692"E</t>
  </si>
  <si>
    <t>64°59'11.1132"N</t>
  </si>
  <si>
    <t>75°38'50.6513"E</t>
  </si>
  <si>
    <t>64°59'11.3926"N</t>
  </si>
  <si>
    <t>75°38'51.0335"E</t>
  </si>
  <si>
    <t>64°59'11.6721"N</t>
  </si>
  <si>
    <t>75°38'51.4157"E</t>
  </si>
  <si>
    <t>64°59'11.9515"N</t>
  </si>
  <si>
    <t>75°38'51.7979"E</t>
  </si>
  <si>
    <t>64°59'12.2309"N</t>
  </si>
  <si>
    <t>75°38'52.1801"E</t>
  </si>
  <si>
    <t>64°59'12.5103"N</t>
  </si>
  <si>
    <t>75°38'52.5623"E</t>
  </si>
  <si>
    <t>64°59'12.7898"N</t>
  </si>
  <si>
    <t>75°38'52.9445"E</t>
  </si>
  <si>
    <t>64°59'13.0692"N</t>
  </si>
  <si>
    <t>75°38'53.3267"E</t>
  </si>
  <si>
    <t>64°59'13.3486"N</t>
  </si>
  <si>
    <t>75°38'53.7089"E</t>
  </si>
  <si>
    <t>64°59'13.6280"N</t>
  </si>
  <si>
    <t>75°38'54.0912"E</t>
  </si>
  <si>
    <t>64°59'13.9074"N</t>
  </si>
  <si>
    <t>75°38'54.4734"E</t>
  </si>
  <si>
    <t>64°59'14.1869"N</t>
  </si>
  <si>
    <t>75°38'54.8556"E</t>
  </si>
  <si>
    <t>64°59'14.4663"N</t>
  </si>
  <si>
    <t>75°38'55.2378"E</t>
  </si>
  <si>
    <t>64°59'14.7457"N</t>
  </si>
  <si>
    <t>75°38'55.6200"E</t>
  </si>
  <si>
    <t>64°59'15.0251"N</t>
  </si>
  <si>
    <t>75°38'56.0022"E</t>
  </si>
  <si>
    <t>64°59'15.3045"N</t>
  </si>
  <si>
    <t>75°38'56.3845"E</t>
  </si>
  <si>
    <t>64°59'15.5840"N</t>
  </si>
  <si>
    <t>75°38'56.7667"E</t>
  </si>
  <si>
    <t>64°59'15.8634"N</t>
  </si>
  <si>
    <t>75°38'57.1489"E</t>
  </si>
  <si>
    <t>64°59'16.1428"N</t>
  </si>
  <si>
    <t>75°38'57.5311"E</t>
  </si>
  <si>
    <t>64°59'16.4222"N</t>
  </si>
  <si>
    <t>75°38'57.9134"E</t>
  </si>
  <si>
    <t>64°59'16.7016"N</t>
  </si>
  <si>
    <t>75°38'58.2956"E</t>
  </si>
  <si>
    <t>64°59'16.9810"N</t>
  </si>
  <si>
    <t>75°38'58.6778"E</t>
  </si>
  <si>
    <t>64°59'17.2605"N</t>
  </si>
  <si>
    <t>75°38'59.0601"E</t>
  </si>
  <si>
    <t>64°59'17.5399"N</t>
  </si>
  <si>
    <t>75°38'59.4423"E</t>
  </si>
  <si>
    <t>64°59'17.8193"N</t>
  </si>
  <si>
    <t>75°38'59.8246"E</t>
  </si>
  <si>
    <t>64°59'18.0987"N</t>
  </si>
  <si>
    <t>75°39'0.2068"E</t>
  </si>
  <si>
    <t>64°59'18.3781"N</t>
  </si>
  <si>
    <t>75°39'0.5891"E</t>
  </si>
  <si>
    <t>64°59'18.6575"N</t>
  </si>
  <si>
    <t>75°39'0.9713"E</t>
  </si>
  <si>
    <t>64°59'18.9369"N</t>
  </si>
  <si>
    <t>75°39'1.3536"E</t>
  </si>
  <si>
    <t>64°59'19.2164"N</t>
  </si>
  <si>
    <t>75°39'1.7358"E</t>
  </si>
  <si>
    <t>64°59'19.4958"N</t>
  </si>
  <si>
    <t>75°39'2.1181"E</t>
  </si>
  <si>
    <t>64°59'19.7752"N</t>
  </si>
  <si>
    <t>75°39'2.5003"E</t>
  </si>
  <si>
    <t>64°59'20.0546"N</t>
  </si>
  <si>
    <t>75°39'2.8826"E</t>
  </si>
  <si>
    <t>64°59'20.3340"N</t>
  </si>
  <si>
    <t>75°39'3.2648"E</t>
  </si>
  <si>
    <t>64°59'20.6134"N</t>
  </si>
  <si>
    <t>75°39'3.6471"E</t>
  </si>
  <si>
    <t>64°59'20.8928"N</t>
  </si>
  <si>
    <t>75°39'4.0294"E</t>
  </si>
  <si>
    <t>64°59'21.1723"N</t>
  </si>
  <si>
    <t>75°39'4.4116"E</t>
  </si>
  <si>
    <t>64°59'21.4517"N</t>
  </si>
  <si>
    <t>75°39'4.7939"E</t>
  </si>
  <si>
    <t>64°59'21.7311"N</t>
  </si>
  <si>
    <t>75°39'5.1762"E</t>
  </si>
  <si>
    <t>64°59'22.0105"N</t>
  </si>
  <si>
    <t>75°39'5.5585"E</t>
  </si>
  <si>
    <t>64°59'22.2899"N</t>
  </si>
  <si>
    <t>75°39'5.9407"E</t>
  </si>
  <si>
    <t>64°59'22.5693"N</t>
  </si>
  <si>
    <t>75°39'6.3230"E</t>
  </si>
  <si>
    <t>64°59'22.8487"N</t>
  </si>
  <si>
    <t>75°39'6.7053"E</t>
  </si>
  <si>
    <t>64°59'23.1281"N</t>
  </si>
  <si>
    <t>75°39'7.0876"E</t>
  </si>
  <si>
    <t>64°59'23.4075"N</t>
  </si>
  <si>
    <t>75°39'7.4699"E</t>
  </si>
  <si>
    <t>64°59'23.6870"N</t>
  </si>
  <si>
    <t>75°39'7.8522"E</t>
  </si>
  <si>
    <t>64°59'23.9664"N</t>
  </si>
  <si>
    <t>75°39'8.2345"E</t>
  </si>
  <si>
    <t>64°59'24.2458"N</t>
  </si>
  <si>
    <t>75°39'8.6168"E</t>
  </si>
  <si>
    <t>64°59'24.5252"N</t>
  </si>
  <si>
    <t>75°39'8.9990"E</t>
  </si>
  <si>
    <t>64°59'24.8046"N</t>
  </si>
  <si>
    <t>75°39'9.3813"E</t>
  </si>
  <si>
    <t>64°59'25.0840"N</t>
  </si>
  <si>
    <t>75°39'9.7636"E</t>
  </si>
  <si>
    <t>64°59'25.3634"N</t>
  </si>
  <si>
    <t>75°39'10.1460"E</t>
  </si>
  <si>
    <t>64°59'25.6428"N</t>
  </si>
  <si>
    <t>75°39'10.5283"E</t>
  </si>
  <si>
    <t>64°59'25.9222"N</t>
  </si>
  <si>
    <t>75°39'10.9106"E</t>
  </si>
  <si>
    <t>64°59'26.2016"N</t>
  </si>
  <si>
    <t>75°39'11.2929"E</t>
  </si>
  <si>
    <t>64°59'26.4810"N</t>
  </si>
  <si>
    <t>75°39'11.6752"E</t>
  </si>
  <si>
    <t>64°59'26.7605"N</t>
  </si>
  <si>
    <t>75°39'12.0575"E</t>
  </si>
  <si>
    <t>64°59'27.0399"N</t>
  </si>
  <si>
    <t>75°39'12.4398"E</t>
  </si>
  <si>
    <t>64°59'27.3193"N</t>
  </si>
  <si>
    <t>75°39'12.8221"E</t>
  </si>
  <si>
    <t>64°59'27.5987"N</t>
  </si>
  <si>
    <t>75°39'13.2045"E</t>
  </si>
  <si>
    <t>64°59'27.8781"N</t>
  </si>
  <si>
    <t>75°39'13.5868"E</t>
  </si>
  <si>
    <t>64°59'28.1575"N</t>
  </si>
  <si>
    <t>75°39'13.9691"E</t>
  </si>
  <si>
    <t>64°59'28.4369"N</t>
  </si>
  <si>
    <t>75°39'14.3514"E</t>
  </si>
  <si>
    <t>64°59'28.7163"N</t>
  </si>
  <si>
    <t>75°39'14.7338"E</t>
  </si>
  <si>
    <t>64°59'28.9957"N</t>
  </si>
  <si>
    <t>75°39'15.1161"E</t>
  </si>
  <si>
    <t>64°59'29.2751"N</t>
  </si>
  <si>
    <t>75°39'15.4984"E</t>
  </si>
  <si>
    <t>64°59'29.5545"N</t>
  </si>
  <si>
    <t>75°39'15.8808"E</t>
  </si>
  <si>
    <t>64°59'29.8339"N</t>
  </si>
  <si>
    <t>75°39'16.2631"E</t>
  </si>
  <si>
    <t>64°59'30.1133"N</t>
  </si>
  <si>
    <t>75°39'16.6454"E</t>
  </si>
  <si>
    <t>64°59'30.3927"N</t>
  </si>
  <si>
    <t>75°39'17.0278"E</t>
  </si>
  <si>
    <t>64°59'30.6721"N</t>
  </si>
  <si>
    <t>75°39'17.4101"E</t>
  </si>
  <si>
    <t>64°59'30.9515"N</t>
  </si>
  <si>
    <t>75°39'17.7925"E</t>
  </si>
  <si>
    <t>64°59'31.2309"N</t>
  </si>
  <si>
    <t>75°39'18.1748"E</t>
  </si>
  <si>
    <t>64°59'31.5103"N</t>
  </si>
  <si>
    <t>75°39'18.5572"E</t>
  </si>
  <si>
    <t>64°59'31.7897"N</t>
  </si>
  <si>
    <t>75°39'18.9395"E</t>
  </si>
  <si>
    <t>64°59'32.0691"N</t>
  </si>
  <si>
    <t>75°39'19.3219"E</t>
  </si>
  <si>
    <t>64°59'32.3485"N</t>
  </si>
  <si>
    <t>75°39'19.7042"E</t>
  </si>
  <si>
    <t>64°59'32.6279"N</t>
  </si>
  <si>
    <t>75°39'20.0866"E</t>
  </si>
  <si>
    <t>64°59'32.9073"N</t>
  </si>
  <si>
    <t>75°39'20.4690"E</t>
  </si>
  <si>
    <t>64°59'33.1867"N</t>
  </si>
  <si>
    <t>75°39'20.8513"E</t>
  </si>
  <si>
    <t>64°59'33.4661"N</t>
  </si>
  <si>
    <t>75°39'21.2337"E</t>
  </si>
  <si>
    <t>64°59'33.7455"N</t>
  </si>
  <si>
    <t>75°39'21.6161"E</t>
  </si>
  <si>
    <t>64°59'34.0249"N</t>
  </si>
  <si>
    <t>75°39'21.9984"E</t>
  </si>
  <si>
    <t>64°59'34.3043"N</t>
  </si>
  <si>
    <t>75°39'22.3808"E</t>
  </si>
  <si>
    <t>64°59'34.5837"N</t>
  </si>
  <si>
    <t>75°39'22.7632"E</t>
  </si>
  <si>
    <t>64°59'34.8631"N</t>
  </si>
  <si>
    <t>75°39'23.1456"E</t>
  </si>
  <si>
    <t>64°59'35.1425"N</t>
  </si>
  <si>
    <t>75°39'23.5279"E</t>
  </si>
  <si>
    <t>64°59'35.4219"N</t>
  </si>
  <si>
    <t>75°39'23.9103"E</t>
  </si>
  <si>
    <t>64°59'35.7013"N</t>
  </si>
  <si>
    <t>75°39'24.2927"E</t>
  </si>
  <si>
    <t>64°59'35.9807"N</t>
  </si>
  <si>
    <t>75°39'24.6751"E</t>
  </si>
  <si>
    <t>64°59'36.2601"N</t>
  </si>
  <si>
    <t>75°39'25.0575"E</t>
  </si>
  <si>
    <t>64°59'36.5395"N</t>
  </si>
  <si>
    <t>75°39'25.4399"E</t>
  </si>
  <si>
    <t>64°59'36.8189"N</t>
  </si>
  <si>
    <t>75°39'25.8223"E</t>
  </si>
  <si>
    <t>64°59'37.0983"N</t>
  </si>
  <si>
    <t>75°39'26.2047"E</t>
  </si>
  <si>
    <t>64°59'37.3777"N</t>
  </si>
  <si>
    <t>75°39'26.5871"E</t>
  </si>
  <si>
    <t>64°59'37.6571"N</t>
  </si>
  <si>
    <t>75°39'26.9695"E</t>
  </si>
  <si>
    <t>64°59'37.9365"N</t>
  </si>
  <si>
    <t>75°39'27.3519"E</t>
  </si>
  <si>
    <t>64°59'38.2159"N</t>
  </si>
  <si>
    <t>75°39'27.7343"E</t>
  </si>
  <si>
    <t>64°59'38.4953"N</t>
  </si>
  <si>
    <t>75°39'28.1167"E</t>
  </si>
  <si>
    <t>64°59'38.7747"N</t>
  </si>
  <si>
    <t>75°39'28.4991"E</t>
  </si>
  <si>
    <t>64°59'39.0541"N</t>
  </si>
  <si>
    <t>75°39'28.8815"E</t>
  </si>
  <si>
    <t>64°59'39.3335"N</t>
  </si>
  <si>
    <t>75°39'29.2639"E</t>
  </si>
  <si>
    <t>64°59'39.6129"N</t>
  </si>
  <si>
    <t>75°39'29.6463"E</t>
  </si>
  <si>
    <t>64°59'39.8923"N</t>
  </si>
  <si>
    <t>75°39'30.0287"E</t>
  </si>
  <si>
    <t>64°59'40.1717"N</t>
  </si>
  <si>
    <t>75°39'30.4112"E</t>
  </si>
  <si>
    <t>64°59'40.4511"N</t>
  </si>
  <si>
    <t>75°39'30.7936"E</t>
  </si>
  <si>
    <t>64°59'40.7305"N</t>
  </si>
  <si>
    <t>75°39'31.1760"E</t>
  </si>
  <si>
    <t>64°59'41.0099"N</t>
  </si>
  <si>
    <t>75°39'31.5584"E</t>
  </si>
  <si>
    <t>64°59'41.2892"N</t>
  </si>
  <si>
    <t>75°39'31.9409"E</t>
  </si>
  <si>
    <t>64°59'41.4065"N</t>
  </si>
  <si>
    <t>75°39'32.1014"E</t>
  </si>
  <si>
    <t>T3</t>
  </si>
  <si>
    <t>64°58'37.8183"N</t>
  </si>
  <si>
    <t>75°38'5.2022"E</t>
  </si>
  <si>
    <t>64°58'38.5023"N</t>
  </si>
  <si>
    <t>75°38'6.0975"E</t>
  </si>
  <si>
    <t>64°58'39.2130"N</t>
  </si>
  <si>
    <t>75°38'6.9981"E</t>
  </si>
  <si>
    <t>64°58'39.9169"N</t>
  </si>
  <si>
    <t>75°38'7.9121"E</t>
  </si>
  <si>
    <t>64°58'40.6138"N</t>
  </si>
  <si>
    <t>75°38'8.8650"E</t>
  </si>
  <si>
    <t>64°58'41.3075"N</t>
  </si>
  <si>
    <t>75°38'9.8231"E</t>
  </si>
  <si>
    <t>64°58'41.9994"N</t>
  </si>
  <si>
    <t>75°38'10.7809"E</t>
  </si>
  <si>
    <t>64°58'42.6918"N</t>
  </si>
  <si>
    <t>75°38'11.7443"E</t>
  </si>
  <si>
    <t>64°58'31.3036"N</t>
  </si>
  <si>
    <t>75°37'56.0013"E</t>
  </si>
  <si>
    <t>64°58'31.3849"N</t>
  </si>
  <si>
    <t>75°37'56.1259"E</t>
  </si>
  <si>
    <t>64°58'31.4661"N</t>
  </si>
  <si>
    <t>75°37'56.2506"E</t>
  </si>
  <si>
    <t>64°58'31.5472"N</t>
  </si>
  <si>
    <t>75°37'56.3754"E</t>
  </si>
  <si>
    <t>64°58'31.6284"N</t>
  </si>
  <si>
    <t>75°37'56.5003"E</t>
  </si>
  <si>
    <t>64°58'31.7095"N</t>
  </si>
  <si>
    <t>75°37'56.6252"E</t>
  </si>
  <si>
    <t>64°58'31.7906"N</t>
  </si>
  <si>
    <t>75°37'56.7503"E</t>
  </si>
  <si>
    <t>64°58'31.9471"N</t>
  </si>
  <si>
    <t>64°58'32.0339"N</t>
  </si>
  <si>
    <t>75°37'57.1257"E</t>
  </si>
  <si>
    <t>64°58'32.1151"N</t>
  </si>
  <si>
    <t>75°37'57.2503"E</t>
  </si>
  <si>
    <t>64°58'32.1965"N</t>
  </si>
  <si>
    <t>75°37'57.3744"E</t>
  </si>
  <si>
    <t>75°37'57.5165"E</t>
  </si>
  <si>
    <t>64°58'32.3866"N</t>
  </si>
  <si>
    <t>75°37'57.6628"E</t>
  </si>
  <si>
    <t>64°58'32.4680"N</t>
  </si>
  <si>
    <t>75°37'57.7869"E</t>
  </si>
  <si>
    <t>75°37'58.0228"E</t>
  </si>
  <si>
    <t>64°58'32.7115"N</t>
  </si>
  <si>
    <t>75°37'58.1615"E</t>
  </si>
  <si>
    <t>64°58'32.7928"N</t>
  </si>
  <si>
    <t>75°37'58.2860"E</t>
  </si>
  <si>
    <t>64°58'32.8742"N</t>
  </si>
  <si>
    <t>75°37'58.4099"E</t>
  </si>
  <si>
    <t>64°58'32.9729"N</t>
  </si>
  <si>
    <t>75°37'58.5591"E</t>
  </si>
  <si>
    <t>64°58'33.0648"N</t>
  </si>
  <si>
    <t>75°37'58.6968"E</t>
  </si>
  <si>
    <t>64°58'33.1468"N</t>
  </si>
  <si>
    <t>75°37'58.8185"E</t>
  </si>
  <si>
    <t>64°58'33.2290"N</t>
  </si>
  <si>
    <t>75°37'58.9393"E</t>
  </si>
  <si>
    <t>64°58'33.3115"N</t>
  </si>
  <si>
    <t>75°37'59.0593"E</t>
  </si>
  <si>
    <t>64°58'33.3942"N</t>
  </si>
  <si>
    <t>75°37'59.1785"E</t>
  </si>
  <si>
    <t>64°58'33.4771"N</t>
  </si>
  <si>
    <t>75°37'59.2968"E</t>
  </si>
  <si>
    <t>64°58'33.5602"N</t>
  </si>
  <si>
    <t>75°37'59.4142"E</t>
  </si>
  <si>
    <t>75°37'59.5684"E</t>
  </si>
  <si>
    <t>64°58'33.7549"N</t>
  </si>
  <si>
    <t>75°37'59.6853"E</t>
  </si>
  <si>
    <t>64°58'33.8385"N</t>
  </si>
  <si>
    <t>75°37'59.8008"E</t>
  </si>
  <si>
    <t>64°58'33.9221"N</t>
  </si>
  <si>
    <t>75°37'59.9161"E</t>
  </si>
  <si>
    <t>64°58'34.0059"N</t>
  </si>
  <si>
    <t>75°38'0.0311"E</t>
  </si>
  <si>
    <t>64°58'34.0897"N</t>
  </si>
  <si>
    <t>75°38'0.1458"E</t>
  </si>
  <si>
    <t>64°58'34.1735"N</t>
  </si>
  <si>
    <t>75°38'0.2603"E</t>
  </si>
  <si>
    <t>64°58'34.2575"N</t>
  </si>
  <si>
    <t>75°38'0.3745"E</t>
  </si>
  <si>
    <t>64°58'34.3507"N</t>
  </si>
  <si>
    <t>75°38'0.5010"E</t>
  </si>
  <si>
    <t>64°58'34.4535"N</t>
  </si>
  <si>
    <t>75°38'0.6401"E</t>
  </si>
  <si>
    <t>64°58'34.5376"N</t>
  </si>
  <si>
    <t>75°38'0.7538"E</t>
  </si>
  <si>
    <t>64°58'34.6216"N</t>
  </si>
  <si>
    <t>75°38'0.8674"E</t>
  </si>
  <si>
    <t>64°58'34.7057"N</t>
  </si>
  <si>
    <t>75°38'0.9810"E</t>
  </si>
  <si>
    <t>64°58'34.7898"N</t>
  </si>
  <si>
    <t>75°38'1.0945"E</t>
  </si>
  <si>
    <t>64°58'34.8739"N</t>
  </si>
  <si>
    <t>75°38'1.2080"E</t>
  </si>
  <si>
    <t>75°38'1.4178"E</t>
  </si>
  <si>
    <t>64°58'35.1262"N</t>
  </si>
  <si>
    <t>75°38'1.5483"E</t>
  </si>
  <si>
    <t>64°58'35.2103"N</t>
  </si>
  <si>
    <t>75°38'1.6620"E</t>
  </si>
  <si>
    <t>64°58'35.2943"N</t>
  </si>
  <si>
    <t>75°38'1.7761"E</t>
  </si>
  <si>
    <t>64°58'35.3782"N</t>
  </si>
  <si>
    <t>75°38'1.8904"E</t>
  </si>
  <si>
    <t>64°58'35.4620"N</t>
  </si>
  <si>
    <t>75°38'2.0049"E</t>
  </si>
  <si>
    <t>64°58'35.5458"N</t>
  </si>
  <si>
    <t>75°38'2.1198"E</t>
  </si>
  <si>
    <t>64°58'35.7087"N</t>
  </si>
  <si>
    <t>75°38'2.3441"E</t>
  </si>
  <si>
    <t>64°58'35.7968"N</t>
  </si>
  <si>
    <t>75°38'2.4655"E</t>
  </si>
  <si>
    <t>64°58'35.8805"N</t>
  </si>
  <si>
    <t>75°38'2.5806"E</t>
  </si>
  <si>
    <t>64°58'35.9643"N</t>
  </si>
  <si>
    <t>75°38'2.6955"E</t>
  </si>
  <si>
    <t>64°58'36.0481"N</t>
  </si>
  <si>
    <t>75°38'2.8101"E</t>
  </si>
  <si>
    <t>64°58'36.1320"N</t>
  </si>
  <si>
    <t>75°38'2.9244"E</t>
  </si>
  <si>
    <t>64°58'36.2159"N</t>
  </si>
  <si>
    <t>75°38'3.0385"E</t>
  </si>
  <si>
    <t>64°58'36.3000"N</t>
  </si>
  <si>
    <t>75°38'3.1523"E</t>
  </si>
  <si>
    <t>64°58'36.5242"N</t>
  </si>
  <si>
    <t>75°38'3.4549"E</t>
  </si>
  <si>
    <t>64°58'36.6083"N</t>
  </si>
  <si>
    <t>75°38'3.5684"E</t>
  </si>
  <si>
    <t>64°58'36.6924"N</t>
  </si>
  <si>
    <t>75°38'3.6820"E</t>
  </si>
  <si>
    <t>64°58'36.7765"N</t>
  </si>
  <si>
    <t>75°38'3.7956"E</t>
  </si>
  <si>
    <t>64°58'36.8606"N</t>
  </si>
  <si>
    <t>75°38'3.9092"E</t>
  </si>
  <si>
    <t>64°58'36.9446"N</t>
  </si>
  <si>
    <t>75°38'4.0229"E</t>
  </si>
  <si>
    <t>64°58'37.1967"N</t>
  </si>
  <si>
    <t>75°38'4.3644"E</t>
  </si>
  <si>
    <t>64°58'37.2807"N</t>
  </si>
  <si>
    <t>75°38'4.4781"E</t>
  </si>
  <si>
    <t>64°58'37.3648"N</t>
  </si>
  <si>
    <t>75°38'4.5917"E</t>
  </si>
  <si>
    <t>64°58'37.4489"N</t>
  </si>
  <si>
    <t>75°38'4.7052"E</t>
  </si>
  <si>
    <t>64°58'37.5330"N</t>
  </si>
  <si>
    <t>75°38'4.8185"E</t>
  </si>
  <si>
    <t>64°58'37.6172"N</t>
  </si>
  <si>
    <t>75°38'4.9318"E</t>
  </si>
  <si>
    <t>64°58'37.7014"N</t>
  </si>
  <si>
    <t>75°38'5.0450"E</t>
  </si>
  <si>
    <t>64°58'37.8184"N</t>
  </si>
  <si>
    <t>64°58'37.9260"N</t>
  </si>
  <si>
    <t>75°38'5.3460"E</t>
  </si>
  <si>
    <t>64°58'38.0105"N</t>
  </si>
  <si>
    <t>75°38'5.4581"E</t>
  </si>
  <si>
    <t>64°58'38.0950"N</t>
  </si>
  <si>
    <t>75°38'5.5696"E</t>
  </si>
  <si>
    <t>64°58'38.1797"N</t>
  </si>
  <si>
    <t>75°38'5.6807"E</t>
  </si>
  <si>
    <t>64°58'38.2645"N</t>
  </si>
  <si>
    <t>75°38'5.7912"E</t>
  </si>
  <si>
    <t>64°58'38.3495"N</t>
  </si>
  <si>
    <t>75°38'5.9012"E</t>
  </si>
  <si>
    <t>64°58'38.6049"N</t>
  </si>
  <si>
    <t>75°38'6.2284"E</t>
  </si>
  <si>
    <t>64°58'38.6902"N</t>
  </si>
  <si>
    <t>75°38'6.3369"E</t>
  </si>
  <si>
    <t>64°58'38.7755"N</t>
  </si>
  <si>
    <t>75°38'6.4453"E</t>
  </si>
  <si>
    <t>64°58'38.8608"N</t>
  </si>
  <si>
    <t>75°38'6.5535"E</t>
  </si>
  <si>
    <t>64°58'38.9462"N</t>
  </si>
  <si>
    <t>75°38'6.6616"E</t>
  </si>
  <si>
    <t>64°58'39.0316"N</t>
  </si>
  <si>
    <t>75°38'6.7695"E</t>
  </si>
  <si>
    <t>64°58'39.1170"N</t>
  </si>
  <si>
    <t>75°38'6.8772"E</t>
  </si>
  <si>
    <t>64°58'39.2131"N</t>
  </si>
  <si>
    <t>64°58'39.3164"N</t>
  </si>
  <si>
    <t>75°38'7.1287"E</t>
  </si>
  <si>
    <t>64°58'39.4017"N</t>
  </si>
  <si>
    <t>75°38'7.2373"E</t>
  </si>
  <si>
    <t>64°58'39.4867"N</t>
  </si>
  <si>
    <t>75°38'7.3466"E</t>
  </si>
  <si>
    <t>64°58'39.5717"N</t>
  </si>
  <si>
    <t>75°38'7.4565"E</t>
  </si>
  <si>
    <t>64°58'39.6565"N</t>
  </si>
  <si>
    <t>75°38'7.5671"E</t>
  </si>
  <si>
    <t>64°58'39.7411"N</t>
  </si>
  <si>
    <t>75°38'7.6783"E</t>
  </si>
  <si>
    <t>64°58'39.8256"N</t>
  </si>
  <si>
    <t>75°38'7.7902"E</t>
  </si>
  <si>
    <t>64°58'39.9170"N</t>
  </si>
  <si>
    <t>64°58'40.0222"N</t>
  </si>
  <si>
    <t>75°38'8.0535"E</t>
  </si>
  <si>
    <t>64°58'40.1063"N</t>
  </si>
  <si>
    <t>75°38'8.1671"E</t>
  </si>
  <si>
    <t>64°58'40.1902"N</t>
  </si>
  <si>
    <t>75°38'8.2812"E</t>
  </si>
  <si>
    <t>64°58'40.2741"N</t>
  </si>
  <si>
    <t>75°38'8.3956"E</t>
  </si>
  <si>
    <t>64°58'40.3579"N</t>
  </si>
  <si>
    <t>75°38'8.5105"E</t>
  </si>
  <si>
    <t>64°58'40.4415"N</t>
  </si>
  <si>
    <t>75°38'8.6258"E</t>
  </si>
  <si>
    <t>64°58'40.5251"N</t>
  </si>
  <si>
    <t>75°38'8.7415"E</t>
  </si>
  <si>
    <t>64°58'40.7198"N</t>
  </si>
  <si>
    <t>75°38'9.0126"E</t>
  </si>
  <si>
    <t>64°58'40.8033"N</t>
  </si>
  <si>
    <t>75°38'9.1285"E</t>
  </si>
  <si>
    <t>64°58'40.8868"N</t>
  </si>
  <si>
    <t>75°38'9.2443"E</t>
  </si>
  <si>
    <t>64°58'40.9704"N</t>
  </si>
  <si>
    <t>75°38'9.3599"E</t>
  </si>
  <si>
    <t>64°58'41.0541"N</t>
  </si>
  <si>
    <t>75°38'9.4752"E</t>
  </si>
  <si>
    <t>64°58'41.1378"N</t>
  </si>
  <si>
    <t>75°38'9.5903"E</t>
  </si>
  <si>
    <t>64°58'41.2215"N</t>
  </si>
  <si>
    <t>75°38'9.7053"E</t>
  </si>
  <si>
    <t>64°58'41.3076"N</t>
  </si>
  <si>
    <t>75°38'9.8230"E</t>
  </si>
  <si>
    <t>64°58'41.4171"N</t>
  </si>
  <si>
    <t>75°38'9.9730"E</t>
  </si>
  <si>
    <t>64°58'41.5008"N</t>
  </si>
  <si>
    <t>75°38'10.0880"E</t>
  </si>
  <si>
    <t>64°58'41.5844"N</t>
  </si>
  <si>
    <t>75°38'10.2034"E</t>
  </si>
  <si>
    <t>64°58'41.6680"N</t>
  </si>
  <si>
    <t>75°38'10.3190"E</t>
  </si>
  <si>
    <t>64°58'41.7515"N</t>
  </si>
  <si>
    <t>75°38'10.4348"E</t>
  </si>
  <si>
    <t>64°58'41.8350"N</t>
  </si>
  <si>
    <t>75°38'10.5510"E</t>
  </si>
  <si>
    <t>64°58'41.9995"N</t>
  </si>
  <si>
    <t>64°58'43.3805"N</t>
  </si>
  <si>
    <t>75°38'12.6959"E</t>
  </si>
  <si>
    <t>64°58'44.0835"N</t>
  </si>
  <si>
    <t>75°38'13.6494"E</t>
  </si>
  <si>
    <t>64°58'44.7710"N</t>
  </si>
  <si>
    <t>75°38'14.5627"E</t>
  </si>
  <si>
    <t>64°58'45.4514"N</t>
  </si>
  <si>
    <t>75°38'15.4806"E</t>
  </si>
  <si>
    <t>64°58'46.1412"N</t>
  </si>
  <si>
    <t>75°38'16.4338"E</t>
  </si>
  <si>
    <t>64°58'46.8323"N</t>
  </si>
  <si>
    <t>75°38'17.3963"E</t>
  </si>
  <si>
    <t>64°58'47.5299"N</t>
  </si>
  <si>
    <t>75°38'18.3752"E</t>
  </si>
  <si>
    <t>64°58'48.2106"N</t>
  </si>
  <si>
    <t>75°38'19.3402"E</t>
  </si>
  <si>
    <t>64°58'48.8987"N</t>
  </si>
  <si>
    <t>75°38'20.3106"E</t>
  </si>
  <si>
    <t>64°58'42.0850"N</t>
  </si>
  <si>
    <t>75°38'10.9007"E</t>
  </si>
  <si>
    <t>64°58'42.1684"N</t>
  </si>
  <si>
    <t>75°38'11.0172"E</t>
  </si>
  <si>
    <t>64°58'42.2518"N</t>
  </si>
  <si>
    <t>75°38'11.1336"E</t>
  </si>
  <si>
    <t>64°58'42.3352"N</t>
  </si>
  <si>
    <t>75°38'11.2498"E</t>
  </si>
  <si>
    <t>64°58'42.4187"N</t>
  </si>
  <si>
    <t>75°38'11.3658"E</t>
  </si>
  <si>
    <t>64°58'42.5022"N</t>
  </si>
  <si>
    <t>75°38'11.4817"E</t>
  </si>
  <si>
    <t>64°58'42.5858"N</t>
  </si>
  <si>
    <t>75°38'11.5975"E</t>
  </si>
  <si>
    <t>64°58'42.6919"N</t>
  </si>
  <si>
    <t>75°38'11.7442"E</t>
  </si>
  <si>
    <t>64°58'42.7808"N</t>
  </si>
  <si>
    <t>75°38'11.8670"E</t>
  </si>
  <si>
    <t>64°58'42.8644"N</t>
  </si>
  <si>
    <t>75°38'11.9825"E</t>
  </si>
  <si>
    <t>64°58'42.9481"N</t>
  </si>
  <si>
    <t>75°38'12.0980"E</t>
  </si>
  <si>
    <t>64°58'43.0317"N</t>
  </si>
  <si>
    <t>75°38'12.2135"E</t>
  </si>
  <si>
    <t>64°58'43.1153"N</t>
  </si>
  <si>
    <t>75°38'12.3291"E</t>
  </si>
  <si>
    <t>64°58'43.1989"N</t>
  </si>
  <si>
    <t>75°38'12.4446"E</t>
  </si>
  <si>
    <t>64°58'43.2825"N</t>
  </si>
  <si>
    <t>75°38'12.5602"E</t>
  </si>
  <si>
    <t>75°38'12.6958"E</t>
  </si>
  <si>
    <t>64°58'43.4776"N</t>
  </si>
  <si>
    <t>75°38'12.8296"E</t>
  </si>
  <si>
    <t>64°58'43.5613"N</t>
  </si>
  <si>
    <t>75°38'12.9446"E</t>
  </si>
  <si>
    <t>64°58'43.6452"N</t>
  </si>
  <si>
    <t>75°38'13.0591"E</t>
  </si>
  <si>
    <t>64°58'43.7291"N</t>
  </si>
  <si>
    <t>75°38'13.1732"E</t>
  </si>
  <si>
    <t>64°58'43.8132"N</t>
  </si>
  <si>
    <t>75°38'13.2870"E</t>
  </si>
  <si>
    <t>64°58'43.8973"N</t>
  </si>
  <si>
    <t>75°38'13.4003"E</t>
  </si>
  <si>
    <t>64°58'43.9815"N</t>
  </si>
  <si>
    <t>75°38'13.5132"E</t>
  </si>
  <si>
    <t>64°58'44.0836"N</t>
  </si>
  <si>
    <t>64°58'44.1784"N</t>
  </si>
  <si>
    <t>75°38'13.7754"E</t>
  </si>
  <si>
    <t>64°58'44.2628"N</t>
  </si>
  <si>
    <t>75°38'13.8876"E</t>
  </si>
  <si>
    <t>64°58'44.3472"N</t>
  </si>
  <si>
    <t>75°38'13.9998"E</t>
  </si>
  <si>
    <t>64°58'44.4317"N</t>
  </si>
  <si>
    <t>75°38'14.1120"E</t>
  </si>
  <si>
    <t>64°58'44.5161"N</t>
  </si>
  <si>
    <t>75°38'14.2241"E</t>
  </si>
  <si>
    <t>64°58'44.6005"N</t>
  </si>
  <si>
    <t>75°38'14.3362"E</t>
  </si>
  <si>
    <t>64°58'44.6849"N</t>
  </si>
  <si>
    <t>75°38'14.4484"E</t>
  </si>
  <si>
    <t>64°58'44.7711"N</t>
  </si>
  <si>
    <t>64°58'44.8819"N</t>
  </si>
  <si>
    <t>75°38'14.7102"E</t>
  </si>
  <si>
    <t>64°58'44.9662"N</t>
  </si>
  <si>
    <t>75°38'14.8229"E</t>
  </si>
  <si>
    <t>64°58'45.0504"N</t>
  </si>
  <si>
    <t>75°38'14.9359"E</t>
  </si>
  <si>
    <t>64°58'45.1345"N</t>
  </si>
  <si>
    <t>75°38'15.0493"E</t>
  </si>
  <si>
    <t>64°58'45.2186"N</t>
  </si>
  <si>
    <t>75°38'15.1630"E</t>
  </si>
  <si>
    <t>64°58'45.3025"N</t>
  </si>
  <si>
    <t>75°38'15.2771"E</t>
  </si>
  <si>
    <t>64°58'45.4515"N</t>
  </si>
  <si>
    <t>64°58'45.5540"N</t>
  </si>
  <si>
    <t>75°38'15.6212"E</t>
  </si>
  <si>
    <t>64°58'45.6377"N</t>
  </si>
  <si>
    <t>75°38'15.7364"E</t>
  </si>
  <si>
    <t>64°58'45.7213"N</t>
  </si>
  <si>
    <t>75°38'15.8517"E</t>
  </si>
  <si>
    <t>64°58'45.8049"N</t>
  </si>
  <si>
    <t>75°38'15.9671"E</t>
  </si>
  <si>
    <t>64°58'45.8885"N</t>
  </si>
  <si>
    <t>75°38'16.0828"E</t>
  </si>
  <si>
    <t>64°58'45.9721"N</t>
  </si>
  <si>
    <t>75°38'16.1986"E</t>
  </si>
  <si>
    <t>64°58'46.0556"N</t>
  </si>
  <si>
    <t>75°38'16.3145"E</t>
  </si>
  <si>
    <t>64°58'46.2503"N</t>
  </si>
  <si>
    <t>75°38'16.5856"E</t>
  </si>
  <si>
    <t>64°58'46.3337"N</t>
  </si>
  <si>
    <t>75°38'16.7019"E</t>
  </si>
  <si>
    <t>64°58'46.4171"N</t>
  </si>
  <si>
    <t>75°38'16.8180"E</t>
  </si>
  <si>
    <t>64°58'46.5006"N</t>
  </si>
  <si>
    <t>75°38'16.9342"E</t>
  </si>
  <si>
    <t>64°58'46.5840"N</t>
  </si>
  <si>
    <t>75°38'17.0504"E</t>
  </si>
  <si>
    <t>64°58'46.6675"N</t>
  </si>
  <si>
    <t>75°38'17.1666"E</t>
  </si>
  <si>
    <t>64°58'46.8324"N</t>
  </si>
  <si>
    <t>75°38'17.3962"E</t>
  </si>
  <si>
    <t>64°58'46.9178"N</t>
  </si>
  <si>
    <t>75°38'17.5152"E</t>
  </si>
  <si>
    <t>64°58'47.0012"N</t>
  </si>
  <si>
    <t>75°38'17.6316"E</t>
  </si>
  <si>
    <t>64°58'47.0845"N</t>
  </si>
  <si>
    <t>75°38'17.7482"E</t>
  </si>
  <si>
    <t>64°58'47.1678"N</t>
  </si>
  <si>
    <t>75°38'17.8649"E</t>
  </si>
  <si>
    <t>64°58'47.2511"N</t>
  </si>
  <si>
    <t>75°38'17.9819"E</t>
  </si>
  <si>
    <t>64°58'47.3343"N</t>
  </si>
  <si>
    <t>75°38'18.0990"E</t>
  </si>
  <si>
    <t>64°58'47.4174"N</t>
  </si>
  <si>
    <t>75°38'18.2162"E</t>
  </si>
  <si>
    <t>64°58'47.6391"N</t>
  </si>
  <si>
    <t>75°38'18.5296"E</t>
  </si>
  <si>
    <t>64°58'47.7221"N</t>
  </si>
  <si>
    <t>75°38'18.6472"E</t>
  </si>
  <si>
    <t>64°58'47.8052"N</t>
  </si>
  <si>
    <t>75°38'18.7649"E</t>
  </si>
  <si>
    <t>64°58'47.8883"N</t>
  </si>
  <si>
    <t>75°38'18.8826"E</t>
  </si>
  <si>
    <t>64°58'47.9713"N</t>
  </si>
  <si>
    <t>75°38'19.0004"E</t>
  </si>
  <si>
    <t>64°58'48.0543"N</t>
  </si>
  <si>
    <t>75°38'19.1182"E</t>
  </si>
  <si>
    <t>64°58'48.2107"N</t>
  </si>
  <si>
    <t>75°38'19.3401"E</t>
  </si>
  <si>
    <t>64°58'49.5865"N</t>
  </si>
  <si>
    <t>75°38'21.2667"E</t>
  </si>
  <si>
    <t>64°58'50.2787"N</t>
  </si>
  <si>
    <t>75°38'22.1963"E</t>
  </si>
  <si>
    <t>64°58'50.9901"N</t>
  </si>
  <si>
    <t>75°38'23.1147"E</t>
  </si>
  <si>
    <t>64°58'51.6938"N</t>
  </si>
  <si>
    <t>75°38'24.0312"E</t>
  </si>
  <si>
    <t>64°58'52.3896"N</t>
  </si>
  <si>
    <t>75°38'24.9793"E</t>
  </si>
  <si>
    <t>64°58'53.0780"N</t>
  </si>
  <si>
    <t>75°38'25.9424"E</t>
  </si>
  <si>
    <t>64°58'49.5866"N</t>
  </si>
  <si>
    <t>75°38'21.2666"E</t>
  </si>
  <si>
    <t>75°38'22.1962"E</t>
  </si>
  <si>
    <t>64°58'50.9902"N</t>
  </si>
  <si>
    <t>75°38'23.1146"E</t>
  </si>
  <si>
    <t>64°58'51.6939"N</t>
  </si>
  <si>
    <t>75°38'24.0311"E</t>
  </si>
  <si>
    <t>64°58'52.3897"N</t>
  </si>
  <si>
    <t>75°38'24.9792"E</t>
  </si>
  <si>
    <t>64°58'53.0781"N</t>
  </si>
  <si>
    <t>64°58'48.3034"N</t>
  </si>
  <si>
    <t>75°38'19.4717"E</t>
  </si>
  <si>
    <t>64°58'48.3865"N</t>
  </si>
  <si>
    <t>75°38'19.5893"E</t>
  </si>
  <si>
    <t>64°58'48.4696"N</t>
  </si>
  <si>
    <t>75°38'19.7068"E</t>
  </si>
  <si>
    <t>64°58'48.5528"N</t>
  </si>
  <si>
    <t>75°38'19.8242"E</t>
  </si>
  <si>
    <t>64°58'48.6359"N</t>
  </si>
  <si>
    <t>75°38'19.9414"E</t>
  </si>
  <si>
    <t>64°58'48.7192"N</t>
  </si>
  <si>
    <t>75°38'20.0585"E</t>
  </si>
  <si>
    <t>64°58'48.8024"N</t>
  </si>
  <si>
    <t>75°38'20.1754"E</t>
  </si>
  <si>
    <t>75°38'20.3105"E</t>
  </si>
  <si>
    <t>64°58'48.9968"N</t>
  </si>
  <si>
    <t>75°38'20.4477"E</t>
  </si>
  <si>
    <t>64°58'49.0802"N</t>
  </si>
  <si>
    <t>75°38'20.5642"E</t>
  </si>
  <si>
    <t>64°58'49.1636"N</t>
  </si>
  <si>
    <t>75°38'20.6804"E</t>
  </si>
  <si>
    <t>64°58'49.2471"N</t>
  </si>
  <si>
    <t>75°38'20.7966"E</t>
  </si>
  <si>
    <t>64°58'49.3306"N</t>
  </si>
  <si>
    <t>75°38'20.9125"E</t>
  </si>
  <si>
    <t>64°58'49.4141"N</t>
  </si>
  <si>
    <t>75°38'21.0283"E</t>
  </si>
  <si>
    <t>64°58'49.4977"N</t>
  </si>
  <si>
    <t>75°38'21.1439"E</t>
  </si>
  <si>
    <t>64°58'49.6930"N</t>
  </si>
  <si>
    <t>75°38'21.4126"E</t>
  </si>
  <si>
    <t>64°58'49.7769"N</t>
  </si>
  <si>
    <t>75°38'21.5270"E</t>
  </si>
  <si>
    <t>64°58'49.8609"N</t>
  </si>
  <si>
    <t>75°38'21.6408"E</t>
  </si>
  <si>
    <t>64°58'49.9451"N</t>
  </si>
  <si>
    <t>75°38'21.7541"E</t>
  </si>
  <si>
    <t>64°58'50.0293"N</t>
  </si>
  <si>
    <t>75°38'21.8668"E</t>
  </si>
  <si>
    <t>64°58'50.1138"N</t>
  </si>
  <si>
    <t>75°38'21.9790"E</t>
  </si>
  <si>
    <t>64°58'50.2788"N</t>
  </si>
  <si>
    <t>64°58'50.3678"N</t>
  </si>
  <si>
    <t>75°38'22.3124"E</t>
  </si>
  <si>
    <t>64°58'50.4526"N</t>
  </si>
  <si>
    <t>75°38'22.4228"E</t>
  </si>
  <si>
    <t>64°58'50.5375"N</t>
  </si>
  <si>
    <t>75°38'22.5330"E</t>
  </si>
  <si>
    <t>64°58'50.6224"N</t>
  </si>
  <si>
    <t>75°38'22.6429"E</t>
  </si>
  <si>
    <t>64°58'50.7075"N</t>
  </si>
  <si>
    <t>75°38'22.7525"E</t>
  </si>
  <si>
    <t>64°58'50.7925"N</t>
  </si>
  <si>
    <t>75°38'22.8619"E</t>
  </si>
  <si>
    <t>64°58'50.8777"N</t>
  </si>
  <si>
    <t>75°38'22.9710"E</t>
  </si>
  <si>
    <t>64°58'51.0765"N</t>
  </si>
  <si>
    <t>75°38'23.2249"E</t>
  </si>
  <si>
    <t>64°58'51.1616"N</t>
  </si>
  <si>
    <t>75°38'23.3342"E</t>
  </si>
  <si>
    <t>64°58'51.2466"N</t>
  </si>
  <si>
    <t>75°38'23.4439"E</t>
  </si>
  <si>
    <t>64°58'51.3315"N</t>
  </si>
  <si>
    <t>75°38'23.5541"E</t>
  </si>
  <si>
    <t>64°58'51.4163"N</t>
  </si>
  <si>
    <t>75°38'23.6648"E</t>
  </si>
  <si>
    <t>64°58'51.5009"N</t>
  </si>
  <si>
    <t>75°38'23.7758"E</t>
  </si>
  <si>
    <t>64°58'51.5855"N</t>
  </si>
  <si>
    <t>75°38'23.8873"E</t>
  </si>
  <si>
    <t>64°58'51.7825"N</t>
  </si>
  <si>
    <t>75°38'24.1493"E</t>
  </si>
  <si>
    <t>64°58'51.8667"N</t>
  </si>
  <si>
    <t>75°38'24.2623"E</t>
  </si>
  <si>
    <t>64°58'51.9508"N</t>
  </si>
  <si>
    <t>75°38'24.3759"E</t>
  </si>
  <si>
    <t>64°58'52.0347"N</t>
  </si>
  <si>
    <t>75°38'24.4899"E</t>
  </si>
  <si>
    <t>64°58'52.1186"N</t>
  </si>
  <si>
    <t>75°38'24.6044"E</t>
  </si>
  <si>
    <t>64°58'52.2023"N</t>
  </si>
  <si>
    <t>75°38'24.7194"E</t>
  </si>
  <si>
    <t>64°58'52.2859"N</t>
  </si>
  <si>
    <t>75°38'24.8349"E</t>
  </si>
  <si>
    <t>64°58'52.4806"N</t>
  </si>
  <si>
    <t>75°38'25.1060"E</t>
  </si>
  <si>
    <t>64°58'52.5640"N</t>
  </si>
  <si>
    <t>75°38'25.2225"E</t>
  </si>
  <si>
    <t>64°58'52.6474"N</t>
  </si>
  <si>
    <t>75°38'25.3390"E</t>
  </si>
  <si>
    <t>64°58'52.7307"N</t>
  </si>
  <si>
    <t>75°38'25.4556"E</t>
  </si>
  <si>
    <t>64°58'52.8140"N</t>
  </si>
  <si>
    <t>75°38'25.5722"E</t>
  </si>
  <si>
    <t>64°58'52.8974"N</t>
  </si>
  <si>
    <t>75°38'25.6889"E</t>
  </si>
  <si>
    <t>64°58'52.9807"N</t>
  </si>
  <si>
    <t>75°38'25.8056"E</t>
  </si>
  <si>
    <t>75°38'25.9423"E</t>
  </si>
  <si>
    <t>64°58'53.7619"N</t>
  </si>
  <si>
    <t>75°38'26.9145"E</t>
  </si>
  <si>
    <t>64°58'54.4280"N</t>
  </si>
  <si>
    <t>75°38'27.8864"E</t>
  </si>
  <si>
    <t>64°58'55.1255"N</t>
  </si>
  <si>
    <t>75°38'28.8966"E</t>
  </si>
  <si>
    <t>64°58'55.7833"N</t>
  </si>
  <si>
    <t>75°38'29.8408"E</t>
  </si>
  <si>
    <t>64°58'54.4281"N</t>
  </si>
  <si>
    <t>75°38'27.8863"E</t>
  </si>
  <si>
    <t>64°58'55.1256"N</t>
  </si>
  <si>
    <t>75°38'28.8965"E</t>
  </si>
  <si>
    <t>64°58'55.7834"N</t>
  </si>
  <si>
    <t>твердый пропласток=2403-2406 м</t>
  </si>
  <si>
    <t>64°58'56.4914"N</t>
  </si>
  <si>
    <t>75°38'30.8595"E</t>
  </si>
  <si>
    <t>64°58'57.1795"N</t>
  </si>
  <si>
    <t>75°38'31.8147"E</t>
  </si>
  <si>
    <t>64°58'57.8705"N</t>
  </si>
  <si>
    <t>75°38'32.7536"E</t>
  </si>
  <si>
    <t>64°58'58.5607"N</t>
  </si>
  <si>
    <t>75°38'33.6931"E</t>
  </si>
  <si>
    <t>64°58'56.4915"N</t>
  </si>
  <si>
    <t>75°38'30.8594"E</t>
  </si>
  <si>
    <t>64°58'57.1796"N</t>
  </si>
  <si>
    <t>75°38'31.8146"E</t>
  </si>
  <si>
    <t>64°58'57.8706"N</t>
  </si>
  <si>
    <t>75°38'32.7535"E</t>
  </si>
  <si>
    <t>64°58'58.5608"N</t>
  </si>
  <si>
    <t>75°38'33.6930"E</t>
  </si>
  <si>
    <t>64°58'53.1749"N</t>
  </si>
  <si>
    <t>75°38'26.0784"E</t>
  </si>
  <si>
    <t>64°58'53.2581"N</t>
  </si>
  <si>
    <t>64°58'53.3412"N</t>
  </si>
  <si>
    <t>75°38'26.3133"E</t>
  </si>
  <si>
    <t>64°58'53.4242"N</t>
  </si>
  <si>
    <t>75°38'26.4312"E</t>
  </si>
  <si>
    <t>64°58'53.5072"N</t>
  </si>
  <si>
    <t>75°38'26.5493"E</t>
  </si>
  <si>
    <t>64°58'53.5900"N</t>
  </si>
  <si>
    <t>75°38'26.6677"E</t>
  </si>
  <si>
    <t>64°58'53.6729"N</t>
  </si>
  <si>
    <t>75°38'26.7864"E</t>
  </si>
  <si>
    <t>64°58'53.8658"N</t>
  </si>
  <si>
    <t>75°38'27.0643"E</t>
  </si>
  <si>
    <t>64°58'53.9484"N</t>
  </si>
  <si>
    <t>75°38'27.1839"E</t>
  </si>
  <si>
    <t>64°58'54.0309"N</t>
  </si>
  <si>
    <t>75°38'27.3038"E</t>
  </si>
  <si>
    <t>64°58'54.1133"N</t>
  </si>
  <si>
    <t>75°38'27.4239"E</t>
  </si>
  <si>
    <t>64°58'54.1957"N</t>
  </si>
  <si>
    <t>75°38'27.5444"E</t>
  </si>
  <si>
    <t>64°58'54.2780"N</t>
  </si>
  <si>
    <t>75°38'27.6651"E</t>
  </si>
  <si>
    <t>64°58'54.5245"N</t>
  </si>
  <si>
    <t>75°38'28.0284"E</t>
  </si>
  <si>
    <t>64°58'54.6068"N</t>
  </si>
  <si>
    <t>75°38'28.1491"E</t>
  </si>
  <si>
    <t>64°58'54.6892"N</t>
  </si>
  <si>
    <t>75°38'28.2694"E</t>
  </si>
  <si>
    <t>64°58'54.7717"N</t>
  </si>
  <si>
    <t>75°38'28.3892"E</t>
  </si>
  <si>
    <t>64°58'54.8543"N</t>
  </si>
  <si>
    <t>75°38'28.5086"E</t>
  </si>
  <si>
    <t>64°58'54.9371"N</t>
  </si>
  <si>
    <t>75°38'28.6276"E</t>
  </si>
  <si>
    <t>64°58'55.0199"N</t>
  </si>
  <si>
    <t>75°38'28.7462"E</t>
  </si>
  <si>
    <t>64°58'55.2135"N</t>
  </si>
  <si>
    <t>75°38'29.0216"E</t>
  </si>
  <si>
    <t>64°58'55.2965"N</t>
  </si>
  <si>
    <t>75°38'29.1398"E</t>
  </si>
  <si>
    <t>64°58'55.3793"N</t>
  </si>
  <si>
    <t>75°38'29.2583"E</t>
  </si>
  <si>
    <t>64°58'55.4621"N</t>
  </si>
  <si>
    <t>75°38'29.3770"E</t>
  </si>
  <si>
    <t>64°58'55.5449"N</t>
  </si>
  <si>
    <t>75°38'29.4960"E</t>
  </si>
  <si>
    <t>64°58'55.6275"N</t>
  </si>
  <si>
    <t>75°38'29.6152"E</t>
  </si>
  <si>
    <t>64°58'55.8753"N</t>
  </si>
  <si>
    <t>75°38'29.9740"E</t>
  </si>
  <si>
    <t>64°58'55.9579"N</t>
  </si>
  <si>
    <t>75°38'30.0935"E</t>
  </si>
  <si>
    <t>64°58'56.0405"N</t>
  </si>
  <si>
    <t>75°38'30.2128"E</t>
  </si>
  <si>
    <t>64°58'56.1232"N</t>
  </si>
  <si>
    <t>75°38'30.3320"E</t>
  </si>
  <si>
    <t>64°58'56.2059"N</t>
  </si>
  <si>
    <t>75°38'30.4509"E</t>
  </si>
  <si>
    <t>64°58'56.2887"N</t>
  </si>
  <si>
    <t>75°38'30.5696"E</t>
  </si>
  <si>
    <t>64°58'56.3716"N</t>
  </si>
  <si>
    <t>75°38'30.6882"E</t>
  </si>
  <si>
    <t>64°58'56.5928"N</t>
  </si>
  <si>
    <t>75°38'31.0032"E</t>
  </si>
  <si>
    <t>64°58'56.6760"N</t>
  </si>
  <si>
    <t>75°38'31.1205"E</t>
  </si>
  <si>
    <t>64°58'56.7593"N</t>
  </si>
  <si>
    <t>75°38'31.2372"E</t>
  </si>
  <si>
    <t>64°58'56.8427"N</t>
  </si>
  <si>
    <t>75°38'31.3533"E</t>
  </si>
  <si>
    <t>64°58'56.9263"N</t>
  </si>
  <si>
    <t>75°38'31.4689"E</t>
  </si>
  <si>
    <t>64°58'57.0101"N</t>
  </si>
  <si>
    <t>75°38'31.5839"E</t>
  </si>
  <si>
    <t>64°58'57.0939"N</t>
  </si>
  <si>
    <t>75°38'31.6984"E</t>
  </si>
  <si>
    <t>64°58'57.2900"N</t>
  </si>
  <si>
    <t>75°38'31.9639"E</t>
  </si>
  <si>
    <t>64°58'57.3740"N</t>
  </si>
  <si>
    <t>75°38'32.0778"E</t>
  </si>
  <si>
    <t>64°58'57.4580"N</t>
  </si>
  <si>
    <t>75°38'32.1917"E</t>
  </si>
  <si>
    <t>64°58'57.5420"N</t>
  </si>
  <si>
    <t>75°38'32.3057"E</t>
  </si>
  <si>
    <t>64°58'57.6259"N</t>
  </si>
  <si>
    <t>64°58'57.7099"N</t>
  </si>
  <si>
    <t>75°38'32.5342"E</t>
  </si>
  <si>
    <t>64°58'57.9615"N</t>
  </si>
  <si>
    <t>75°38'32.8775"E</t>
  </si>
  <si>
    <t>64°58'58.0454"N</t>
  </si>
  <si>
    <t>75°38'32.9919"E</t>
  </si>
  <si>
    <t>64°58'58.1293"N</t>
  </si>
  <si>
    <t>75°38'33.1063"E</t>
  </si>
  <si>
    <t>64°58'58.2132"N</t>
  </si>
  <si>
    <t>75°38'33.2206"E</t>
  </si>
  <si>
    <t>64°58'58.2971"N</t>
  </si>
  <si>
    <t>75°38'33.3348"E</t>
  </si>
  <si>
    <t>64°58'58.3810"N</t>
  </si>
  <si>
    <t>75°38'33.4490"E</t>
  </si>
  <si>
    <t>64°58'58.4650"N</t>
  </si>
  <si>
    <t>75°38'33.5630"E</t>
  </si>
  <si>
    <t>64°58'59.2588"N</t>
  </si>
  <si>
    <t>75°38'34.6347"E</t>
  </si>
  <si>
    <t>64°58'59.9550"N</t>
  </si>
  <si>
    <t>75°38'35.5537"E</t>
  </si>
  <si>
    <t>твердый пропласток=2545-2547 м</t>
  </si>
  <si>
    <t xml:space="preserve">Прогноз на забой </t>
  </si>
  <si>
    <t>64°59'0.6512"N</t>
  </si>
  <si>
    <t>75°38'36.4583"E</t>
  </si>
  <si>
    <t>64°59'1.3270"N</t>
  </si>
  <si>
    <t>75°38'37.3495"E</t>
  </si>
  <si>
    <t>64°59'2.0280"N</t>
  </si>
  <si>
    <t>75°38'38.3007"E</t>
  </si>
  <si>
    <t>64°59'2.7103"N</t>
  </si>
  <si>
    <t>75°38'39.2403"E</t>
  </si>
  <si>
    <t>64°59'3.3816"N</t>
  </si>
  <si>
    <t>75°38'40.1804"E</t>
  </si>
  <si>
    <t>64°59'4.0548"N</t>
  </si>
  <si>
    <t>75°38'41.1099"E</t>
  </si>
  <si>
    <t>64°59'4.7577"N</t>
  </si>
  <si>
    <t>75°38'42.0612"E</t>
  </si>
  <si>
    <t>64°58'58.6610"N</t>
  </si>
  <si>
    <t>75°38'33.8290"E</t>
  </si>
  <si>
    <t>64°58'58.7450"N</t>
  </si>
  <si>
    <t>75°38'33.9427"E</t>
  </si>
  <si>
    <t>64°58'58.8291"N</t>
  </si>
  <si>
    <t>75°38'34.0564"E</t>
  </si>
  <si>
    <t>64°58'58.9132"N</t>
  </si>
  <si>
    <t>75°38'34.1699"E</t>
  </si>
  <si>
    <t>64°58'58.9974"N</t>
  </si>
  <si>
    <t>75°38'34.2832"E</t>
  </si>
  <si>
    <t>64°58'59.0815"N</t>
  </si>
  <si>
    <t>75°38'34.3965"E</t>
  </si>
  <si>
    <t>64°58'59.1657"N</t>
  </si>
  <si>
    <t>75°38'34.5096"E</t>
  </si>
  <si>
    <t>64°58'59.2589"N</t>
  </si>
  <si>
    <t>75°38'34.6346"E</t>
  </si>
  <si>
    <t>64°58'59.3623"N</t>
  </si>
  <si>
    <t>75°38'34.7729"E</t>
  </si>
  <si>
    <t>64°58'59.4467"N</t>
  </si>
  <si>
    <t>75°38'34.8853"E</t>
  </si>
  <si>
    <t>64°58'59.5312"N</t>
  </si>
  <si>
    <t>75°38'34.9973"E</t>
  </si>
  <si>
    <t>64°58'59.6157"N</t>
  </si>
  <si>
    <t>75°38'35.1090"E</t>
  </si>
  <si>
    <t>64°58'59.7003"N</t>
  </si>
  <si>
    <t>75°38'35.2205"E</t>
  </si>
  <si>
    <t>64°58'59.7850"N</t>
  </si>
  <si>
    <t>75°38'35.3316"E</t>
  </si>
  <si>
    <t>64°58'59.8697"N</t>
  </si>
  <si>
    <t>75°38'35.4424"E</t>
  </si>
  <si>
    <t>64°58'59.9551"N</t>
  </si>
  <si>
    <t>75°38'35.5536"E</t>
  </si>
  <si>
    <t>64°59'0.0677"N</t>
  </si>
  <si>
    <t>75°38'35.7000"E</t>
  </si>
  <si>
    <t>64°59'0.1525"N</t>
  </si>
  <si>
    <t>75°38'35.8103"E</t>
  </si>
  <si>
    <t>64°59'0.2374"N</t>
  </si>
  <si>
    <t>75°38'35.9206"E</t>
  </si>
  <si>
    <t>64°59'0.3223"N</t>
  </si>
  <si>
    <t>75°38'36.0309"E</t>
  </si>
  <si>
    <t>64°59'0.4071"N</t>
  </si>
  <si>
    <t>75°38'36.1411"E</t>
  </si>
  <si>
    <t>64°59'0.4920"N</t>
  </si>
  <si>
    <t>75°38'36.2514"E</t>
  </si>
  <si>
    <t>64°59'0.6513"N</t>
  </si>
  <si>
    <t>64°59'0.7466"N</t>
  </si>
  <si>
    <t>75°38'36.5823"E</t>
  </si>
  <si>
    <t>64°59'0.8314"N</t>
  </si>
  <si>
    <t>75°38'36.6931"E</t>
  </si>
  <si>
    <t>64°59'0.9160"N</t>
  </si>
  <si>
    <t>75°38'36.8041"E</t>
  </si>
  <si>
    <t>64°59'1.0007"N</t>
  </si>
  <si>
    <t>75°38'36.9156"E</t>
  </si>
  <si>
    <t>64°59'1.0852"N</t>
  </si>
  <si>
    <t>75°38'37.0273"E</t>
  </si>
  <si>
    <t>64°59'1.1696"N</t>
  </si>
  <si>
    <t>75°38'37.1394"E</t>
  </si>
  <si>
    <t>64°59'1.3268"N</t>
  </si>
  <si>
    <t>75°38'37.3491"E</t>
  </si>
  <si>
    <t>64°59'1.4225"N</t>
  </si>
  <si>
    <t>75°38'37.4775"E</t>
  </si>
  <si>
    <t>64°59'1.5067"N</t>
  </si>
  <si>
    <t>75°38'37.5908"E</t>
  </si>
  <si>
    <t>64°59'1.5908"N</t>
  </si>
  <si>
    <t>75°38'37.7044"E</t>
  </si>
  <si>
    <t>64°59'1.6748"N</t>
  </si>
  <si>
    <t>75°38'37.8182"E</t>
  </si>
  <si>
    <t>64°59'1.7587"N</t>
  </si>
  <si>
    <t>75°38'37.9323"E</t>
  </si>
  <si>
    <t>64°59'1.8426"N</t>
  </si>
  <si>
    <t>75°38'38.0466"E</t>
  </si>
  <si>
    <t>64°59'1.9265"N</t>
  </si>
  <si>
    <t>75°38'38.1613"E</t>
  </si>
  <si>
    <t>64°59'2.0281"N</t>
  </si>
  <si>
    <t>64°59'2.1218"N</t>
  </si>
  <si>
    <t>75°38'38.4297"E</t>
  </si>
  <si>
    <t>64°59'2.2056"N</t>
  </si>
  <si>
    <t>75°38'38.5448"E</t>
  </si>
  <si>
    <t>64°59'2.2892"N</t>
  </si>
  <si>
    <t>75°38'38.6600"E</t>
  </si>
  <si>
    <t>64°59'2.3729"N</t>
  </si>
  <si>
    <t>75°38'38.7752"E</t>
  </si>
  <si>
    <t>64°59'2.4566"N</t>
  </si>
  <si>
    <t>75°38'38.8904"E</t>
  </si>
  <si>
    <t>64°59'2.5403"N</t>
  </si>
  <si>
    <t>75°38'39.0057"E</t>
  </si>
  <si>
    <t>64°59'2.6239"N</t>
  </si>
  <si>
    <t>75°38'39.1211"E</t>
  </si>
  <si>
    <t>64°59'2.7101"N</t>
  </si>
  <si>
    <t>75°38'39.2399"E</t>
  </si>
  <si>
    <t>64°59'2.8191"N</t>
  </si>
  <si>
    <t>75°38'39.3905"E</t>
  </si>
  <si>
    <t>64°59'2.9026"N</t>
  </si>
  <si>
    <t>75°38'39.5065"E</t>
  </si>
  <si>
    <t>64°59'2.9860"N</t>
  </si>
  <si>
    <t>75°38'39.6228"E</t>
  </si>
  <si>
    <t>64°59'3.0693"N</t>
  </si>
  <si>
    <t>75°38'39.7394"E</t>
  </si>
  <si>
    <t>64°59'3.1526"N</t>
  </si>
  <si>
    <t>75°38'39.8563"E</t>
  </si>
  <si>
    <t>64°59'3.2357"N</t>
  </si>
  <si>
    <t>75°38'39.9736"E</t>
  </si>
  <si>
    <t>64°59'3.4849"N</t>
  </si>
  <si>
    <t>75°38'40.3267"E</t>
  </si>
  <si>
    <t>64°59'3.5682"N</t>
  </si>
  <si>
    <t>75°38'40.4436"E</t>
  </si>
  <si>
    <t>64°59'3.6516"N</t>
  </si>
  <si>
    <t>75°38'40.5598"E</t>
  </si>
  <si>
    <t>64°59'3.7352"N</t>
  </si>
  <si>
    <t>75°38'40.6755"E</t>
  </si>
  <si>
    <t>64°59'3.8190"N</t>
  </si>
  <si>
    <t>75°38'40.7905"E</t>
  </si>
  <si>
    <t>64°59'3.9029"N</t>
  </si>
  <si>
    <t>75°38'40.9048"E</t>
  </si>
  <si>
    <t>75°38'41.1098"E</t>
  </si>
  <si>
    <t>64°59'4.1553"N</t>
  </si>
  <si>
    <t>75°38'41.2447"E</t>
  </si>
  <si>
    <t>64°59'4.2395"N</t>
  </si>
  <si>
    <t>75°38'41.3579"E</t>
  </si>
  <si>
    <t>64°59'4.3236"N</t>
  </si>
  <si>
    <t>75°38'41.4713"E</t>
  </si>
  <si>
    <t>64°59'4.4077"N</t>
  </si>
  <si>
    <t>75°38'41.5850"E</t>
  </si>
  <si>
    <t>64°59'4.4917"N</t>
  </si>
  <si>
    <t>75°38'41.6988"E</t>
  </si>
  <si>
    <t>64°59'4.5757"N</t>
  </si>
  <si>
    <t>75°38'41.8129"E</t>
  </si>
  <si>
    <t>64°59'4.6596"N</t>
  </si>
  <si>
    <t>75°38'41.9272"E</t>
  </si>
  <si>
    <t>75°38'42.0611"E</t>
  </si>
  <si>
    <t>64°59'5.4240"N</t>
  </si>
  <si>
    <t>75°38'42.9747"E</t>
  </si>
  <si>
    <t>64°59'6.0970"N</t>
  </si>
  <si>
    <t>75°38'43.9019"E</t>
  </si>
  <si>
    <t>64°59'6.7914"N</t>
  </si>
  <si>
    <t>75°38'44.8498"E</t>
  </si>
  <si>
    <t>64°59'7.4867"N</t>
  </si>
  <si>
    <t>75°38'45.7958"E</t>
  </si>
  <si>
    <t>64°59'8.1662"N</t>
  </si>
  <si>
    <t>75°38'46.7345"E</t>
  </si>
  <si>
    <t>64°59'8.8498"N</t>
  </si>
  <si>
    <t>75°38'47.6854"E</t>
  </si>
  <si>
    <t>64°59'9.5224"N</t>
  </si>
  <si>
    <t>75°38'48.6170"E</t>
  </si>
  <si>
    <t>64°59'10.2046"N</t>
  </si>
  <si>
    <t>75°38'49.5768"E</t>
  </si>
  <si>
    <t>75°38'42.9746"E</t>
  </si>
  <si>
    <t>64°59'6.7915"N</t>
  </si>
  <si>
    <t>64°59'8.1663"N</t>
  </si>
  <si>
    <t>75°38'46.7344"E</t>
  </si>
  <si>
    <t>64°59'8.8499"N</t>
  </si>
  <si>
    <t>64°59'9.5225"N</t>
  </si>
  <si>
    <t>64°59'4.8553"N</t>
  </si>
  <si>
    <t>75°38'42.1945"E</t>
  </si>
  <si>
    <t>64°59'4.9391"N</t>
  </si>
  <si>
    <t>75°38'42.3092"E</t>
  </si>
  <si>
    <t>64°59'5.0229"N</t>
  </si>
  <si>
    <t>75°38'42.4240"E</t>
  </si>
  <si>
    <t>64°59'5.1066"N</t>
  </si>
  <si>
    <t>75°38'42.5388"E</t>
  </si>
  <si>
    <t>64°59'5.1904"N</t>
  </si>
  <si>
    <t>75°38'42.6537"E</t>
  </si>
  <si>
    <t>64°59'5.2742"N</t>
  </si>
  <si>
    <t>75°38'42.7687"E</t>
  </si>
  <si>
    <t>64°59'5.5253"N</t>
  </si>
  <si>
    <t>75°38'43.1140"E</t>
  </si>
  <si>
    <t>64°59'5.6090"N</t>
  </si>
  <si>
    <t>75°38'43.2291"E</t>
  </si>
  <si>
    <t>64°59'5.6927"N</t>
  </si>
  <si>
    <t>75°38'43.3444"E</t>
  </si>
  <si>
    <t>64°59'5.7764"N</t>
  </si>
  <si>
    <t>75°38'43.4596"E</t>
  </si>
  <si>
    <t>64°59'5.8600"N</t>
  </si>
  <si>
    <t>75°38'43.5749"E</t>
  </si>
  <si>
    <t>64°59'5.9437"N</t>
  </si>
  <si>
    <t>75°38'43.6903"E</t>
  </si>
  <si>
    <t>64°59'6.0968"N</t>
  </si>
  <si>
    <t>75°38'43.9015"E</t>
  </si>
  <si>
    <t>64°59'6.1947"N</t>
  </si>
  <si>
    <t>75°38'44.0364"E</t>
  </si>
  <si>
    <t>64°59'6.2784"N</t>
  </si>
  <si>
    <t>75°38'44.1514"E</t>
  </si>
  <si>
    <t>64°59'6.3622"N</t>
  </si>
  <si>
    <t>75°38'44.2663"E</t>
  </si>
  <si>
    <t>64°59'6.4460"N</t>
  </si>
  <si>
    <t>75°38'44.3809"E</t>
  </si>
  <si>
    <t>64°59'6.5299"N</t>
  </si>
  <si>
    <t>75°38'44.4952"E</t>
  </si>
  <si>
    <t>64°59'6.6139"N</t>
  </si>
  <si>
    <t>75°38'44.6093"E</t>
  </si>
  <si>
    <t>64°59'6.6979"N</t>
  </si>
  <si>
    <t>75°38'44.7232"E</t>
  </si>
  <si>
    <t>64°59'6.8940"N</t>
  </si>
  <si>
    <t>75°38'44.9884"E</t>
  </si>
  <si>
    <t>64°59'6.9781"N</t>
  </si>
  <si>
    <t>75°38'45.1022"E</t>
  </si>
  <si>
    <t>64°59'7.0621"N</t>
  </si>
  <si>
    <t>75°38'45.2162"E</t>
  </si>
  <si>
    <t>64°59'7.1460"N</t>
  </si>
  <si>
    <t>75°38'45.3303"E</t>
  </si>
  <si>
    <t>64°59'7.2299"N</t>
  </si>
  <si>
    <t>75°38'45.4446"E</t>
  </si>
  <si>
    <t>64°59'7.3138"N</t>
  </si>
  <si>
    <t>75°38'45.5591"E</t>
  </si>
  <si>
    <t>64°59'7.3976"N</t>
  </si>
  <si>
    <t>75°38'45.6737"E</t>
  </si>
  <si>
    <t>64°59'7.5931"N</t>
  </si>
  <si>
    <t>75°38'45.9418"E</t>
  </si>
  <si>
    <t>64°59'7.6768"N</t>
  </si>
  <si>
    <t>75°38'46.0570"E</t>
  </si>
  <si>
    <t>64°59'7.7605"N</t>
  </si>
  <si>
    <t>75°38'46.1723"E</t>
  </si>
  <si>
    <t>64°59'7.8441"N</t>
  </si>
  <si>
    <t>75°38'46.2877"E</t>
  </si>
  <si>
    <t>64°59'7.9277"N</t>
  </si>
  <si>
    <t>75°38'46.4034"E</t>
  </si>
  <si>
    <t>64°59'8.0112"N</t>
  </si>
  <si>
    <t>75°38'46.5191"E</t>
  </si>
  <si>
    <t>64°59'8.2617"N</t>
  </si>
  <si>
    <t>75°38'46.8672"E</t>
  </si>
  <si>
    <t>64°59'8.3452"N</t>
  </si>
  <si>
    <t>75°38'46.9833"E</t>
  </si>
  <si>
    <t>64°59'8.4286"N</t>
  </si>
  <si>
    <t>75°38'47.0994"E</t>
  </si>
  <si>
    <t>64°59'8.5121"N</t>
  </si>
  <si>
    <t>75°38'47.2155"E</t>
  </si>
  <si>
    <t>64°59'8.5956"N</t>
  </si>
  <si>
    <t>75°38'47.3316"E</t>
  </si>
  <si>
    <t>64°59'8.6790"N</t>
  </si>
  <si>
    <t>75°38'47.4477"E</t>
  </si>
  <si>
    <t>64°59'8.7625"N</t>
  </si>
  <si>
    <t>75°38'47.5638"E</t>
  </si>
  <si>
    <t>64°59'8.9573"N</t>
  </si>
  <si>
    <t>75°38'47.8347"E</t>
  </si>
  <si>
    <t>64°59'9.0408"N</t>
  </si>
  <si>
    <t>75°38'47.9506"E</t>
  </si>
  <si>
    <t>64°59'9.1243"N</t>
  </si>
  <si>
    <t>75°38'48.0664"E</t>
  </si>
  <si>
    <t>64°59'9.2079"N</t>
  </si>
  <si>
    <t>75°38'48.1822"E</t>
  </si>
  <si>
    <t>64°59'9.2914"N</t>
  </si>
  <si>
    <t>75°38'48.2979"E</t>
  </si>
  <si>
    <t>64°59'9.3750"N</t>
  </si>
  <si>
    <t>75°38'48.4134"E</t>
  </si>
  <si>
    <t>64°59'9.6259"N</t>
  </si>
  <si>
    <t>75°38'48.7600"E</t>
  </si>
  <si>
    <t>64°59'9.7094"N</t>
  </si>
  <si>
    <t>75°38'48.8761"E</t>
  </si>
  <si>
    <t>64°59'9.7927"N</t>
  </si>
  <si>
    <t>75°38'48.9926"E</t>
  </si>
  <si>
    <t>64°59'9.8760"N</t>
  </si>
  <si>
    <t>75°38'49.1095"E</t>
  </si>
  <si>
    <t>64°59'9.9591"N</t>
  </si>
  <si>
    <t>75°38'49.2269"E</t>
  </si>
  <si>
    <t>64°59'10.0422"N</t>
  </si>
  <si>
    <t>75°38'49.3447"E</t>
  </si>
  <si>
    <t>64°59'10.8582"N</t>
  </si>
  <si>
    <t>75°38'50.4990"E</t>
  </si>
  <si>
    <t>64°59'11.5658"N</t>
  </si>
  <si>
    <t>75°38'51.4768"E</t>
  </si>
  <si>
    <t>64°59'12.2593"N</t>
  </si>
  <si>
    <t>75°38'52.4163"E</t>
  </si>
  <si>
    <t>64°59'12.9436"N</t>
  </si>
  <si>
    <t>75°38'53.3202"E</t>
  </si>
  <si>
    <t>64°59'13.6242"N</t>
  </si>
  <si>
    <t>75°38'54.2083"E</t>
  </si>
  <si>
    <t>64°59'14.3070"N</t>
  </si>
  <si>
    <t>75°38'55.1025"E</t>
  </si>
  <si>
    <t>64°59'14.9937"N</t>
  </si>
  <si>
    <t>75°38'56.0207"E</t>
  </si>
  <si>
    <t>64°59'15.6799"N</t>
  </si>
  <si>
    <t>75°38'56.9507"E</t>
  </si>
  <si>
    <t>64°59'10.8583"N</t>
  </si>
  <si>
    <t>64°59'11.5659"N</t>
  </si>
  <si>
    <t>64°59'12.2594"N</t>
  </si>
  <si>
    <t>75°38'54.2082"E</t>
  </si>
  <si>
    <t>64°59'14.9938"N</t>
  </si>
  <si>
    <t>75°38'56.0206"E</t>
  </si>
  <si>
    <t>64°59'10.2908"N</t>
  </si>
  <si>
    <t>75°38'49.7001"E</t>
  </si>
  <si>
    <t>64°59'10.3737"N</t>
  </si>
  <si>
    <t>75°38'49.8183"E</t>
  </si>
  <si>
    <t>64°59'10.4568"N</t>
  </si>
  <si>
    <t>75°38'49.9362"E</t>
  </si>
  <si>
    <t>64°59'10.5399"N</t>
  </si>
  <si>
    <t>75°38'50.0537"E</t>
  </si>
  <si>
    <t>64°59'10.6231"N</t>
  </si>
  <si>
    <t>75°38'50.1707"E</t>
  </si>
  <si>
    <t>64°59'10.7064"N</t>
  </si>
  <si>
    <t>75°38'50.2875"E</t>
  </si>
  <si>
    <t>75°38'50.4989"E</t>
  </si>
  <si>
    <t>64°59'10.9569"N</t>
  </si>
  <si>
    <t>75°38'50.6355"E</t>
  </si>
  <si>
    <t>64°59'11.0404"N</t>
  </si>
  <si>
    <t>75°38'50.7512"E</t>
  </si>
  <si>
    <t>64°59'11.1240"N</t>
  </si>
  <si>
    <t>75°38'50.8669"E</t>
  </si>
  <si>
    <t>64°59'11.2076"N</t>
  </si>
  <si>
    <t>75°38'50.9824"E</t>
  </si>
  <si>
    <t>64°59'11.2913"N</t>
  </si>
  <si>
    <t>75°38'51.0979"E</t>
  </si>
  <si>
    <t>64°59'11.3749"N</t>
  </si>
  <si>
    <t>75°38'51.2134"E</t>
  </si>
  <si>
    <t>64°59'11.4586"N</t>
  </si>
  <si>
    <t>75°38'51.3287"E</t>
  </si>
  <si>
    <t>75°38'51.4766"E</t>
  </si>
  <si>
    <t>64°59'11.6539"N</t>
  </si>
  <si>
    <t>75°38'51.5974"E</t>
  </si>
  <si>
    <t>64°59'11.7377"N</t>
  </si>
  <si>
    <t>75°38'51.7122"E</t>
  </si>
  <si>
    <t>64°59'11.8216"N</t>
  </si>
  <si>
    <t>75°38'51.8265"E</t>
  </si>
  <si>
    <t>64°59'11.9055"N</t>
  </si>
  <si>
    <t>75°38'51.9405"E</t>
  </si>
  <si>
    <t>64°59'11.9896"N</t>
  </si>
  <si>
    <t>75°38'52.0542"E</t>
  </si>
  <si>
    <t>64°59'12.0738"N</t>
  </si>
  <si>
    <t>75°38'52.1676"E</t>
  </si>
  <si>
    <t>64°59'12.1580"N</t>
  </si>
  <si>
    <t>75°38'52.2806"E</t>
  </si>
  <si>
    <t>75°38'52.4162"E</t>
  </si>
  <si>
    <t>64°59'12.3548"N</t>
  </si>
  <si>
    <t>75°38'52.5431"E</t>
  </si>
  <si>
    <t>64°59'12.4392"N</t>
  </si>
  <si>
    <t>75°38'52.6553"E</t>
  </si>
  <si>
    <t>64°59'12.5237"N</t>
  </si>
  <si>
    <t>75°38'52.7672"E</t>
  </si>
  <si>
    <t>64°59'12.6082"N</t>
  </si>
  <si>
    <t>75°38'52.8790"E</t>
  </si>
  <si>
    <t>64°59'12.6928"N</t>
  </si>
  <si>
    <t>75°38'52.9906"E</t>
  </si>
  <si>
    <t>64°59'12.7774"N</t>
  </si>
  <si>
    <t>75°38'53.1020"E</t>
  </si>
  <si>
    <t>64°59'12.9437"N</t>
  </si>
  <si>
    <t>75°38'53.3201"E</t>
  </si>
  <si>
    <t>64°59'13.0315"N</t>
  </si>
  <si>
    <t>75°38'53.4350"E</t>
  </si>
  <si>
    <t>64°59'13.1163"N</t>
  </si>
  <si>
    <t>75°38'53.5459"E</t>
  </si>
  <si>
    <t>64°59'13.2010"N</t>
  </si>
  <si>
    <t>75°38'53.6566"E</t>
  </si>
  <si>
    <t>64°59'13.2858"N</t>
  </si>
  <si>
    <t>75°38'53.7673"E</t>
  </si>
  <si>
    <t>64°59'13.3706"N</t>
  </si>
  <si>
    <t>75°38'53.8779"E</t>
  </si>
  <si>
    <t>64°59'13.4554"N</t>
  </si>
  <si>
    <t>75°38'53.9884"E</t>
  </si>
  <si>
    <t>64°59'13.7099"N</t>
  </si>
  <si>
    <t>75°38'54.3197"E</t>
  </si>
  <si>
    <t>64°59'13.7947"N</t>
  </si>
  <si>
    <t>75°38'54.4303"E</t>
  </si>
  <si>
    <t>64°59'13.8795"N</t>
  </si>
  <si>
    <t>75°38'54.5410"E</t>
  </si>
  <si>
    <t>64°59'13.9642"N</t>
  </si>
  <si>
    <t>75°38'54.6519"E</t>
  </si>
  <si>
    <t>64°59'14.0489"N</t>
  </si>
  <si>
    <t>75°38'54.7629"E</t>
  </si>
  <si>
    <t>64°59'14.1336"N</t>
  </si>
  <si>
    <t>75°38'54.8741"E</t>
  </si>
  <si>
    <t>64°59'14.2182"N</t>
  </si>
  <si>
    <t>75°38'54.9854"E</t>
  </si>
  <si>
    <t>75°38'55.1024"E</t>
  </si>
  <si>
    <t>64°59'14.4155"N</t>
  </si>
  <si>
    <t>75°38'55.2458"E</t>
  </si>
  <si>
    <t>64°59'14.5000"N</t>
  </si>
  <si>
    <t>75°38'55.3579"E</t>
  </si>
  <si>
    <t>64°59'14.5844"N</t>
  </si>
  <si>
    <t>75°38'55.4702"E</t>
  </si>
  <si>
    <t>64°59'14.6687"N</t>
  </si>
  <si>
    <t>75°38'55.5828"E</t>
  </si>
  <si>
    <t>64°59'14.7529"N</t>
  </si>
  <si>
    <t>75°38'55.6957"E</t>
  </si>
  <si>
    <t>64°59'14.8371"N</t>
  </si>
  <si>
    <t>75°38'55.8089"E</t>
  </si>
  <si>
    <t>64°59'15.0893"N</t>
  </si>
  <si>
    <t>75°38'56.1500"E</t>
  </si>
  <si>
    <t>64°59'15.1733"N</t>
  </si>
  <si>
    <t>75°38'56.2638"E</t>
  </si>
  <si>
    <t>64°59'15.2574"N</t>
  </si>
  <si>
    <t>75°38'56.3777"E</t>
  </si>
  <si>
    <t>64°59'15.3414"N</t>
  </si>
  <si>
    <t>75°38'56.4916"E</t>
  </si>
  <si>
    <t>64°59'15.4254"N</t>
  </si>
  <si>
    <t>75°38'56.6055"E</t>
  </si>
  <si>
    <t>64°59'15.5094"N</t>
  </si>
  <si>
    <t>75°38'56.7194"E</t>
  </si>
  <si>
    <t>64°59'15.5934"N</t>
  </si>
  <si>
    <t>75°38'56.8333"E</t>
  </si>
  <si>
    <t>64°59'15.6800"N</t>
  </si>
  <si>
    <t>75°38'56.9506"E</t>
  </si>
  <si>
    <t>64°59'16.3624"N</t>
  </si>
  <si>
    <t>75°38'57.8680"E</t>
  </si>
  <si>
    <t>64°59'17.0549"N</t>
  </si>
  <si>
    <t>75°38'58.7964"E</t>
  </si>
  <si>
    <t>64°59'17.7587"N</t>
  </si>
  <si>
    <t>75°38'59.7579"E</t>
  </si>
  <si>
    <t>64°59'18.4290"N</t>
  </si>
  <si>
    <t>75°39'0.6944"E</t>
  </si>
  <si>
    <t>64°59'19.1025"N</t>
  </si>
  <si>
    <t>75°39'1.6469"E</t>
  </si>
  <si>
    <t>64°59'19.7919"N</t>
  </si>
  <si>
    <t>75°39'2.6150"E</t>
  </si>
  <si>
    <t>64°59'20.4737"N</t>
  </si>
  <si>
    <t>75°39'3.5386"E</t>
  </si>
  <si>
    <t>64°59'21.1620"N</t>
  </si>
  <si>
    <t>75°39'4.4473"E</t>
  </si>
  <si>
    <t>64°59'16.3625"N</t>
  </si>
  <si>
    <t>75°38'57.8679"E</t>
  </si>
  <si>
    <t>64°59'17.0550"N</t>
  </si>
  <si>
    <t>75°38'58.7963"E</t>
  </si>
  <si>
    <t>64°59'17.7588"N</t>
  </si>
  <si>
    <t>64°59'18.4291"N</t>
  </si>
  <si>
    <t>75°39'0.6943"E</t>
  </si>
  <si>
    <t>64°59'19.1026"N</t>
  </si>
  <si>
    <t>75°39'1.6468"E</t>
  </si>
  <si>
    <t>64°59'19.7920"N</t>
  </si>
  <si>
    <t>64°59'15.7895"N</t>
  </si>
  <si>
    <t>75°38'57.0989"E</t>
  </si>
  <si>
    <t>64°59'15.8736"N</t>
  </si>
  <si>
    <t>75°38'57.2125"E</t>
  </si>
  <si>
    <t>64°59'15.9577"N</t>
  </si>
  <si>
    <t>75°38'57.3259"E</t>
  </si>
  <si>
    <t>64°59'16.0419"N</t>
  </si>
  <si>
    <t>75°38'57.4391"E</t>
  </si>
  <si>
    <t>64°59'16.1261"N</t>
  </si>
  <si>
    <t>75°38'57.5521"E</t>
  </si>
  <si>
    <t>64°59'16.2104"N</t>
  </si>
  <si>
    <t>75°38'57.6649"E</t>
  </si>
  <si>
    <t>64°59'16.4634"N</t>
  </si>
  <si>
    <t>75°38'58.0025"E</t>
  </si>
  <si>
    <t>64°59'16.5477"N</t>
  </si>
  <si>
    <t>75°38'58.1151"E</t>
  </si>
  <si>
    <t>64°59'16.6320"N</t>
  </si>
  <si>
    <t>75°38'58.2279"E</t>
  </si>
  <si>
    <t>64°59'16.7163"N</t>
  </si>
  <si>
    <t>75°38'58.3408"E</t>
  </si>
  <si>
    <t>64°59'16.8005"N</t>
  </si>
  <si>
    <t>75°38'58.4538"E</t>
  </si>
  <si>
    <t>64°59'16.8847"N</t>
  </si>
  <si>
    <t>75°38'58.5669"E</t>
  </si>
  <si>
    <t>64°59'16.9689"N</t>
  </si>
  <si>
    <t>75°38'58.6802"E</t>
  </si>
  <si>
    <t>75°38'58.9452"E</t>
  </si>
  <si>
    <t>64°59'17.2491"N</t>
  </si>
  <si>
    <t>75°38'59.0592"E</t>
  </si>
  <si>
    <t>64°59'17.3330"N</t>
  </si>
  <si>
    <t>75°38'59.1734"E</t>
  </si>
  <si>
    <t>64°59'17.4169"N</t>
  </si>
  <si>
    <t>75°38'59.2879"E</t>
  </si>
  <si>
    <t>64°59'17.5007"N</t>
  </si>
  <si>
    <t>75°38'59.4026"E</t>
  </si>
  <si>
    <t>64°59'17.5845"N</t>
  </si>
  <si>
    <t>75°38'59.5176"E</t>
  </si>
  <si>
    <t>64°59'17.6682"N</t>
  </si>
  <si>
    <t>75°38'59.6328"E</t>
  </si>
  <si>
    <t>64°59'17.8632"N</t>
  </si>
  <si>
    <t>75°38'59.9026"E</t>
  </si>
  <si>
    <t>64°59'17.9467"N</t>
  </si>
  <si>
    <t>75°39'0.0186"E</t>
  </si>
  <si>
    <t>64°59'18.0301"N</t>
  </si>
  <si>
    <t>75°39'0.1348"E</t>
  </si>
  <si>
    <t>64°59'18.1135"N</t>
  </si>
  <si>
    <t>75°39'0.2512"E</t>
  </si>
  <si>
    <t>64°59'18.1969"N</t>
  </si>
  <si>
    <t>75°39'0.3678"E</t>
  </si>
  <si>
    <t>64°59'18.2802"N</t>
  </si>
  <si>
    <t>75°39'0.4847"E</t>
  </si>
  <si>
    <t>64°59'18.5297"N</t>
  </si>
  <si>
    <t>75°39'0.8364"E</t>
  </si>
  <si>
    <t>64°59'18.6129"N</t>
  </si>
  <si>
    <t>75°39'0.9538"E</t>
  </si>
  <si>
    <t>64°59'18.6960"N</t>
  </si>
  <si>
    <t>75°39'1.0713"E</t>
  </si>
  <si>
    <t>64°59'18.7791"N</t>
  </si>
  <si>
    <t>75°39'1.1888"E</t>
  </si>
  <si>
    <t>64°59'18.8622"N</t>
  </si>
  <si>
    <t>75°39'1.3064"E</t>
  </si>
  <si>
    <t>64°59'18.9453"N</t>
  </si>
  <si>
    <t>75°39'1.4240"E</t>
  </si>
  <si>
    <t>64°59'19.1945"N</t>
  </si>
  <si>
    <t>75°39'1.7770"E</t>
  </si>
  <si>
    <t>64°59'19.2777"N</t>
  </si>
  <si>
    <t>75°39'1.8944"E</t>
  </si>
  <si>
    <t>64°59'19.3608"N</t>
  </si>
  <si>
    <t>75°39'2.0117"E</t>
  </si>
  <si>
    <t>64°59'19.4441"N</t>
  </si>
  <si>
    <t>75°39'2.1287"E</t>
  </si>
  <si>
    <t>64°59'19.5274"N</t>
  </si>
  <si>
    <t>75°39'2.2455"E</t>
  </si>
  <si>
    <t>64°59'19.6107"N</t>
  </si>
  <si>
    <t>75°39'2.3622"E</t>
  </si>
  <si>
    <t>64°59'19.6941"N</t>
  </si>
  <si>
    <t>75°39'2.4786"E</t>
  </si>
  <si>
    <t>64°59'19.8889"N</t>
  </si>
  <si>
    <t>75°39'2.7493"E</t>
  </si>
  <si>
    <t>64°59'19.9726"N</t>
  </si>
  <si>
    <t>75°39'2.8644"E</t>
  </si>
  <si>
    <t>64°59'20.0565"N</t>
  </si>
  <si>
    <t>75°39'2.9791"E</t>
  </si>
  <si>
    <t>64°59'20.1404"N</t>
  </si>
  <si>
    <t>75°39'3.0931"E</t>
  </si>
  <si>
    <t>64°59'20.2246"N</t>
  </si>
  <si>
    <t>75°39'3.2066"E</t>
  </si>
  <si>
    <t>64°59'20.3088"N</t>
  </si>
  <si>
    <t>75°39'3.3196"E</t>
  </si>
  <si>
    <t>64°59'20.5623"N</t>
  </si>
  <si>
    <t>75°39'3.6554"E</t>
  </si>
  <si>
    <t>64°59'20.6468"N</t>
  </si>
  <si>
    <t>75°39'3.7670"E</t>
  </si>
  <si>
    <t>64°59'20.7314"N</t>
  </si>
  <si>
    <t>75°39'3.8786"E</t>
  </si>
  <si>
    <t>64°59'20.8159"N</t>
  </si>
  <si>
    <t>75°39'3.9902"E</t>
  </si>
  <si>
    <t>64°59'20.9005"N</t>
  </si>
  <si>
    <t>75°39'4.1018"E</t>
  </si>
  <si>
    <t>64°59'20.9851"N</t>
  </si>
  <si>
    <t>75°39'4.2135"E</t>
  </si>
  <si>
    <t>64°59'21.0696"N</t>
  </si>
  <si>
    <t>75°39'4.3252"E</t>
  </si>
  <si>
    <t>64°59'21.8541"N</t>
  </si>
  <si>
    <t>75°39'5.3632"E</t>
  </si>
  <si>
    <t>64°59'22.5209"N</t>
  </si>
  <si>
    <t>75°39'6.2472"E</t>
  </si>
  <si>
    <t>64°59'23.2156"N</t>
  </si>
  <si>
    <t>75°39'7.1802"E</t>
  </si>
  <si>
    <t>64°59'23.8974"N</t>
  </si>
  <si>
    <t>75°39'8.1188"E</t>
  </si>
  <si>
    <t>64°59'24.5915"N</t>
  </si>
  <si>
    <t>75°39'9.0942"E</t>
  </si>
  <si>
    <t>64°59'25.2665"N</t>
  </si>
  <si>
    <t>75°39'10.0611"E</t>
  </si>
  <si>
    <t>64°59'25.9375"N</t>
  </si>
  <si>
    <t>75°39'11.0265"E</t>
  </si>
  <si>
    <t>64°59'26.6106"N</t>
  </si>
  <si>
    <t>75°39'11.9817"E</t>
  </si>
  <si>
    <t>64°59'21.8542"N</t>
  </si>
  <si>
    <t>75°39'5.3631"E</t>
  </si>
  <si>
    <t>64°59'22.5210"N</t>
  </si>
  <si>
    <t>64°59'23.2157"N</t>
  </si>
  <si>
    <t>75°39'7.1801"E</t>
  </si>
  <si>
    <t>64°59'23.8975"N</t>
  </si>
  <si>
    <t>64°59'25.2666"N</t>
  </si>
  <si>
    <t>75°39'10.0610"E</t>
  </si>
  <si>
    <t>64°59'26.6107"N</t>
  </si>
  <si>
    <t>64°59'21.2669"N</t>
  </si>
  <si>
    <t>75°39'4.5858"E</t>
  </si>
  <si>
    <t>64°59'21.3514"N</t>
  </si>
  <si>
    <t>75°39'4.6976"E</t>
  </si>
  <si>
    <t>64°59'21.4359"N</t>
  </si>
  <si>
    <t>75°39'4.8094"E</t>
  </si>
  <si>
    <t>64°59'21.5204"N</t>
  </si>
  <si>
    <t>75°39'4.9212"E</t>
  </si>
  <si>
    <t>64°59'21.6049"N</t>
  </si>
  <si>
    <t>75°39'5.0330"E</t>
  </si>
  <si>
    <t>64°59'21.6894"N</t>
  </si>
  <si>
    <t>75°39'5.1449"E</t>
  </si>
  <si>
    <t>64°59'21.9429"N</t>
  </si>
  <si>
    <t>75°39'5.4807"E</t>
  </si>
  <si>
    <t>64°59'22.0274"N</t>
  </si>
  <si>
    <t>75°39'5.5926"E</t>
  </si>
  <si>
    <t>64°59'22.1119"N</t>
  </si>
  <si>
    <t>75°39'5.7046"E</t>
  </si>
  <si>
    <t>64°59'22.1963"N</t>
  </si>
  <si>
    <t>75°39'5.8166"E</t>
  </si>
  <si>
    <t>64°59'22.2808"N</t>
  </si>
  <si>
    <t>75°39'5.9286"E</t>
  </si>
  <si>
    <t>64°59'22.3653"N</t>
  </si>
  <si>
    <t>75°39'6.0407"E</t>
  </si>
  <si>
    <t>64°59'22.6186"N</t>
  </si>
  <si>
    <t>75°39'6.3770"E</t>
  </si>
  <si>
    <t>64°59'22.7030"N</t>
  </si>
  <si>
    <t>75°39'6.4894"E</t>
  </si>
  <si>
    <t>64°59'22.7873"N</t>
  </si>
  <si>
    <t>75°39'6.6021"E</t>
  </si>
  <si>
    <t>64°59'22.8715"N</t>
  </si>
  <si>
    <t>75°39'6.7151"E</t>
  </si>
  <si>
    <t>64°59'22.9557"N</t>
  </si>
  <si>
    <t>75°39'6.8283"E</t>
  </si>
  <si>
    <t>64°59'23.0398"N</t>
  </si>
  <si>
    <t>75°39'6.9418"E</t>
  </si>
  <si>
    <t>64°59'23.1239"N</t>
  </si>
  <si>
    <t>75°39'7.0555"E</t>
  </si>
  <si>
    <t>64°59'23.3198"N</t>
  </si>
  <si>
    <t>75°39'7.3218"E</t>
  </si>
  <si>
    <t>64°59'23.4036"N</t>
  </si>
  <si>
    <t>75°39'7.4364"E</t>
  </si>
  <si>
    <t>64°59'23.4874"N</t>
  </si>
  <si>
    <t>75°39'7.5513"E</t>
  </si>
  <si>
    <t>64°59'23.5711"N</t>
  </si>
  <si>
    <t>75°39'7.6664"E</t>
  </si>
  <si>
    <t>64°59'23.6548"N</t>
  </si>
  <si>
    <t>75°39'7.7818"E</t>
  </si>
  <si>
    <t>64°59'23.7384"N</t>
  </si>
  <si>
    <t>75°39'7.8974"E</t>
  </si>
  <si>
    <t>75°39'8.1187"E</t>
  </si>
  <si>
    <t>64°59'23.9887"N</t>
  </si>
  <si>
    <t>75°39'8.2460"E</t>
  </si>
  <si>
    <t>64°59'24.0721"N</t>
  </si>
  <si>
    <t>75°39'8.3626"E</t>
  </si>
  <si>
    <t>64°59'24.1554"N</t>
  </si>
  <si>
    <t>75°39'8.4793"E</t>
  </si>
  <si>
    <t>64°59'24.2386"N</t>
  </si>
  <si>
    <t>75°39'8.5962"E</t>
  </si>
  <si>
    <t>64°59'24.3219"N</t>
  </si>
  <si>
    <t>75°39'8.7133"E</t>
  </si>
  <si>
    <t>64°59'24.4051"N</t>
  </si>
  <si>
    <t>75°39'8.8305"E</t>
  </si>
  <si>
    <t>64°59'24.4882"N</t>
  </si>
  <si>
    <t>75°39'8.9479"E</t>
  </si>
  <si>
    <t>75°39'9.0941"E</t>
  </si>
  <si>
    <t>64°59'24.6821"N</t>
  </si>
  <si>
    <t>75°39'9.2225"E</t>
  </si>
  <si>
    <t>64°59'24.7650"N</t>
  </si>
  <si>
    <t>75°39'9.3406"E</t>
  </si>
  <si>
    <t>64°59'24.8480"N</t>
  </si>
  <si>
    <t>75°39'9.4589"E</t>
  </si>
  <si>
    <t>64°59'24.9308"N</t>
  </si>
  <si>
    <t>75°39'9.5774"E</t>
  </si>
  <si>
    <t>64°59'25.0136"N</t>
  </si>
  <si>
    <t>75°39'9.6962"E</t>
  </si>
  <si>
    <t>64°59'25.0964"N</t>
  </si>
  <si>
    <t>75°39'9.8151"E</t>
  </si>
  <si>
    <t>64°59'25.1790"N</t>
  </si>
  <si>
    <t>75°39'9.9344"E</t>
  </si>
  <si>
    <t>64°59'25.3718"N</t>
  </si>
  <si>
    <t>75°39'10.2131"E</t>
  </si>
  <si>
    <t>64°59'25.4545"N</t>
  </si>
  <si>
    <t>75°39'10.3325"E</t>
  </si>
  <si>
    <t>64°59'25.5372"N</t>
  </si>
  <si>
    <t>75°39'10.4517"E</t>
  </si>
  <si>
    <t>64°59'25.6199"N</t>
  </si>
  <si>
    <t>75°39'10.5707"E</t>
  </si>
  <si>
    <t>64°59'25.7026"N</t>
  </si>
  <si>
    <t>75°39'10.6897"E</t>
  </si>
  <si>
    <t>64°59'25.7854"N</t>
  </si>
  <si>
    <t>75°39'10.8085"E</t>
  </si>
  <si>
    <t>64°59'25.9376"N</t>
  </si>
  <si>
    <t>75°39'11.0264"E</t>
  </si>
  <si>
    <t>64°59'26.0340"N</t>
  </si>
  <si>
    <t>75°39'11.1642"E</t>
  </si>
  <si>
    <t>64°59'26.1169"N</t>
  </si>
  <si>
    <t>75°39'11.2824"E</t>
  </si>
  <si>
    <t>64°59'26.1999"N</t>
  </si>
  <si>
    <t>75°39'11.4004"E</t>
  </si>
  <si>
    <t>64°59'26.2829"N</t>
  </si>
  <si>
    <t>75°39'11.5183"E</t>
  </si>
  <si>
    <t>64°59'26.3660"N</t>
  </si>
  <si>
    <t>75°39'11.6361"E</t>
  </si>
  <si>
    <t>64°59'26.4491"N</t>
  </si>
  <si>
    <t>75°39'11.7536"E</t>
  </si>
  <si>
    <t>75°39'11.9816"E</t>
  </si>
  <si>
    <t>64°59'27.3046"N</t>
  </si>
  <si>
    <t>75°39'12.9482"E</t>
  </si>
  <si>
    <t>64°59'27.9797"N</t>
  </si>
  <si>
    <t>75°39'13.8778"E</t>
  </si>
  <si>
    <t>64°59'28.6622"N</t>
  </si>
  <si>
    <t>75°39'14.8215"E</t>
  </si>
  <si>
    <t>64°59'29.3313"N</t>
  </si>
  <si>
    <t>75°39'15.7404"E</t>
  </si>
  <si>
    <t>64°59'30.0527"N</t>
  </si>
  <si>
    <t>75°39'16.7185"E</t>
  </si>
  <si>
    <t>64°59'30.7056"N</t>
  </si>
  <si>
    <t>75°39'17.6076"E</t>
  </si>
  <si>
    <t>64°59'31.3996"N</t>
  </si>
  <si>
    <t>75°39'18.5606"E</t>
  </si>
  <si>
    <t>64°59'27.3047"N</t>
  </si>
  <si>
    <t>64°59'27.9798"N</t>
  </si>
  <si>
    <t>64°59'28.6623"N</t>
  </si>
  <si>
    <t>64°59'29.3314"N</t>
  </si>
  <si>
    <t>75°39'15.7402"E</t>
  </si>
  <si>
    <t>64°59'30.7057"N</t>
  </si>
  <si>
    <t>64°59'32.0898"N</t>
  </si>
  <si>
    <t>75°39'19.5094"E</t>
  </si>
  <si>
    <t>64°59'32.0899"N</t>
  </si>
  <si>
    <t>64°59'26.6987"N</t>
  </si>
  <si>
    <t>75°39'12.1053"E</t>
  </si>
  <si>
    <t>64°59'26.7820"N</t>
  </si>
  <si>
    <t>75°39'12.2221"E</t>
  </si>
  <si>
    <t>64°59'26.8653"N</t>
  </si>
  <si>
    <t>75°39'12.3386"E</t>
  </si>
  <si>
    <t>64°59'26.9488"N</t>
  </si>
  <si>
    <t>75°39'12.4550"E</t>
  </si>
  <si>
    <t>64°59'27.0322"N</t>
  </si>
  <si>
    <t>75°39'12.5711"E</t>
  </si>
  <si>
    <t>64°59'27.1158"N</t>
  </si>
  <si>
    <t>75°39'12.6870"E</t>
  </si>
  <si>
    <t>64°59'27.1993"N</t>
  </si>
  <si>
    <t>75°39'12.8027"E</t>
  </si>
  <si>
    <t>75°39'12.9480"E</t>
  </si>
  <si>
    <t>64°59'27.3946"N</t>
  </si>
  <si>
    <t>75°39'13.0718"E</t>
  </si>
  <si>
    <t>64°59'27.4782"N</t>
  </si>
  <si>
    <t>75°39'13.1870"E</t>
  </si>
  <si>
    <t>64°59'27.5619"N</t>
  </si>
  <si>
    <t>75°39'13.3023"E</t>
  </si>
  <si>
    <t>64°59'27.6456"N</t>
  </si>
  <si>
    <t>75°39'13.4175"E</t>
  </si>
  <si>
    <t>64°59'27.7293"N</t>
  </si>
  <si>
    <t>75°39'13.5327"E</t>
  </si>
  <si>
    <t>64°59'27.8130"N</t>
  </si>
  <si>
    <t>75°39'13.6480"E</t>
  </si>
  <si>
    <t>75°39'13.8776"E</t>
  </si>
  <si>
    <t>64°59'28.0641"N</t>
  </si>
  <si>
    <t>75°39'13.9937"E</t>
  </si>
  <si>
    <t>64°59'28.1477"N</t>
  </si>
  <si>
    <t>75°39'14.1090"E</t>
  </si>
  <si>
    <t>64°59'28.2314"N</t>
  </si>
  <si>
    <t>75°39'14.2245"E</t>
  </si>
  <si>
    <t>64°59'28.3150"N</t>
  </si>
  <si>
    <t>75°39'14.3400"E</t>
  </si>
  <si>
    <t>64°59'28.3986"N</t>
  </si>
  <si>
    <t>75°39'14.4557"E</t>
  </si>
  <si>
    <t>64°59'28.4821"N</t>
  </si>
  <si>
    <t>75°39'14.5714"E</t>
  </si>
  <si>
    <t>64°59'28.5657"N</t>
  </si>
  <si>
    <t>75°39'14.6872"E</t>
  </si>
  <si>
    <t>75°39'14.8213"E</t>
  </si>
  <si>
    <t>64°59'28.7606"N</t>
  </si>
  <si>
    <t>75°39'14.9576"E</t>
  </si>
  <si>
    <t>64°59'28.8442"N</t>
  </si>
  <si>
    <t>75°39'15.0732"E</t>
  </si>
  <si>
    <t>64°59'28.9278"N</t>
  </si>
  <si>
    <t>75°39'15.1885"E</t>
  </si>
  <si>
    <t>64°59'29.0116"N</t>
  </si>
  <si>
    <t>75°39'15.3036"E</t>
  </si>
  <si>
    <t>64°59'29.0954"N</t>
  </si>
  <si>
    <t>75°39'15.4184"E</t>
  </si>
  <si>
    <t>64°59'29.1792"N</t>
  </si>
  <si>
    <t>75°39'15.5330"E</t>
  </si>
  <si>
    <t>64°59'29.4311"N</t>
  </si>
  <si>
    <t>75°39'15.8755"E</t>
  </si>
  <si>
    <t>64°59'29.5151"N</t>
  </si>
  <si>
    <t>75°39'15.9894"E</t>
  </si>
  <si>
    <t>64°59'29.5991"N</t>
  </si>
  <si>
    <t>75°39'16.1034"E</t>
  </si>
  <si>
    <t>64°59'29.6831"N</t>
  </si>
  <si>
    <t>75°39'16.2173"E</t>
  </si>
  <si>
    <t>64°59'29.7671"N</t>
  </si>
  <si>
    <t>75°39'16.3312"E</t>
  </si>
  <si>
    <t>64°59'29.8511"N</t>
  </si>
  <si>
    <t>75°39'16.4451"E</t>
  </si>
  <si>
    <t>64°59'29.9352"N</t>
  </si>
  <si>
    <t>75°39'16.5589"E</t>
  </si>
  <si>
    <t>64°59'30.0531"N</t>
  </si>
  <si>
    <t>75°39'16.7187"E</t>
  </si>
  <si>
    <t>64°59'30.1592"N</t>
  </si>
  <si>
    <t>75°39'16.8626"E</t>
  </si>
  <si>
    <t>64°59'30.2432"N</t>
  </si>
  <si>
    <t>75°39'16.9766"E</t>
  </si>
  <si>
    <t>64°59'30.3272"N</t>
  </si>
  <si>
    <t>75°39'17.0907"E</t>
  </si>
  <si>
    <t>64°59'30.4111"N</t>
  </si>
  <si>
    <t>75°39'17.2050"E</t>
  </si>
  <si>
    <t>64°59'30.4950"N</t>
  </si>
  <si>
    <t>75°39'17.3194"E</t>
  </si>
  <si>
    <t>64°59'30.5789"N</t>
  </si>
  <si>
    <t>75°39'17.4339"E</t>
  </si>
  <si>
    <t>75°39'17.6074"E</t>
  </si>
  <si>
    <t>64°59'30.8024"N</t>
  </si>
  <si>
    <t>75°39'17.7398"E</t>
  </si>
  <si>
    <t>64°59'30.8862"N</t>
  </si>
  <si>
    <t>75°39'17.8546"E</t>
  </si>
  <si>
    <t>64°59'30.9699"N</t>
  </si>
  <si>
    <t>75°39'17.9695"E</t>
  </si>
  <si>
    <t>64°59'31.0537"N</t>
  </si>
  <si>
    <t>75°39'18.0845"E</t>
  </si>
  <si>
    <t>64°59'31.1374"N</t>
  </si>
  <si>
    <t>75°39'18.1996"E</t>
  </si>
  <si>
    <t>64°59'31.2212"N</t>
  </si>
  <si>
    <t>75°39'18.3147"E</t>
  </si>
  <si>
    <t>64°59'31.3049"N</t>
  </si>
  <si>
    <t>75°39'18.4298"E</t>
  </si>
  <si>
    <t>64°59'31.4000"N</t>
  </si>
  <si>
    <t>75°39'18.5608"E</t>
  </si>
  <si>
    <t>64°59'31.5001"N</t>
  </si>
  <si>
    <t>75°39'18.6987"E</t>
  </si>
  <si>
    <t>64°59'31.5838"N</t>
  </si>
  <si>
    <t>75°39'18.8139"E</t>
  </si>
  <si>
    <t>64°59'31.6676"N</t>
  </si>
  <si>
    <t>75°39'18.9291"E</t>
  </si>
  <si>
    <t>64°59'31.7513"N</t>
  </si>
  <si>
    <t>75°39'19.0442"E</t>
  </si>
  <si>
    <t>64°59'31.8350"N</t>
  </si>
  <si>
    <t>75°39'19.1593"E</t>
  </si>
  <si>
    <t>64°59'31.9187"N</t>
  </si>
  <si>
    <t>75°39'19.2743"E</t>
  </si>
  <si>
    <t>64°59'32.0025"N</t>
  </si>
  <si>
    <t>75°39'19.3893"E</t>
  </si>
  <si>
    <t>75°39'19.5092"E</t>
  </si>
  <si>
    <t>64°59'32.7707"N</t>
  </si>
  <si>
    <t>75°39'20.4457"E</t>
  </si>
  <si>
    <t>64°59'33.4500"N</t>
  </si>
  <si>
    <t>75°39'21.3856"E</t>
  </si>
  <si>
    <t>64°59'34.1288"N</t>
  </si>
  <si>
    <t>75°39'22.3436"E</t>
  </si>
  <si>
    <t>64°59'34.8046"N</t>
  </si>
  <si>
    <t>75°39'23.3064"E</t>
  </si>
  <si>
    <t>64°59'35.4839"N</t>
  </si>
  <si>
    <t>75°39'24.2614"E</t>
  </si>
  <si>
    <t>64°59'36.1703"N</t>
  </si>
  <si>
    <t>75°39'25.2149"E</t>
  </si>
  <si>
    <t>64°59'36.8674"N</t>
  </si>
  <si>
    <t>75°39'26.1809"E</t>
  </si>
  <si>
    <t>64°59'37.5438"N</t>
  </si>
  <si>
    <t>75°39'27.1204"E</t>
  </si>
  <si>
    <t>64°59'32.7708"N</t>
  </si>
  <si>
    <t>64°59'33.4501"N</t>
  </si>
  <si>
    <t>64°59'34.8047"N</t>
  </si>
  <si>
    <t>75°39'23.3062"E</t>
  </si>
  <si>
    <t>64°59'35.4840"N</t>
  </si>
  <si>
    <t>75°39'24.2612"E</t>
  </si>
  <si>
    <t>64°59'36.1704"N</t>
  </si>
  <si>
    <t>75°39'25.2147"E</t>
  </si>
  <si>
    <t>64°59'32.1979"N</t>
  </si>
  <si>
    <t>75°39'19.6575"E</t>
  </si>
  <si>
    <t>64°59'32.2817"N</t>
  </si>
  <si>
    <t>75°39'19.7725"E</t>
  </si>
  <si>
    <t>64°59'32.3654"N</t>
  </si>
  <si>
    <t>75°39'19.8875"E</t>
  </si>
  <si>
    <t>64°59'32.4492"N</t>
  </si>
  <si>
    <t>75°39'20.0026"E</t>
  </si>
  <si>
    <t>64°59'32.5329"N</t>
  </si>
  <si>
    <t>75°39'20.1178"E</t>
  </si>
  <si>
    <t>64°59'32.6166"N</t>
  </si>
  <si>
    <t>75°39'20.2330"E</t>
  </si>
  <si>
    <t>75°39'20.4455"E</t>
  </si>
  <si>
    <t>64°59'32.8676"N</t>
  </si>
  <si>
    <t>75°39'20.5789"E</t>
  </si>
  <si>
    <t>64°59'32.9512"N</t>
  </si>
  <si>
    <t>75°39'20.6944"E</t>
  </si>
  <si>
    <t>64°59'33.0348"N</t>
  </si>
  <si>
    <t>75°39'20.8099"E</t>
  </si>
  <si>
    <t>64°59'33.1184"N</t>
  </si>
  <si>
    <t>75°39'20.9255"E</t>
  </si>
  <si>
    <t>64°59'33.2020"N</t>
  </si>
  <si>
    <t>75°39'21.0413"E</t>
  </si>
  <si>
    <t>64°59'33.2855"N</t>
  </si>
  <si>
    <t>75°39'21.1571"E</t>
  </si>
  <si>
    <t>75°39'21.3855"E</t>
  </si>
  <si>
    <t>64°59'33.5360"N</t>
  </si>
  <si>
    <t>75°39'21.5052"E</t>
  </si>
  <si>
    <t>64°59'33.6194"N</t>
  </si>
  <si>
    <t>75°39'21.6217"E</t>
  </si>
  <si>
    <t>64°59'33.7027"N</t>
  </si>
  <si>
    <t>75°39'21.7385"E</t>
  </si>
  <si>
    <t>64°59'33.7859"N</t>
  </si>
  <si>
    <t>75°39'21.8557"E</t>
  </si>
  <si>
    <t>64°59'33.8690"N</t>
  </si>
  <si>
    <t>75°39'21.9732"E</t>
  </si>
  <si>
    <t>64°59'33.9521"N</t>
  </si>
  <si>
    <t>75°39'22.0910"E</t>
  </si>
  <si>
    <t>64°59'34.0350"N</t>
  </si>
  <si>
    <t>75°39'22.2092"E</t>
  </si>
  <si>
    <t>64°59'34.1292"N</t>
  </si>
  <si>
    <t>75°39'22.3439"E</t>
  </si>
  <si>
    <t>64°59'34.2284"N</t>
  </si>
  <si>
    <t>75°39'22.4858"E</t>
  </si>
  <si>
    <t>64°59'34.3112"N</t>
  </si>
  <si>
    <t>75°39'22.6043"E</t>
  </si>
  <si>
    <t>64°59'34.3941"N</t>
  </si>
  <si>
    <t>75°39'22.7226"E</t>
  </si>
  <si>
    <t>64°59'34.4771"N</t>
  </si>
  <si>
    <t>75°39'22.8408"E</t>
  </si>
  <si>
    <t>64°59'34.5601"N</t>
  </si>
  <si>
    <t>75°39'22.9589"E</t>
  </si>
  <si>
    <t>64°59'34.6431"N</t>
  </si>
  <si>
    <t>75°39'23.0769"E</t>
  </si>
  <si>
    <t>64°59'34.8923"N</t>
  </si>
  <si>
    <t>75°39'23.4301"E</t>
  </si>
  <si>
    <t>64°59'34.9754"N</t>
  </si>
  <si>
    <t>75°39'23.5475"E</t>
  </si>
  <si>
    <t>64°59'35.0586"N</t>
  </si>
  <si>
    <t>75°39'23.6648"E</t>
  </si>
  <si>
    <t>64°59'35.1418"N</t>
  </si>
  <si>
    <t>75°39'23.7819"E</t>
  </si>
  <si>
    <t>64°59'35.2251"N</t>
  </si>
  <si>
    <t>75°39'23.8988"E</t>
  </si>
  <si>
    <t>64°59'35.3084"N</t>
  </si>
  <si>
    <t>75°39'24.0156"E</t>
  </si>
  <si>
    <t>64°59'35.3917"N</t>
  </si>
  <si>
    <t>75°39'24.1323"E</t>
  </si>
  <si>
    <t>64°59'35.5863"N</t>
  </si>
  <si>
    <t>75°39'24.4038"E</t>
  </si>
  <si>
    <t>64°59'35.6698"N</t>
  </si>
  <si>
    <t>75°39'24.5201"E</t>
  </si>
  <si>
    <t>64°59'35.7533"N</t>
  </si>
  <si>
    <t>75°39'24.6362"E</t>
  </si>
  <si>
    <t>64°59'35.8367"N</t>
  </si>
  <si>
    <t>75°39'24.7522"E</t>
  </si>
  <si>
    <t>64°59'35.9203"N</t>
  </si>
  <si>
    <t>75°39'24.8682"E</t>
  </si>
  <si>
    <t>64°59'36.0038"N</t>
  </si>
  <si>
    <t>75°39'24.9840"E</t>
  </si>
  <si>
    <t>64°59'36.2545"N</t>
  </si>
  <si>
    <t>75°39'25.3311"E</t>
  </si>
  <si>
    <t>64°59'36.3381"N</t>
  </si>
  <si>
    <t>75°39'25.4468"E</t>
  </si>
  <si>
    <t>64°59'36.4217"N</t>
  </si>
  <si>
    <t>75°39'25.5625"E</t>
  </si>
  <si>
    <t>64°59'36.5053"N</t>
  </si>
  <si>
    <t>75°39'25.6782"E</t>
  </si>
  <si>
    <t>64°59'36.5888"N</t>
  </si>
  <si>
    <t>75°39'25.7940"E</t>
  </si>
  <si>
    <t>64°59'36.6724"N</t>
  </si>
  <si>
    <t>75°39'25.9098"E</t>
  </si>
  <si>
    <t>64°59'36.7559"N</t>
  </si>
  <si>
    <t>75°39'26.0257"E</t>
  </si>
  <si>
    <t>64°59'36.8676"N</t>
  </si>
  <si>
    <t>75°39'26.1806"E</t>
  </si>
  <si>
    <t>64°59'36.9786"N</t>
  </si>
  <si>
    <t>75°39'26.3348"E</t>
  </si>
  <si>
    <t>64°59'37.0621"N</t>
  </si>
  <si>
    <t>75°39'26.4508"E</t>
  </si>
  <si>
    <t>64°59'37.1457"N</t>
  </si>
  <si>
    <t>75°39'26.5667"E</t>
  </si>
  <si>
    <t>64°59'37.2292"N</t>
  </si>
  <si>
    <t>75°39'26.6827"E</t>
  </si>
  <si>
    <t>64°59'37.3127"N</t>
  </si>
  <si>
    <t>75°39'26.7987"E</t>
  </si>
  <si>
    <t>64°59'37.3962"N</t>
  </si>
  <si>
    <t>75°39'26.9147"E</t>
  </si>
  <si>
    <t>64°59'37.5440"N</t>
  </si>
  <si>
    <t>75°39'27.1201"E</t>
  </si>
  <si>
    <t>64°59'38.2261"N</t>
  </si>
  <si>
    <t>75°39'28.0708"E</t>
  </si>
  <si>
    <t>64°59'38.9103"N</t>
  </si>
  <si>
    <t>75°39'29.0433"E</t>
  </si>
  <si>
    <t>64°59'39.5923"N</t>
  </si>
  <si>
    <t>75°39'30.0261"E</t>
  </si>
  <si>
    <t>64°59'40.2619"N</t>
  </si>
  <si>
    <t>75°39'30.9763"E</t>
  </si>
  <si>
    <t>64°59'40.9424"N</t>
  </si>
  <si>
    <t>75°39'31.9251"E</t>
  </si>
  <si>
    <t>64°59'41.3147"N</t>
  </si>
  <si>
    <t>75°39'32.4426"E</t>
  </si>
  <si>
    <t>64°59'38.2263"N</t>
  </si>
  <si>
    <t>75°39'28.0705"E</t>
  </si>
  <si>
    <t>64°59'38.9105"N</t>
  </si>
  <si>
    <t>75°39'29.0430"E</t>
  </si>
  <si>
    <t>64°59'39.5925"N</t>
  </si>
  <si>
    <t>75°39'30.0259"E</t>
  </si>
  <si>
    <t>64°59'40.2621"N</t>
  </si>
  <si>
    <t>75°39'30.9760"E</t>
  </si>
  <si>
    <t>64°59'40.9425"N</t>
  </si>
  <si>
    <t>75°39'31.9248"E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</si>
</sst>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C19]dd\ mmmm\ yyyy\ \г\.;@"/>
    <numFmt numFmtId="165" formatCode="[$-409]d\-mmm\-yy;@"/>
    <numFmt numFmtId="166" formatCode="dd/mmm/yyyy\ hh:mm:ss"/>
  </numFmts>
  <fonts count="4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24"/>
      <name val="Arial"/>
      <family val="2"/>
    </font>
    <font>
      <sz val="10"/>
      <name val="Arial"/>
      <family val="2"/>
      <charset val="204"/>
    </font>
    <font>
      <b/>
      <sz val="10"/>
      <color indexed="9"/>
      <name val="Calibri"/>
      <family val="2"/>
      <charset val="204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i/>
      <sz val="10"/>
      <color theme="1" tint="0.499984740745262"/>
      <name val="Arial"/>
      <family val="2"/>
    </font>
    <font>
      <b/>
      <sz val="10"/>
      <name val="Arial"/>
      <family val="2"/>
      <charset val="204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204"/>
    </font>
    <font>
      <b/>
      <sz val="18"/>
      <color theme="3"/>
      <name val="Calibri Light"/>
      <family val="2"/>
      <scheme val="maj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2CB94"/>
        <bgColor indexed="64"/>
      </patternFill>
    </fill>
    <fill>
      <patternFill patternType="solid">
        <fgColor rgb="FFC0C0C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45">
    <xf numFmtId="0" fontId="0" fillId="0" borderId="0"/>
    <xf numFmtId="0" fontId="9" fillId="0" borderId="0"/>
    <xf numFmtId="0" fontId="12" fillId="0" borderId="0"/>
    <xf numFmtId="0" fontId="12" fillId="0" borderId="0"/>
    <xf numFmtId="0" fontId="19" fillId="0" borderId="23" applyNumberFormat="0" applyFill="0" applyAlignment="0" applyProtection="0"/>
    <xf numFmtId="0" fontId="20" fillId="0" borderId="24" applyNumberFormat="0" applyFill="0" applyAlignment="0" applyProtection="0"/>
    <xf numFmtId="0" fontId="21" fillId="0" borderId="2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26" applyNumberFormat="0" applyAlignment="0" applyProtection="0"/>
    <xf numFmtId="0" fontId="26" fillId="11" borderId="27" applyNumberFormat="0" applyAlignment="0" applyProtection="0"/>
    <xf numFmtId="0" fontId="27" fillId="11" borderId="26" applyNumberFormat="0" applyAlignment="0" applyProtection="0"/>
    <xf numFmtId="0" fontId="28" fillId="0" borderId="28" applyNumberFormat="0" applyFill="0" applyAlignment="0" applyProtection="0"/>
    <xf numFmtId="0" fontId="29" fillId="12" borderId="29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1" applyNumberFormat="0" applyFill="0" applyAlignment="0" applyProtection="0"/>
    <xf numFmtId="0" fontId="33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0"/>
    <xf numFmtId="0" fontId="35" fillId="0" borderId="0" applyNumberFormat="0" applyFill="0" applyBorder="0" applyAlignment="0" applyProtection="0"/>
    <xf numFmtId="0" fontId="8" fillId="13" borderId="30" applyNumberFormat="0" applyFont="0" applyAlignment="0" applyProtection="0"/>
    <xf numFmtId="0" fontId="36" fillId="0" borderId="0"/>
    <xf numFmtId="0" fontId="7" fillId="13" borderId="30" applyNumberFormat="0" applyFont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37" fillId="0" borderId="0"/>
    <xf numFmtId="0" fontId="6" fillId="13" borderId="30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38" fillId="0" borderId="0"/>
    <xf numFmtId="0" fontId="5" fillId="13" borderId="30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4" fillId="13" borderId="30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" fillId="13" borderId="30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13" borderId="30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1" fillId="13" borderId="30" applyNumberFormat="0" applyFont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239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/>
    </xf>
    <xf numFmtId="0" fontId="12" fillId="0" borderId="0" xfId="0" applyFont="1"/>
    <xf numFmtId="2" fontId="0" fillId="0" borderId="1" xfId="0" applyNumberFormat="1" applyBorder="1" applyAlignment="1">
      <alignment horizontal="center" vertical="center"/>
    </xf>
    <xf numFmtId="0" fontId="12" fillId="0" borderId="0" xfId="2"/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9" fillId="0" borderId="0" xfId="0" applyFont="1"/>
    <xf numFmtId="0" fontId="10" fillId="2" borderId="3" xfId="0" applyFont="1" applyFill="1" applyBorder="1" applyAlignment="1">
      <alignment horizontal="left"/>
    </xf>
    <xf numFmtId="2" fontId="14" fillId="4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2" fillId="4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4" borderId="0" xfId="1" applyFont="1" applyFill="1" applyAlignment="1">
      <alignment vertical="center"/>
    </xf>
    <xf numFmtId="0" fontId="9" fillId="4" borderId="0" xfId="1" applyFill="1"/>
    <xf numFmtId="166" fontId="9" fillId="4" borderId="17" xfId="1" applyNumberFormat="1" applyFill="1" applyBorder="1" applyAlignment="1">
      <alignment horizontal="right"/>
    </xf>
    <xf numFmtId="1" fontId="9" fillId="4" borderId="0" xfId="1" applyNumberFormat="1" applyFill="1" applyBorder="1" applyAlignment="1">
      <alignment horizontal="left"/>
    </xf>
    <xf numFmtId="0" fontId="9" fillId="5" borderId="15" xfId="1" applyFill="1" applyBorder="1" applyAlignment="1">
      <alignment horizontal="center"/>
    </xf>
    <xf numFmtId="0" fontId="9" fillId="5" borderId="19" xfId="1" applyFill="1" applyBorder="1" applyAlignment="1">
      <alignment horizontal="center"/>
    </xf>
    <xf numFmtId="0" fontId="9" fillId="5" borderId="20" xfId="1" applyFill="1" applyBorder="1" applyAlignment="1">
      <alignment horizontal="center"/>
    </xf>
    <xf numFmtId="0" fontId="9" fillId="4" borderId="0" xfId="1" applyFill="1" applyAlignment="1">
      <alignment horizontal="center"/>
    </xf>
    <xf numFmtId="0" fontId="9" fillId="5" borderId="21" xfId="1" applyFill="1" applyBorder="1" applyAlignment="1">
      <alignment horizontal="center"/>
    </xf>
    <xf numFmtId="0" fontId="9" fillId="5" borderId="18" xfId="1" applyFill="1" applyBorder="1" applyAlignment="1">
      <alignment horizontal="center"/>
    </xf>
    <xf numFmtId="0" fontId="9" fillId="5" borderId="22" xfId="1" applyFill="1" applyBorder="1" applyAlignment="1">
      <alignment horizontal="center"/>
    </xf>
    <xf numFmtId="0" fontId="9" fillId="0" borderId="0" xfId="1" applyAlignment="1">
      <alignment horizontal="center"/>
    </xf>
    <xf numFmtId="2" fontId="17" fillId="0" borderId="5" xfId="3" applyNumberFormat="1" applyFont="1" applyBorder="1"/>
    <xf numFmtId="2" fontId="17" fillId="0" borderId="3" xfId="3" applyNumberFormat="1" applyFont="1" applyBorder="1"/>
    <xf numFmtId="2" fontId="17" fillId="0" borderId="6" xfId="3" applyNumberFormat="1" applyFont="1" applyBorder="1"/>
    <xf numFmtId="2" fontId="12" fillId="0" borderId="0" xfId="3" applyNumberFormat="1"/>
    <xf numFmtId="2" fontId="17" fillId="6" borderId="1" xfId="3" applyNumberFormat="1" applyFont="1" applyFill="1" applyBorder="1"/>
    <xf numFmtId="2" fontId="17" fillId="6" borderId="6" xfId="3" applyNumberFormat="1" applyFont="1" applyFill="1" applyBorder="1"/>
    <xf numFmtId="0" fontId="9" fillId="0" borderId="0" xfId="1"/>
    <xf numFmtId="2" fontId="17" fillId="6" borderId="1" xfId="3" applyNumberFormat="1" applyFont="1" applyFill="1" applyBorder="1" applyAlignment="1"/>
    <xf numFmtId="2" fontId="12" fillId="0" borderId="0" xfId="1" applyNumberFormat="1" applyFont="1" applyFill="1"/>
    <xf numFmtId="2" fontId="12" fillId="0" borderId="0" xfId="1" applyNumberFormat="1" applyFont="1"/>
    <xf numFmtId="2" fontId="9" fillId="0" borderId="0" xfId="1" applyNumberFormat="1" applyFont="1"/>
    <xf numFmtId="2" fontId="18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2" fontId="12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2" fontId="12" fillId="0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/>
    <xf numFmtId="0" fontId="0" fillId="0" borderId="0" xfId="0" applyAlignment="1">
      <alignment horizontal="center"/>
    </xf>
    <xf numFmtId="0" fontId="0" fillId="0" borderId="3" xfId="0" applyBorder="1" applyAlignment="1"/>
    <xf numFmtId="0" fontId="0" fillId="0" borderId="6" xfId="0" applyBorder="1" applyAlignment="1"/>
    <xf numFmtId="0" fontId="12" fillId="0" borderId="3" xfId="0" applyFont="1" applyBorder="1" applyAlignment="1"/>
    <xf numFmtId="0" fontId="12" fillId="0" borderId="6" xfId="0" applyFont="1" applyBorder="1" applyAlignment="1"/>
    <xf numFmtId="0" fontId="12" fillId="0" borderId="1" xfId="141" applyNumberFormat="1" applyFont="1" applyBorder="1" applyAlignment="1">
      <alignment horizontal="center"/>
    </xf>
    <xf numFmtId="0" fontId="12" fillId="0" borderId="1" xfId="142" applyNumberFormat="1" applyFont="1" applyBorder="1" applyAlignment="1">
      <alignment horizontal="center"/>
    </xf>
    <xf numFmtId="0" fontId="12" fillId="0" borderId="1" xfId="142" applyNumberFormat="1" applyFont="1" applyBorder="1" applyAlignment="1">
      <alignment horizontal="center" vertical="center"/>
    </xf>
    <xf numFmtId="0" fontId="12" fillId="0" borderId="1" xfId="143" applyNumberFormat="1" applyBorder="1" applyAlignment="1">
      <alignment horizontal="center"/>
    </xf>
    <xf numFmtId="2" fontId="0" fillId="4" borderId="1" xfId="0" applyNumberFormat="1" applyFill="1" applyBorder="1" applyAlignment="1">
      <alignment horizontal="left" vertical="center"/>
    </xf>
    <xf numFmtId="0" fontId="12" fillId="4" borderId="1" xfId="141" applyNumberFormat="1" applyFont="1" applyFill="1" applyBorder="1" applyAlignment="1">
      <alignment horizontal="center"/>
    </xf>
    <xf numFmtId="0" fontId="12" fillId="4" borderId="1" xfId="141" applyNumberFormat="1" applyFont="1" applyFill="1" applyBorder="1" applyAlignment="1">
      <alignment horizontal="center" vertical="center"/>
    </xf>
    <xf numFmtId="0" fontId="12" fillId="4" borderId="1" xfId="14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horizontal="left" vertical="center"/>
    </xf>
    <xf numFmtId="0" fontId="0" fillId="0" borderId="0" xfId="0" applyBorder="1" applyAlignment="1"/>
    <xf numFmtId="0" fontId="12" fillId="0" borderId="19" xfId="0" applyFont="1" applyBorder="1" applyAlignment="1"/>
    <xf numFmtId="0" fontId="0" fillId="0" borderId="19" xfId="0" applyBorder="1"/>
    <xf numFmtId="2" fontId="0" fillId="0" borderId="0" xfId="0" applyNumberFormat="1" applyAlignment="1">
      <alignment horizontal="center"/>
    </xf>
    <xf numFmtId="0" fontId="12" fillId="4" borderId="0" xfId="0" applyFont="1" applyFill="1" applyAlignment="1">
      <alignment horizontal="left"/>
    </xf>
    <xf numFmtId="0" fontId="10" fillId="2" borderId="3" xfId="0" applyFont="1" applyFill="1" applyBorder="1" applyAlignment="1">
      <alignment horizontal="left"/>
    </xf>
    <xf numFmtId="2" fontId="0" fillId="0" borderId="1" xfId="0" applyNumberForma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2" fontId="12" fillId="3" borderId="1" xfId="0" applyNumberFormat="1" applyFont="1" applyFill="1" applyBorder="1" applyAlignment="1">
      <alignment horizontal="center" vertical="center"/>
    </xf>
    <xf numFmtId="0" fontId="12" fillId="3" borderId="0" xfId="0" applyFont="1" applyFill="1"/>
    <xf numFmtId="0" fontId="10" fillId="2" borderId="3" xfId="0" applyFont="1" applyFill="1" applyBorder="1" applyAlignment="1">
      <alignment horizontal="left"/>
    </xf>
    <xf numFmtId="0" fontId="10" fillId="38" borderId="32" xfId="2" applyFont="1" applyFill="1" applyBorder="1" applyAlignment="1">
      <alignment horizontal="center"/>
    </xf>
    <xf numFmtId="0" fontId="10" fillId="38" borderId="33" xfId="2" applyFont="1" applyFill="1" applyBorder="1" applyAlignment="1">
      <alignment horizontal="center"/>
    </xf>
    <xf numFmtId="0" fontId="10" fillId="38" borderId="34" xfId="2" applyFont="1" applyFill="1" applyBorder="1" applyAlignment="1">
      <alignment horizontal="center"/>
    </xf>
    <xf numFmtId="0" fontId="10" fillId="38" borderId="9" xfId="2" applyFont="1" applyFill="1" applyBorder="1" applyAlignment="1">
      <alignment horizontal="center"/>
    </xf>
    <xf numFmtId="0" fontId="10" fillId="38" borderId="48" xfId="2" applyFont="1" applyFill="1" applyBorder="1" applyAlignment="1">
      <alignment horizontal="center"/>
    </xf>
    <xf numFmtId="2" fontId="12" fillId="0" borderId="51" xfId="2" applyNumberFormat="1" applyBorder="1" applyAlignment="1">
      <alignment horizontal="center"/>
    </xf>
    <xf numFmtId="2" fontId="12" fillId="39" borderId="48" xfId="2" applyNumberFormat="1" applyFill="1" applyBorder="1" applyAlignment="1">
      <alignment horizontal="center"/>
    </xf>
    <xf numFmtId="0" fontId="10" fillId="38" borderId="8" xfId="2" applyFont="1" applyFill="1" applyBorder="1" applyAlignment="1">
      <alignment horizontal="center" wrapText="1"/>
    </xf>
    <xf numFmtId="0" fontId="10" fillId="38" borderId="9" xfId="2" applyFont="1" applyFill="1" applyBorder="1" applyAlignment="1">
      <alignment horizontal="center" wrapText="1"/>
    </xf>
    <xf numFmtId="0" fontId="10" fillId="38" borderId="41" xfId="2" applyFont="1" applyFill="1" applyBorder="1" applyAlignment="1">
      <alignment horizontal="center" wrapText="1"/>
    </xf>
    <xf numFmtId="0" fontId="10" fillId="38" borderId="54" xfId="2" applyFont="1" applyFill="1" applyBorder="1" applyAlignment="1">
      <alignment horizontal="center" wrapText="1"/>
    </xf>
    <xf numFmtId="0" fontId="10" fillId="38" borderId="46" xfId="2" applyFont="1" applyFill="1" applyBorder="1" applyAlignment="1">
      <alignment horizontal="center" wrapText="1"/>
    </xf>
    <xf numFmtId="2" fontId="12" fillId="0" borderId="0" xfId="2" applyNumberFormat="1" applyAlignment="1">
      <alignment horizontal="center"/>
    </xf>
    <xf numFmtId="0" fontId="12" fillId="0" borderId="6" xfId="2" applyBorder="1" applyAlignment="1">
      <alignment horizontal="left"/>
    </xf>
    <xf numFmtId="0" fontId="12" fillId="0" borderId="32" xfId="2" applyBorder="1" applyAlignment="1">
      <alignment horizontal="center"/>
    </xf>
    <xf numFmtId="0" fontId="12" fillId="0" borderId="33" xfId="2" applyBorder="1" applyAlignment="1">
      <alignment horizontal="center"/>
    </xf>
    <xf numFmtId="0" fontId="12" fillId="0" borderId="34" xfId="2" applyBorder="1" applyAlignment="1">
      <alignment horizontal="center"/>
    </xf>
    <xf numFmtId="0" fontId="10" fillId="38" borderId="48" xfId="2" applyFont="1" applyFill="1" applyBorder="1" applyAlignment="1">
      <alignment horizontal="center" wrapText="1"/>
    </xf>
    <xf numFmtId="0" fontId="12" fillId="0" borderId="0" xfId="2" applyAlignment="1">
      <alignment horizontal="left"/>
    </xf>
    <xf numFmtId="0" fontId="10" fillId="38" borderId="11" xfId="2" applyFont="1" applyFill="1" applyBorder="1" applyAlignment="1">
      <alignment horizontal="center" wrapText="1"/>
    </xf>
    <xf numFmtId="0" fontId="10" fillId="38" borderId="55" xfId="2" applyFont="1" applyFill="1" applyBorder="1" applyAlignment="1">
      <alignment horizontal="center" wrapText="1"/>
    </xf>
    <xf numFmtId="2" fontId="0" fillId="3" borderId="6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2" fillId="4" borderId="1" xfId="1" applyFont="1" applyFill="1" applyBorder="1" applyAlignment="1">
      <alignment horizontal="left"/>
    </xf>
    <xf numFmtId="0" fontId="12" fillId="4" borderId="5" xfId="1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4" borderId="5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165" fontId="12" fillId="0" borderId="2" xfId="0" applyNumberFormat="1" applyFont="1" applyBorder="1" applyAlignment="1">
      <alignment horizontal="left"/>
    </xf>
    <xf numFmtId="165" fontId="0" fillId="0" borderId="3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2" fillId="0" borderId="2" xfId="2" applyBorder="1" applyAlignment="1">
      <alignment horizontal="left"/>
    </xf>
    <xf numFmtId="0" fontId="12" fillId="0" borderId="3" xfId="2" applyBorder="1" applyAlignment="1">
      <alignment horizontal="left"/>
    </xf>
    <xf numFmtId="0" fontId="12" fillId="0" borderId="4" xfId="2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164" fontId="12" fillId="0" borderId="2" xfId="0" applyNumberFormat="1" applyFon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10" fillId="38" borderId="35" xfId="2" applyFont="1" applyFill="1" applyBorder="1" applyAlignment="1">
      <alignment horizontal="left"/>
    </xf>
    <xf numFmtId="0" fontId="10" fillId="38" borderId="36" xfId="2" applyFont="1" applyFill="1" applyBorder="1" applyAlignment="1">
      <alignment horizontal="left"/>
    </xf>
    <xf numFmtId="0" fontId="10" fillId="38" borderId="37" xfId="2" applyFont="1" applyFill="1" applyBorder="1" applyAlignment="1">
      <alignment horizontal="left"/>
    </xf>
    <xf numFmtId="0" fontId="12" fillId="0" borderId="5" xfId="2" applyBorder="1" applyAlignment="1">
      <alignment horizontal="left"/>
    </xf>
    <xf numFmtId="0" fontId="12" fillId="0" borderId="6" xfId="2" applyBorder="1" applyAlignment="1">
      <alignment horizontal="left"/>
    </xf>
    <xf numFmtId="0" fontId="11" fillId="0" borderId="32" xfId="2" applyFont="1" applyBorder="1" applyAlignment="1">
      <alignment horizontal="center"/>
    </xf>
    <xf numFmtId="0" fontId="11" fillId="0" borderId="33" xfId="2" applyFont="1" applyBorder="1" applyAlignment="1">
      <alignment horizontal="center"/>
    </xf>
    <xf numFmtId="0" fontId="11" fillId="0" borderId="34" xfId="2" applyFont="1" applyBorder="1" applyAlignment="1">
      <alignment horizontal="center"/>
    </xf>
    <xf numFmtId="0" fontId="10" fillId="38" borderId="32" xfId="2" applyFont="1" applyFill="1" applyBorder="1" applyAlignment="1">
      <alignment horizontal="center"/>
    </xf>
    <xf numFmtId="0" fontId="10" fillId="38" borderId="33" xfId="2" applyFont="1" applyFill="1" applyBorder="1" applyAlignment="1">
      <alignment horizontal="center"/>
    </xf>
    <xf numFmtId="0" fontId="10" fillId="38" borderId="34" xfId="2" applyFont="1" applyFill="1" applyBorder="1" applyAlignment="1">
      <alignment horizontal="center"/>
    </xf>
    <xf numFmtId="0" fontId="12" fillId="0" borderId="32" xfId="2" applyBorder="1" applyAlignment="1">
      <alignment horizontal="center"/>
    </xf>
    <xf numFmtId="0" fontId="12" fillId="0" borderId="33" xfId="2" applyBorder="1" applyAlignment="1">
      <alignment horizontal="center"/>
    </xf>
    <xf numFmtId="0" fontId="12" fillId="0" borderId="34" xfId="2" applyBorder="1" applyAlignment="1">
      <alignment horizontal="center"/>
    </xf>
    <xf numFmtId="0" fontId="10" fillId="38" borderId="38" xfId="2" applyFont="1" applyFill="1" applyBorder="1" applyAlignment="1">
      <alignment horizontal="center"/>
    </xf>
    <xf numFmtId="0" fontId="10" fillId="38" borderId="39" xfId="2" applyFont="1" applyFill="1" applyBorder="1" applyAlignment="1">
      <alignment horizontal="center"/>
    </xf>
    <xf numFmtId="0" fontId="10" fillId="38" borderId="40" xfId="2" applyFont="1" applyFill="1" applyBorder="1" applyAlignment="1">
      <alignment horizontal="center"/>
    </xf>
    <xf numFmtId="0" fontId="10" fillId="38" borderId="10" xfId="2" applyFont="1" applyFill="1" applyBorder="1" applyAlignment="1">
      <alignment horizontal="center"/>
    </xf>
    <xf numFmtId="0" fontId="10" fillId="38" borderId="41" xfId="2" applyFont="1" applyFill="1" applyBorder="1" applyAlignment="1">
      <alignment horizontal="center"/>
    </xf>
    <xf numFmtId="0" fontId="10" fillId="38" borderId="36" xfId="2" applyFont="1" applyFill="1" applyBorder="1" applyAlignment="1">
      <alignment horizontal="center"/>
    </xf>
    <xf numFmtId="0" fontId="10" fillId="38" borderId="42" xfId="2" applyFont="1" applyFill="1" applyBorder="1" applyAlignment="1">
      <alignment horizontal="center"/>
    </xf>
    <xf numFmtId="0" fontId="10" fillId="38" borderId="43" xfId="2" applyFont="1" applyFill="1" applyBorder="1" applyAlignment="1">
      <alignment horizontal="center"/>
    </xf>
    <xf numFmtId="0" fontId="10" fillId="38" borderId="44" xfId="2" applyFont="1" applyFill="1" applyBorder="1" applyAlignment="1">
      <alignment horizontal="center"/>
    </xf>
    <xf numFmtId="0" fontId="10" fillId="38" borderId="45" xfId="2" applyFont="1" applyFill="1" applyBorder="1" applyAlignment="1">
      <alignment horizontal="center"/>
    </xf>
    <xf numFmtId="0" fontId="10" fillId="38" borderId="46" xfId="2" applyFont="1" applyFill="1" applyBorder="1" applyAlignment="1">
      <alignment horizontal="center"/>
    </xf>
    <xf numFmtId="0" fontId="10" fillId="38" borderId="47" xfId="2" applyFont="1" applyFill="1" applyBorder="1" applyAlignment="1">
      <alignment horizontal="center"/>
    </xf>
    <xf numFmtId="0" fontId="10" fillId="38" borderId="49" xfId="2" applyFont="1" applyFill="1" applyBorder="1" applyAlignment="1">
      <alignment horizontal="left"/>
    </xf>
    <xf numFmtId="0" fontId="10" fillId="38" borderId="18" xfId="2" applyFont="1" applyFill="1" applyBorder="1" applyAlignment="1">
      <alignment horizontal="left"/>
    </xf>
    <xf numFmtId="0" fontId="10" fillId="38" borderId="50" xfId="2" applyFont="1" applyFill="1" applyBorder="1" applyAlignment="1">
      <alignment horizontal="left"/>
    </xf>
    <xf numFmtId="2" fontId="12" fillId="0" borderId="21" xfId="2" applyNumberFormat="1" applyBorder="1" applyAlignment="1">
      <alignment horizontal="center"/>
    </xf>
    <xf numFmtId="2" fontId="18" fillId="0" borderId="22" xfId="2" applyNumberFormat="1" applyFont="1" applyBorder="1" applyAlignment="1">
      <alignment horizontal="center"/>
    </xf>
    <xf numFmtId="2" fontId="18" fillId="0" borderId="21" xfId="2" applyNumberFormat="1" applyFont="1" applyBorder="1" applyAlignment="1">
      <alignment horizontal="center"/>
    </xf>
    <xf numFmtId="2" fontId="12" fillId="0" borderId="22" xfId="2" applyNumberFormat="1" applyBorder="1" applyAlignment="1">
      <alignment horizontal="center"/>
    </xf>
    <xf numFmtId="0" fontId="12" fillId="0" borderId="3" xfId="2" applyBorder="1" applyAlignment="1">
      <alignment horizontal="center"/>
    </xf>
    <xf numFmtId="0" fontId="12" fillId="0" borderId="4" xfId="2" applyBorder="1" applyAlignment="1">
      <alignment horizontal="center"/>
    </xf>
    <xf numFmtId="0" fontId="10" fillId="38" borderId="10" xfId="2" applyFont="1" applyFill="1" applyBorder="1" applyAlignment="1">
      <alignment horizontal="center" wrapText="1"/>
    </xf>
    <xf numFmtId="0" fontId="10" fillId="38" borderId="36" xfId="2" applyFont="1" applyFill="1" applyBorder="1" applyAlignment="1">
      <alignment horizontal="center" wrapText="1"/>
    </xf>
    <xf numFmtId="0" fontId="10" fillId="38" borderId="41" xfId="2" applyFont="1" applyFill="1" applyBorder="1" applyAlignment="1">
      <alignment horizontal="center" wrapText="1"/>
    </xf>
    <xf numFmtId="0" fontId="10" fillId="38" borderId="45" xfId="2" applyFont="1" applyFill="1" applyBorder="1" applyAlignment="1">
      <alignment horizontal="center" wrapText="1"/>
    </xf>
    <xf numFmtId="0" fontId="10" fillId="38" borderId="47" xfId="2" applyFont="1" applyFill="1" applyBorder="1" applyAlignment="1">
      <alignment horizontal="center" wrapText="1"/>
    </xf>
    <xf numFmtId="0" fontId="10" fillId="38" borderId="46" xfId="2" applyFont="1" applyFill="1" applyBorder="1" applyAlignment="1">
      <alignment horizontal="center" wrapText="1"/>
    </xf>
    <xf numFmtId="0" fontId="12" fillId="0" borderId="5" xfId="2" applyBorder="1" applyAlignment="1">
      <alignment horizontal="center"/>
    </xf>
    <xf numFmtId="0" fontId="10" fillId="38" borderId="52" xfId="2" applyFont="1" applyFill="1" applyBorder="1" applyAlignment="1">
      <alignment horizontal="left"/>
    </xf>
    <xf numFmtId="0" fontId="10" fillId="38" borderId="47" xfId="2" applyFont="1" applyFill="1" applyBorder="1" applyAlignment="1">
      <alignment horizontal="left"/>
    </xf>
    <xf numFmtId="0" fontId="10" fillId="38" borderId="53" xfId="2" applyFont="1" applyFill="1" applyBorder="1" applyAlignment="1">
      <alignment horizontal="left"/>
    </xf>
    <xf numFmtId="2" fontId="12" fillId="39" borderId="47" xfId="2" applyNumberFormat="1" applyFill="1" applyBorder="1" applyAlignment="1">
      <alignment horizontal="center"/>
    </xf>
    <xf numFmtId="2" fontId="12" fillId="39" borderId="45" xfId="2" applyNumberFormat="1" applyFill="1" applyBorder="1" applyAlignment="1">
      <alignment horizontal="center"/>
    </xf>
    <xf numFmtId="2" fontId="12" fillId="39" borderId="46" xfId="2" applyNumberFormat="1" applyFill="1" applyBorder="1" applyAlignment="1">
      <alignment horizontal="center"/>
    </xf>
    <xf numFmtId="2" fontId="18" fillId="0" borderId="45" xfId="2" applyNumberFormat="1" applyFont="1" applyBorder="1" applyAlignment="1">
      <alignment horizontal="center"/>
    </xf>
    <xf numFmtId="2" fontId="18" fillId="0" borderId="46" xfId="2" applyNumberFormat="1" applyFont="1" applyBorder="1" applyAlignment="1">
      <alignment horizontal="center"/>
    </xf>
    <xf numFmtId="0" fontId="12" fillId="0" borderId="45" xfId="2" applyBorder="1" applyAlignment="1">
      <alignment horizontal="center"/>
    </xf>
    <xf numFmtId="0" fontId="12" fillId="0" borderId="47" xfId="2" applyBorder="1" applyAlignment="1">
      <alignment horizontal="center"/>
    </xf>
    <xf numFmtId="0" fontId="12" fillId="0" borderId="46" xfId="2" applyBorder="1" applyAlignment="1">
      <alignment horizontal="center"/>
    </xf>
    <xf numFmtId="0" fontId="12" fillId="0" borderId="53" xfId="2" applyBorder="1" applyAlignment="1">
      <alignment horizontal="center"/>
    </xf>
    <xf numFmtId="0" fontId="10" fillId="38" borderId="2" xfId="2" applyFont="1" applyFill="1" applyBorder="1" applyAlignment="1">
      <alignment horizontal="left"/>
    </xf>
    <xf numFmtId="0" fontId="10" fillId="38" borderId="3" xfId="2" applyFont="1" applyFill="1" applyBorder="1" applyAlignment="1">
      <alignment horizontal="left"/>
    </xf>
    <xf numFmtId="0" fontId="10" fillId="38" borderId="4" xfId="2" applyFont="1" applyFill="1" applyBorder="1" applyAlignment="1">
      <alignment horizontal="left"/>
    </xf>
    <xf numFmtId="2" fontId="12" fillId="39" borderId="3" xfId="2" applyNumberFormat="1" applyFill="1" applyBorder="1" applyAlignment="1">
      <alignment horizontal="center"/>
    </xf>
    <xf numFmtId="2" fontId="12" fillId="39" borderId="6" xfId="2" applyNumberFormat="1" applyFill="1" applyBorder="1" applyAlignment="1">
      <alignment horizontal="center"/>
    </xf>
    <xf numFmtId="2" fontId="12" fillId="39" borderId="5" xfId="2" applyNumberFormat="1" applyFill="1" applyBorder="1" applyAlignment="1">
      <alignment horizontal="center"/>
    </xf>
    <xf numFmtId="2" fontId="18" fillId="0" borderId="5" xfId="2" applyNumberFormat="1" applyFont="1" applyBorder="1" applyAlignment="1">
      <alignment horizontal="center"/>
    </xf>
    <xf numFmtId="2" fontId="18" fillId="0" borderId="6" xfId="2" applyNumberFormat="1" applyFont="1" applyBorder="1" applyAlignment="1">
      <alignment horizontal="center"/>
    </xf>
    <xf numFmtId="0" fontId="12" fillId="0" borderId="6" xfId="2" applyBorder="1" applyAlignment="1">
      <alignment horizontal="center"/>
    </xf>
    <xf numFmtId="0" fontId="10" fillId="38" borderId="8" xfId="2" applyFont="1" applyFill="1" applyBorder="1" applyAlignment="1">
      <alignment horizontal="center" wrapText="1"/>
    </xf>
    <xf numFmtId="0" fontId="10" fillId="38" borderId="9" xfId="2" applyFont="1" applyFill="1" applyBorder="1" applyAlignment="1">
      <alignment horizontal="center" wrapText="1"/>
    </xf>
    <xf numFmtId="0" fontId="10" fillId="38" borderId="54" xfId="2" applyFont="1" applyFill="1" applyBorder="1" applyAlignment="1">
      <alignment horizontal="center" wrapText="1"/>
    </xf>
    <xf numFmtId="0" fontId="10" fillId="38" borderId="48" xfId="2" applyFont="1" applyFill="1" applyBorder="1" applyAlignment="1">
      <alignment horizontal="center" wrapText="1"/>
    </xf>
    <xf numFmtId="0" fontId="10" fillId="38" borderId="55" xfId="2" applyFont="1" applyFill="1" applyBorder="1" applyAlignment="1">
      <alignment horizontal="center" wrapText="1"/>
    </xf>
    <xf numFmtId="0" fontId="12" fillId="0" borderId="0" xfId="2" applyAlignment="1">
      <alignment horizontal="left"/>
    </xf>
    <xf numFmtId="0" fontId="12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9" fillId="4" borderId="18" xfId="1" applyFont="1" applyFill="1" applyBorder="1" applyAlignment="1">
      <alignment horizontal="center"/>
    </xf>
    <xf numFmtId="0" fontId="9" fillId="4" borderId="18" xfId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5" fillId="2" borderId="12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2" fontId="16" fillId="0" borderId="1" xfId="0" applyNumberFormat="1" applyFont="1" applyBorder="1" applyAlignment="1">
      <alignment horizontal="left" vertic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14" fontId="16" fillId="0" borderId="1" xfId="0" applyNumberFormat="1" applyFont="1" applyBorder="1" applyAlignment="1">
      <alignment horizontal="left" vertical="center"/>
    </xf>
    <xf numFmtId="14" fontId="16" fillId="0" borderId="5" xfId="0" applyNumberFormat="1" applyFont="1" applyBorder="1" applyAlignment="1">
      <alignment horizontal="left" vertical="center"/>
    </xf>
    <xf numFmtId="14" fontId="16" fillId="0" borderId="13" xfId="0" applyNumberFormat="1" applyFont="1" applyBorder="1" applyAlignment="1">
      <alignment horizontal="left" vertical="center"/>
    </xf>
  </cellXfs>
  <cellStyles count="145">
    <cellStyle name="20% - Accent1" xfId="20" builtinId="30" customBuiltin="1"/>
    <cellStyle name="20% - Accent1 2" xfId="48"/>
    <cellStyle name="20% - Accent1 3" xfId="62"/>
    <cellStyle name="20% - Accent1 4" xfId="76"/>
    <cellStyle name="20% - Accent1 5" xfId="89"/>
    <cellStyle name="20% - Accent1 6" xfId="102"/>
    <cellStyle name="20% - Accent1 7" xfId="115"/>
    <cellStyle name="20% - Accent1 8" xfId="128"/>
    <cellStyle name="20% - Accent2" xfId="24" builtinId="34" customBuiltin="1"/>
    <cellStyle name="20% - Accent2 2" xfId="50"/>
    <cellStyle name="20% - Accent2 3" xfId="64"/>
    <cellStyle name="20% - Accent2 4" xfId="78"/>
    <cellStyle name="20% - Accent2 5" xfId="91"/>
    <cellStyle name="20% - Accent2 6" xfId="104"/>
    <cellStyle name="20% - Accent2 7" xfId="117"/>
    <cellStyle name="20% - Accent2 8" xfId="130"/>
    <cellStyle name="20% - Accent3" xfId="28" builtinId="38" customBuiltin="1"/>
    <cellStyle name="20% - Accent3 2" xfId="52"/>
    <cellStyle name="20% - Accent3 3" xfId="66"/>
    <cellStyle name="20% - Accent3 4" xfId="80"/>
    <cellStyle name="20% - Accent3 5" xfId="93"/>
    <cellStyle name="20% - Accent3 6" xfId="106"/>
    <cellStyle name="20% - Accent3 7" xfId="119"/>
    <cellStyle name="20% - Accent3 8" xfId="132"/>
    <cellStyle name="20% - Accent4" xfId="32" builtinId="42" customBuiltin="1"/>
    <cellStyle name="20% - Accent4 2" xfId="54"/>
    <cellStyle name="20% - Accent4 3" xfId="68"/>
    <cellStyle name="20% - Accent4 4" xfId="82"/>
    <cellStyle name="20% - Accent4 5" xfId="95"/>
    <cellStyle name="20% - Accent4 6" xfId="108"/>
    <cellStyle name="20% - Accent4 7" xfId="121"/>
    <cellStyle name="20% - Accent4 8" xfId="134"/>
    <cellStyle name="20% - Accent5" xfId="36" builtinId="46" customBuiltin="1"/>
    <cellStyle name="20% - Accent5 2" xfId="56"/>
    <cellStyle name="20% - Accent5 3" xfId="70"/>
    <cellStyle name="20% - Accent5 4" xfId="84"/>
    <cellStyle name="20% - Accent5 5" xfId="97"/>
    <cellStyle name="20% - Accent5 6" xfId="110"/>
    <cellStyle name="20% - Accent5 7" xfId="123"/>
    <cellStyle name="20% - Accent5 8" xfId="136"/>
    <cellStyle name="20% - Accent6" xfId="40" builtinId="50" customBuiltin="1"/>
    <cellStyle name="20% - Accent6 2" xfId="58"/>
    <cellStyle name="20% - Accent6 3" xfId="72"/>
    <cellStyle name="20% - Accent6 4" xfId="86"/>
    <cellStyle name="20% - Accent6 5" xfId="99"/>
    <cellStyle name="20% - Accent6 6" xfId="112"/>
    <cellStyle name="20% - Accent6 7" xfId="125"/>
    <cellStyle name="20% - Accent6 8" xfId="138"/>
    <cellStyle name="40% - Accent1" xfId="21" builtinId="31" customBuiltin="1"/>
    <cellStyle name="40% - Accent1 2" xfId="49"/>
    <cellStyle name="40% - Accent1 3" xfId="63"/>
    <cellStyle name="40% - Accent1 4" xfId="77"/>
    <cellStyle name="40% - Accent1 5" xfId="90"/>
    <cellStyle name="40% - Accent1 6" xfId="103"/>
    <cellStyle name="40% - Accent1 7" xfId="116"/>
    <cellStyle name="40% - Accent1 8" xfId="129"/>
    <cellStyle name="40% - Accent2" xfId="25" builtinId="35" customBuiltin="1"/>
    <cellStyle name="40% - Accent2 2" xfId="51"/>
    <cellStyle name="40% - Accent2 3" xfId="65"/>
    <cellStyle name="40% - Accent2 4" xfId="79"/>
    <cellStyle name="40% - Accent2 5" xfId="92"/>
    <cellStyle name="40% - Accent2 6" xfId="105"/>
    <cellStyle name="40% - Accent2 7" xfId="118"/>
    <cellStyle name="40% - Accent2 8" xfId="131"/>
    <cellStyle name="40% - Accent3" xfId="29" builtinId="39" customBuiltin="1"/>
    <cellStyle name="40% - Accent3 2" xfId="53"/>
    <cellStyle name="40% - Accent3 3" xfId="67"/>
    <cellStyle name="40% - Accent3 4" xfId="81"/>
    <cellStyle name="40% - Accent3 5" xfId="94"/>
    <cellStyle name="40% - Accent3 6" xfId="107"/>
    <cellStyle name="40% - Accent3 7" xfId="120"/>
    <cellStyle name="40% - Accent3 8" xfId="133"/>
    <cellStyle name="40% - Accent4" xfId="33" builtinId="43" customBuiltin="1"/>
    <cellStyle name="40% - Accent4 2" xfId="55"/>
    <cellStyle name="40% - Accent4 3" xfId="69"/>
    <cellStyle name="40% - Accent4 4" xfId="83"/>
    <cellStyle name="40% - Accent4 5" xfId="96"/>
    <cellStyle name="40% - Accent4 6" xfId="109"/>
    <cellStyle name="40% - Accent4 7" xfId="122"/>
    <cellStyle name="40% - Accent4 8" xfId="135"/>
    <cellStyle name="40% - Accent5" xfId="37" builtinId="47" customBuiltin="1"/>
    <cellStyle name="40% - Accent5 2" xfId="57"/>
    <cellStyle name="40% - Accent5 3" xfId="71"/>
    <cellStyle name="40% - Accent5 4" xfId="85"/>
    <cellStyle name="40% - Accent5 5" xfId="98"/>
    <cellStyle name="40% - Accent5 6" xfId="111"/>
    <cellStyle name="40% - Accent5 7" xfId="124"/>
    <cellStyle name="40% - Accent5 8" xfId="137"/>
    <cellStyle name="40% - Accent6" xfId="41" builtinId="51" customBuiltin="1"/>
    <cellStyle name="40% - Accent6 2" xfId="59"/>
    <cellStyle name="40% - Accent6 3" xfId="73"/>
    <cellStyle name="40% - Accent6 4" xfId="87"/>
    <cellStyle name="40% - Accent6 5" xfId="100"/>
    <cellStyle name="40% - Accent6 6" xfId="113"/>
    <cellStyle name="40% - Accent6 7" xfId="126"/>
    <cellStyle name="40% - Accent6 8" xfId="139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2" xfId="2"/>
    <cellStyle name="Normal 2" xfId="1"/>
    <cellStyle name="Normal 3" xfId="3"/>
    <cellStyle name="Normal 4" xfId="43"/>
    <cellStyle name="Normal 4 2" xfId="142"/>
    <cellStyle name="Normal 5" xfId="46"/>
    <cellStyle name="Normal 5 2" xfId="141"/>
    <cellStyle name="Normal 6" xfId="60"/>
    <cellStyle name="Normal 6 2" xfId="143"/>
    <cellStyle name="Normal 7" xfId="74"/>
    <cellStyle name="Normal 8" xfId="140"/>
    <cellStyle name="Normal 9" xfId="144"/>
    <cellStyle name="Note 2" xfId="45"/>
    <cellStyle name="Note 3" xfId="47"/>
    <cellStyle name="Note 4" xfId="61"/>
    <cellStyle name="Note 5" xfId="75"/>
    <cellStyle name="Note 6" xfId="88"/>
    <cellStyle name="Note 7" xfId="101"/>
    <cellStyle name="Note 8" xfId="114"/>
    <cellStyle name="Note 9" xfId="127"/>
    <cellStyle name="Output" xfId="12" builtinId="21" customBuiltin="1"/>
    <cellStyle name="Title 2" xfId="44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ВЕРТИКАЛЬНАЯ ПРОЕКЦИЯ</a:t>
            </a:r>
            <a:endParaRPr lang="en-US"/>
          </a:p>
        </c:rich>
      </c:tx>
      <c:layout>
        <c:manualLayout>
          <c:xMode val="edge"/>
          <c:yMode val="edge"/>
          <c:x val="0.35379311338430058"/>
          <c:y val="6.5874071597618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5181951561153018E-2"/>
          <c:y val="5.2534572099100632E-2"/>
          <c:w val="0.86072406896464226"/>
          <c:h val="0.92800263401978489"/>
        </c:manualLayout>
      </c:layout>
      <c:scatterChart>
        <c:scatterStyle val="lineMarker"/>
        <c:varyColors val="0"/>
        <c:ser>
          <c:idx val="3"/>
          <c:order val="1"/>
          <c:tx>
            <c:v>Т1</c:v>
          </c:tx>
          <c:spPr>
            <a:ln w="1905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0"/>
            <c:spPr>
              <a:gradFill rotWithShape="1">
                <a:gsLst>
                  <a:gs pos="0">
                    <a:schemeClr val="dk1">
                      <a:shade val="51000"/>
                      <a:satMod val="130000"/>
                    </a:schemeClr>
                  </a:gs>
                  <a:gs pos="80000">
                    <a:schemeClr val="dk1">
                      <a:shade val="93000"/>
                      <a:satMod val="130000"/>
                    </a:schemeClr>
                  </a:gs>
                  <a:gs pos="100000">
                    <a:schemeClr val="dk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'Профиль интерполированный'!$R$225</c:f>
              <c:numCache>
                <c:formatCode>General</c:formatCode>
                <c:ptCount val="1"/>
                <c:pt idx="0">
                  <c:v>2221.7800000000002</c:v>
                </c:pt>
              </c:numCache>
            </c:numRef>
          </c:xVal>
          <c:yVal>
            <c:numRef>
              <c:f>'Профиль интерполированный'!$F$225</c:f>
              <c:numCache>
                <c:formatCode>General</c:formatCode>
                <c:ptCount val="1"/>
                <c:pt idx="0">
                  <c:v>1116.1500000000001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5-4259-9560-65CA6C889791}"/>
            </c:ext>
          </c:extLst>
        </c:ser>
        <c:ser>
          <c:idx val="2"/>
          <c:order val="2"/>
          <c:tx>
            <c:v>T3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'Профиль интерполированный'!$R$302</c:f>
              <c:numCache>
                <c:formatCode>General</c:formatCode>
                <c:ptCount val="1"/>
                <c:pt idx="0">
                  <c:v>2973.46</c:v>
                </c:pt>
              </c:numCache>
            </c:numRef>
          </c:xVal>
          <c:yVal>
            <c:numRef>
              <c:f>'Профиль интерполированный'!$F$302</c:f>
              <c:numCache>
                <c:formatCode>General</c:formatCode>
                <c:ptCount val="1"/>
                <c:pt idx="0">
                  <c:v>1116.1500000000001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5-4259-9560-65CA6C88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8384"/>
        <c:axId val="81909248"/>
      </c:scatterChart>
      <c:scatterChart>
        <c:scatterStyle val="smoothMarker"/>
        <c:varyColors val="0"/>
        <c:ser>
          <c:idx val="0"/>
          <c:order val="0"/>
          <c:tx>
            <c:v>ПЛАН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'Профиль интерполированный'!$R$21:$R$302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0.14000000000000001</c:v>
                </c:pt>
                <c:pt idx="6">
                  <c:v>0.23</c:v>
                </c:pt>
                <c:pt idx="7">
                  <c:v>0.3</c:v>
                </c:pt>
                <c:pt idx="8">
                  <c:v>0.32</c:v>
                </c:pt>
                <c:pt idx="9">
                  <c:v>0.23</c:v>
                </c:pt>
                <c:pt idx="10">
                  <c:v>0.11</c:v>
                </c:pt>
                <c:pt idx="11">
                  <c:v>0.01</c:v>
                </c:pt>
                <c:pt idx="12">
                  <c:v>-7.0000000000000007E-2</c:v>
                </c:pt>
                <c:pt idx="13">
                  <c:v>0.56000000000000005</c:v>
                </c:pt>
                <c:pt idx="14">
                  <c:v>1.93</c:v>
                </c:pt>
                <c:pt idx="15">
                  <c:v>3.8</c:v>
                </c:pt>
                <c:pt idx="16">
                  <c:v>6.13</c:v>
                </c:pt>
                <c:pt idx="17">
                  <c:v>8.93</c:v>
                </c:pt>
                <c:pt idx="18">
                  <c:v>12.55</c:v>
                </c:pt>
                <c:pt idx="19">
                  <c:v>17.239999999999998</c:v>
                </c:pt>
                <c:pt idx="20">
                  <c:v>22.83</c:v>
                </c:pt>
                <c:pt idx="21">
                  <c:v>29.11</c:v>
                </c:pt>
                <c:pt idx="22">
                  <c:v>36.04</c:v>
                </c:pt>
                <c:pt idx="23">
                  <c:v>43.45</c:v>
                </c:pt>
                <c:pt idx="24">
                  <c:v>51.56</c:v>
                </c:pt>
                <c:pt idx="25">
                  <c:v>60.55</c:v>
                </c:pt>
                <c:pt idx="26">
                  <c:v>70.209999999999994</c:v>
                </c:pt>
                <c:pt idx="27">
                  <c:v>80.66</c:v>
                </c:pt>
                <c:pt idx="28">
                  <c:v>91.81</c:v>
                </c:pt>
                <c:pt idx="29">
                  <c:v>103.2</c:v>
                </c:pt>
                <c:pt idx="30">
                  <c:v>115.62</c:v>
                </c:pt>
                <c:pt idx="31">
                  <c:v>128.24</c:v>
                </c:pt>
                <c:pt idx="32">
                  <c:v>141.49</c:v>
                </c:pt>
                <c:pt idx="33">
                  <c:v>155.18</c:v>
                </c:pt>
                <c:pt idx="34">
                  <c:v>169.47</c:v>
                </c:pt>
                <c:pt idx="35">
                  <c:v>184.49</c:v>
                </c:pt>
                <c:pt idx="36">
                  <c:v>201.3</c:v>
                </c:pt>
                <c:pt idx="37">
                  <c:v>217.47</c:v>
                </c:pt>
                <c:pt idx="38">
                  <c:v>240.37</c:v>
                </c:pt>
                <c:pt idx="39">
                  <c:v>258.85000000000002</c:v>
                </c:pt>
                <c:pt idx="40">
                  <c:v>276.89</c:v>
                </c:pt>
                <c:pt idx="41">
                  <c:v>295.68</c:v>
                </c:pt>
                <c:pt idx="42">
                  <c:v>314.83999999999997</c:v>
                </c:pt>
                <c:pt idx="43">
                  <c:v>334.27</c:v>
                </c:pt>
                <c:pt idx="44">
                  <c:v>354.13</c:v>
                </c:pt>
                <c:pt idx="45">
                  <c:v>374.29</c:v>
                </c:pt>
                <c:pt idx="46">
                  <c:v>394.85</c:v>
                </c:pt>
                <c:pt idx="47">
                  <c:v>415.91</c:v>
                </c:pt>
                <c:pt idx="48">
                  <c:v>437.49</c:v>
                </c:pt>
                <c:pt idx="49">
                  <c:v>459.6</c:v>
                </c:pt>
                <c:pt idx="50">
                  <c:v>482.18</c:v>
                </c:pt>
                <c:pt idx="51">
                  <c:v>504.97</c:v>
                </c:pt>
                <c:pt idx="52">
                  <c:v>527.79</c:v>
                </c:pt>
                <c:pt idx="53">
                  <c:v>550.62</c:v>
                </c:pt>
                <c:pt idx="54">
                  <c:v>572.79</c:v>
                </c:pt>
                <c:pt idx="55">
                  <c:v>595.28</c:v>
                </c:pt>
                <c:pt idx="56">
                  <c:v>617.78</c:v>
                </c:pt>
                <c:pt idx="57">
                  <c:v>641.16999999999996</c:v>
                </c:pt>
                <c:pt idx="58">
                  <c:v>662.75</c:v>
                </c:pt>
                <c:pt idx="59">
                  <c:v>685.25</c:v>
                </c:pt>
                <c:pt idx="60">
                  <c:v>707.75</c:v>
                </c:pt>
                <c:pt idx="61">
                  <c:v>729.21</c:v>
                </c:pt>
                <c:pt idx="62">
                  <c:v>751.83</c:v>
                </c:pt>
                <c:pt idx="63">
                  <c:v>774.82</c:v>
                </c:pt>
                <c:pt idx="64">
                  <c:v>797.96</c:v>
                </c:pt>
                <c:pt idx="65">
                  <c:v>821.5</c:v>
                </c:pt>
                <c:pt idx="66">
                  <c:v>845.39</c:v>
                </c:pt>
                <c:pt idx="67">
                  <c:v>869.57</c:v>
                </c:pt>
                <c:pt idx="68">
                  <c:v>893.94</c:v>
                </c:pt>
                <c:pt idx="69">
                  <c:v>918.43</c:v>
                </c:pt>
                <c:pt idx="70">
                  <c:v>942.78</c:v>
                </c:pt>
                <c:pt idx="71">
                  <c:v>967.12</c:v>
                </c:pt>
                <c:pt idx="72">
                  <c:v>979.27</c:v>
                </c:pt>
                <c:pt idx="73">
                  <c:v>991.41</c:v>
                </c:pt>
                <c:pt idx="74">
                  <c:v>1001.23</c:v>
                </c:pt>
                <c:pt idx="75">
                  <c:v>1009.28</c:v>
                </c:pt>
                <c:pt idx="76">
                  <c:v>1011.05</c:v>
                </c:pt>
                <c:pt idx="77">
                  <c:v>1020.88</c:v>
                </c:pt>
                <c:pt idx="78">
                  <c:v>1028.94</c:v>
                </c:pt>
                <c:pt idx="79">
                  <c:v>1030.7</c:v>
                </c:pt>
                <c:pt idx="80">
                  <c:v>1035.81</c:v>
                </c:pt>
                <c:pt idx="81">
                  <c:v>1040.24</c:v>
                </c:pt>
                <c:pt idx="82">
                  <c:v>1040.53</c:v>
                </c:pt>
                <c:pt idx="83">
                  <c:v>1045.83</c:v>
                </c:pt>
                <c:pt idx="84">
                  <c:v>1050.3599999999999</c:v>
                </c:pt>
                <c:pt idx="85">
                  <c:v>1051.06</c:v>
                </c:pt>
                <c:pt idx="86">
                  <c:v>1060.21</c:v>
                </c:pt>
                <c:pt idx="87">
                  <c:v>1070.05</c:v>
                </c:pt>
                <c:pt idx="88">
                  <c:v>1079.8900000000001</c:v>
                </c:pt>
                <c:pt idx="89">
                  <c:v>1089.74</c:v>
                </c:pt>
                <c:pt idx="90">
                  <c:v>1099.58</c:v>
                </c:pt>
                <c:pt idx="91">
                  <c:v>1109.43</c:v>
                </c:pt>
                <c:pt idx="92">
                  <c:v>1119.27</c:v>
                </c:pt>
                <c:pt idx="93">
                  <c:v>1129.1099999999999</c:v>
                </c:pt>
                <c:pt idx="94">
                  <c:v>1138.96</c:v>
                </c:pt>
                <c:pt idx="95">
                  <c:v>1148.8</c:v>
                </c:pt>
                <c:pt idx="96">
                  <c:v>1158.6400000000001</c:v>
                </c:pt>
                <c:pt idx="97">
                  <c:v>1168.49</c:v>
                </c:pt>
                <c:pt idx="98">
                  <c:v>1178.33</c:v>
                </c:pt>
                <c:pt idx="99">
                  <c:v>1188.18</c:v>
                </c:pt>
                <c:pt idx="100">
                  <c:v>1198.02</c:v>
                </c:pt>
                <c:pt idx="101">
                  <c:v>1207.8599999999999</c:v>
                </c:pt>
                <c:pt idx="102">
                  <c:v>1217.71</c:v>
                </c:pt>
                <c:pt idx="103">
                  <c:v>1227.55</c:v>
                </c:pt>
                <c:pt idx="104">
                  <c:v>1237.4000000000001</c:v>
                </c:pt>
                <c:pt idx="105">
                  <c:v>1247.24</c:v>
                </c:pt>
                <c:pt idx="106">
                  <c:v>1257.08</c:v>
                </c:pt>
                <c:pt idx="107">
                  <c:v>1266.93</c:v>
                </c:pt>
                <c:pt idx="108">
                  <c:v>1276.77</c:v>
                </c:pt>
                <c:pt idx="109">
                  <c:v>1286.6099999999999</c:v>
                </c:pt>
                <c:pt idx="110">
                  <c:v>1296.46</c:v>
                </c:pt>
                <c:pt idx="111">
                  <c:v>1306.3</c:v>
                </c:pt>
                <c:pt idx="112">
                  <c:v>1316.15</c:v>
                </c:pt>
                <c:pt idx="113">
                  <c:v>1325.99</c:v>
                </c:pt>
                <c:pt idx="114">
                  <c:v>1335.83</c:v>
                </c:pt>
                <c:pt idx="115">
                  <c:v>1345.68</c:v>
                </c:pt>
                <c:pt idx="116">
                  <c:v>1355.52</c:v>
                </c:pt>
                <c:pt idx="117">
                  <c:v>1365.37</c:v>
                </c:pt>
                <c:pt idx="118">
                  <c:v>1375.21</c:v>
                </c:pt>
                <c:pt idx="119">
                  <c:v>1385.05</c:v>
                </c:pt>
                <c:pt idx="120">
                  <c:v>1394.9</c:v>
                </c:pt>
                <c:pt idx="121">
                  <c:v>1404.74</c:v>
                </c:pt>
                <c:pt idx="122">
                  <c:v>1414.58</c:v>
                </c:pt>
                <c:pt idx="123">
                  <c:v>1424.43</c:v>
                </c:pt>
                <c:pt idx="124">
                  <c:v>1434.27</c:v>
                </c:pt>
                <c:pt idx="125">
                  <c:v>1444.12</c:v>
                </c:pt>
                <c:pt idx="126">
                  <c:v>1453.96</c:v>
                </c:pt>
                <c:pt idx="127">
                  <c:v>1463.8</c:v>
                </c:pt>
                <c:pt idx="128">
                  <c:v>1473.65</c:v>
                </c:pt>
                <c:pt idx="129">
                  <c:v>1483.49</c:v>
                </c:pt>
                <c:pt idx="130">
                  <c:v>1493.34</c:v>
                </c:pt>
                <c:pt idx="131">
                  <c:v>1503.18</c:v>
                </c:pt>
                <c:pt idx="132">
                  <c:v>1513.02</c:v>
                </c:pt>
                <c:pt idx="133">
                  <c:v>1522.87</c:v>
                </c:pt>
                <c:pt idx="134">
                  <c:v>1532.71</c:v>
                </c:pt>
                <c:pt idx="135">
                  <c:v>1542.55</c:v>
                </c:pt>
                <c:pt idx="136">
                  <c:v>1552.4</c:v>
                </c:pt>
                <c:pt idx="137">
                  <c:v>1562.24</c:v>
                </c:pt>
                <c:pt idx="138">
                  <c:v>1572.09</c:v>
                </c:pt>
                <c:pt idx="139">
                  <c:v>1581.93</c:v>
                </c:pt>
                <c:pt idx="140">
                  <c:v>1591.77</c:v>
                </c:pt>
                <c:pt idx="141">
                  <c:v>1601.62</c:v>
                </c:pt>
                <c:pt idx="142">
                  <c:v>1611.46</c:v>
                </c:pt>
                <c:pt idx="143">
                  <c:v>1621.31</c:v>
                </c:pt>
                <c:pt idx="144">
                  <c:v>1631.15</c:v>
                </c:pt>
                <c:pt idx="145">
                  <c:v>1640.99</c:v>
                </c:pt>
                <c:pt idx="146">
                  <c:v>1650.84</c:v>
                </c:pt>
                <c:pt idx="147">
                  <c:v>1660.68</c:v>
                </c:pt>
                <c:pt idx="148">
                  <c:v>1670.52</c:v>
                </c:pt>
                <c:pt idx="149">
                  <c:v>1680.37</c:v>
                </c:pt>
                <c:pt idx="150">
                  <c:v>1690.21</c:v>
                </c:pt>
                <c:pt idx="151">
                  <c:v>1700.06</c:v>
                </c:pt>
                <c:pt idx="152">
                  <c:v>1709.9</c:v>
                </c:pt>
                <c:pt idx="153">
                  <c:v>1719.74</c:v>
                </c:pt>
                <c:pt idx="154">
                  <c:v>1729.59</c:v>
                </c:pt>
                <c:pt idx="155">
                  <c:v>1739.43</c:v>
                </c:pt>
                <c:pt idx="156">
                  <c:v>1749.28</c:v>
                </c:pt>
                <c:pt idx="157">
                  <c:v>1759.12</c:v>
                </c:pt>
                <c:pt idx="158">
                  <c:v>1768.96</c:v>
                </c:pt>
                <c:pt idx="159">
                  <c:v>1778.81</c:v>
                </c:pt>
                <c:pt idx="160">
                  <c:v>1788.65</c:v>
                </c:pt>
                <c:pt idx="161">
                  <c:v>1798.5</c:v>
                </c:pt>
                <c:pt idx="162">
                  <c:v>1808.34</c:v>
                </c:pt>
                <c:pt idx="163">
                  <c:v>1818.18</c:v>
                </c:pt>
                <c:pt idx="164">
                  <c:v>1828.03</c:v>
                </c:pt>
                <c:pt idx="165">
                  <c:v>1837.87</c:v>
                </c:pt>
                <c:pt idx="166">
                  <c:v>1847.71</c:v>
                </c:pt>
                <c:pt idx="167">
                  <c:v>1857.56</c:v>
                </c:pt>
                <c:pt idx="168">
                  <c:v>1867.4</c:v>
                </c:pt>
                <c:pt idx="169">
                  <c:v>1877.25</c:v>
                </c:pt>
                <c:pt idx="170">
                  <c:v>1887.09</c:v>
                </c:pt>
                <c:pt idx="171">
                  <c:v>1896.93</c:v>
                </c:pt>
                <c:pt idx="172">
                  <c:v>1906.78</c:v>
                </c:pt>
                <c:pt idx="173">
                  <c:v>1916.62</c:v>
                </c:pt>
                <c:pt idx="174">
                  <c:v>1926.47</c:v>
                </c:pt>
                <c:pt idx="175">
                  <c:v>1936.31</c:v>
                </c:pt>
                <c:pt idx="176">
                  <c:v>1946.15</c:v>
                </c:pt>
                <c:pt idx="177">
                  <c:v>1956</c:v>
                </c:pt>
                <c:pt idx="178">
                  <c:v>1965.84</c:v>
                </c:pt>
                <c:pt idx="179">
                  <c:v>1975.68</c:v>
                </c:pt>
                <c:pt idx="180">
                  <c:v>1985.53</c:v>
                </c:pt>
                <c:pt idx="181">
                  <c:v>1995.37</c:v>
                </c:pt>
                <c:pt idx="182">
                  <c:v>2005.22</c:v>
                </c:pt>
                <c:pt idx="183">
                  <c:v>2015.06</c:v>
                </c:pt>
                <c:pt idx="184">
                  <c:v>2024.9</c:v>
                </c:pt>
                <c:pt idx="185">
                  <c:v>2034.75</c:v>
                </c:pt>
                <c:pt idx="186">
                  <c:v>2044.59</c:v>
                </c:pt>
                <c:pt idx="187">
                  <c:v>2054.44</c:v>
                </c:pt>
                <c:pt idx="188">
                  <c:v>2064.2800000000002</c:v>
                </c:pt>
                <c:pt idx="189">
                  <c:v>2074.12</c:v>
                </c:pt>
                <c:pt idx="190">
                  <c:v>2083.9699999999998</c:v>
                </c:pt>
                <c:pt idx="191">
                  <c:v>2093.81</c:v>
                </c:pt>
                <c:pt idx="192">
                  <c:v>2103.65</c:v>
                </c:pt>
                <c:pt idx="193">
                  <c:v>2113.5</c:v>
                </c:pt>
                <c:pt idx="194">
                  <c:v>2123.34</c:v>
                </c:pt>
                <c:pt idx="195">
                  <c:v>2133.19</c:v>
                </c:pt>
                <c:pt idx="196">
                  <c:v>2143.0300000000002</c:v>
                </c:pt>
                <c:pt idx="197">
                  <c:v>2152.87</c:v>
                </c:pt>
                <c:pt idx="198">
                  <c:v>2162.7199999999998</c:v>
                </c:pt>
                <c:pt idx="199">
                  <c:v>2172.56</c:v>
                </c:pt>
                <c:pt idx="200">
                  <c:v>2182.41</c:v>
                </c:pt>
                <c:pt idx="201">
                  <c:v>2192.25</c:v>
                </c:pt>
                <c:pt idx="202">
                  <c:v>2202.09</c:v>
                </c:pt>
                <c:pt idx="203">
                  <c:v>2211.94</c:v>
                </c:pt>
                <c:pt idx="204">
                  <c:v>2221.7800000000002</c:v>
                </c:pt>
                <c:pt idx="205">
                  <c:v>2231.62</c:v>
                </c:pt>
                <c:pt idx="206">
                  <c:v>2241.4699999999998</c:v>
                </c:pt>
                <c:pt idx="207">
                  <c:v>2251.31</c:v>
                </c:pt>
                <c:pt idx="208">
                  <c:v>2261.16</c:v>
                </c:pt>
                <c:pt idx="209">
                  <c:v>2271</c:v>
                </c:pt>
                <c:pt idx="210">
                  <c:v>2280.84</c:v>
                </c:pt>
                <c:pt idx="211">
                  <c:v>2290.69</c:v>
                </c:pt>
                <c:pt idx="212">
                  <c:v>2300.5300000000002</c:v>
                </c:pt>
                <c:pt idx="213">
                  <c:v>2310.38</c:v>
                </c:pt>
                <c:pt idx="214">
                  <c:v>2320.2199999999998</c:v>
                </c:pt>
                <c:pt idx="215">
                  <c:v>2330.06</c:v>
                </c:pt>
                <c:pt idx="216">
                  <c:v>2339.91</c:v>
                </c:pt>
                <c:pt idx="217">
                  <c:v>2349.75</c:v>
                </c:pt>
                <c:pt idx="218">
                  <c:v>2359.59</c:v>
                </c:pt>
                <c:pt idx="219">
                  <c:v>2369.44</c:v>
                </c:pt>
                <c:pt idx="220">
                  <c:v>2379.2800000000002</c:v>
                </c:pt>
                <c:pt idx="221">
                  <c:v>2389.13</c:v>
                </c:pt>
                <c:pt idx="222">
                  <c:v>2398.9699999999998</c:v>
                </c:pt>
                <c:pt idx="223">
                  <c:v>2408.81</c:v>
                </c:pt>
                <c:pt idx="224">
                  <c:v>2418.66</c:v>
                </c:pt>
                <c:pt idx="225">
                  <c:v>2428.5</c:v>
                </c:pt>
                <c:pt idx="226">
                  <c:v>2438.35</c:v>
                </c:pt>
                <c:pt idx="227">
                  <c:v>2448.19</c:v>
                </c:pt>
                <c:pt idx="228">
                  <c:v>2458.0300000000002</c:v>
                </c:pt>
                <c:pt idx="229">
                  <c:v>2467.88</c:v>
                </c:pt>
                <c:pt idx="230">
                  <c:v>2477.7199999999998</c:v>
                </c:pt>
                <c:pt idx="231">
                  <c:v>2487.56</c:v>
                </c:pt>
                <c:pt idx="232">
                  <c:v>2497.41</c:v>
                </c:pt>
                <c:pt idx="233">
                  <c:v>2507.25</c:v>
                </c:pt>
                <c:pt idx="234">
                  <c:v>2517.1</c:v>
                </c:pt>
                <c:pt idx="235">
                  <c:v>2526.94</c:v>
                </c:pt>
                <c:pt idx="236">
                  <c:v>2536.7800000000002</c:v>
                </c:pt>
                <c:pt idx="237">
                  <c:v>2546.63</c:v>
                </c:pt>
                <c:pt idx="238">
                  <c:v>2556.4699999999998</c:v>
                </c:pt>
                <c:pt idx="239">
                  <c:v>2566.3200000000002</c:v>
                </c:pt>
                <c:pt idx="240">
                  <c:v>2576.16</c:v>
                </c:pt>
                <c:pt idx="241">
                  <c:v>2586</c:v>
                </c:pt>
                <c:pt idx="242">
                  <c:v>2595.85</c:v>
                </c:pt>
                <c:pt idx="243">
                  <c:v>2605.69</c:v>
                </c:pt>
                <c:pt idx="244">
                  <c:v>2615.54</c:v>
                </c:pt>
                <c:pt idx="245">
                  <c:v>2625.38</c:v>
                </c:pt>
                <c:pt idx="246">
                  <c:v>2635.22</c:v>
                </c:pt>
                <c:pt idx="247">
                  <c:v>2645.07</c:v>
                </c:pt>
                <c:pt idx="248">
                  <c:v>2654.91</c:v>
                </c:pt>
                <c:pt idx="249">
                  <c:v>2664.75</c:v>
                </c:pt>
                <c:pt idx="250">
                  <c:v>2674.6</c:v>
                </c:pt>
                <c:pt idx="251">
                  <c:v>2684.44</c:v>
                </c:pt>
                <c:pt idx="252">
                  <c:v>2694.29</c:v>
                </c:pt>
                <c:pt idx="253">
                  <c:v>2704.13</c:v>
                </c:pt>
                <c:pt idx="254">
                  <c:v>2713.97</c:v>
                </c:pt>
                <c:pt idx="255">
                  <c:v>2723.82</c:v>
                </c:pt>
                <c:pt idx="256">
                  <c:v>2733.66</c:v>
                </c:pt>
                <c:pt idx="257">
                  <c:v>2743.51</c:v>
                </c:pt>
                <c:pt idx="258">
                  <c:v>2753.35</c:v>
                </c:pt>
                <c:pt idx="259">
                  <c:v>2763.19</c:v>
                </c:pt>
                <c:pt idx="260">
                  <c:v>2773.04</c:v>
                </c:pt>
                <c:pt idx="261">
                  <c:v>2782.88</c:v>
                </c:pt>
                <c:pt idx="262">
                  <c:v>2792.72</c:v>
                </c:pt>
                <c:pt idx="263">
                  <c:v>2802.57</c:v>
                </c:pt>
                <c:pt idx="264">
                  <c:v>2812.41</c:v>
                </c:pt>
                <c:pt idx="265">
                  <c:v>2822.26</c:v>
                </c:pt>
                <c:pt idx="266">
                  <c:v>2832.1</c:v>
                </c:pt>
                <c:pt idx="267">
                  <c:v>2841.94</c:v>
                </c:pt>
                <c:pt idx="268">
                  <c:v>2851.79</c:v>
                </c:pt>
                <c:pt idx="269">
                  <c:v>2861.63</c:v>
                </c:pt>
                <c:pt idx="270">
                  <c:v>2871.48</c:v>
                </c:pt>
                <c:pt idx="271">
                  <c:v>2881.32</c:v>
                </c:pt>
                <c:pt idx="272">
                  <c:v>2891.16</c:v>
                </c:pt>
                <c:pt idx="273">
                  <c:v>2901.01</c:v>
                </c:pt>
                <c:pt idx="274">
                  <c:v>2910.85</c:v>
                </c:pt>
                <c:pt idx="275">
                  <c:v>2920.69</c:v>
                </c:pt>
                <c:pt idx="276">
                  <c:v>2930.54</c:v>
                </c:pt>
                <c:pt idx="277">
                  <c:v>2940.38</c:v>
                </c:pt>
                <c:pt idx="278">
                  <c:v>2950.23</c:v>
                </c:pt>
                <c:pt idx="279">
                  <c:v>2960.07</c:v>
                </c:pt>
                <c:pt idx="280">
                  <c:v>2969.91</c:v>
                </c:pt>
                <c:pt idx="281">
                  <c:v>2973.46</c:v>
                </c:pt>
              </c:numCache>
            </c:numRef>
          </c:xVal>
          <c:yVal>
            <c:numRef>
              <c:f>'Профиль интерполированный'!$F$21:$F$302</c:f>
              <c:numCache>
                <c:formatCode>General</c:formatCode>
                <c:ptCount val="282"/>
                <c:pt idx="0">
                  <c:v>0</c:v>
                </c:pt>
                <c:pt idx="1">
                  <c:v>21.22</c:v>
                </c:pt>
                <c:pt idx="2">
                  <c:v>41.22</c:v>
                </c:pt>
                <c:pt idx="3">
                  <c:v>71.19</c:v>
                </c:pt>
                <c:pt idx="4">
                  <c:v>95.99</c:v>
                </c:pt>
                <c:pt idx="5">
                  <c:v>120.81</c:v>
                </c:pt>
                <c:pt idx="6">
                  <c:v>145.62</c:v>
                </c:pt>
                <c:pt idx="7">
                  <c:v>170.37</c:v>
                </c:pt>
                <c:pt idx="8">
                  <c:v>195.11</c:v>
                </c:pt>
                <c:pt idx="9">
                  <c:v>219.85</c:v>
                </c:pt>
                <c:pt idx="10">
                  <c:v>244.61</c:v>
                </c:pt>
                <c:pt idx="11">
                  <c:v>269.39</c:v>
                </c:pt>
                <c:pt idx="12">
                  <c:v>307</c:v>
                </c:pt>
                <c:pt idx="13">
                  <c:v>331.73</c:v>
                </c:pt>
                <c:pt idx="14">
                  <c:v>356.43</c:v>
                </c:pt>
                <c:pt idx="15">
                  <c:v>381.11</c:v>
                </c:pt>
                <c:pt idx="16">
                  <c:v>405.7</c:v>
                </c:pt>
                <c:pt idx="17">
                  <c:v>430.25</c:v>
                </c:pt>
                <c:pt idx="18">
                  <c:v>454.65</c:v>
                </c:pt>
                <c:pt idx="19">
                  <c:v>478.76</c:v>
                </c:pt>
                <c:pt idx="20">
                  <c:v>502.68</c:v>
                </c:pt>
                <c:pt idx="21">
                  <c:v>526.44000000000005</c:v>
                </c:pt>
                <c:pt idx="22">
                  <c:v>549.94000000000005</c:v>
                </c:pt>
                <c:pt idx="23">
                  <c:v>573.14</c:v>
                </c:pt>
                <c:pt idx="24">
                  <c:v>595.99</c:v>
                </c:pt>
                <c:pt idx="25">
                  <c:v>618.38</c:v>
                </c:pt>
                <c:pt idx="26">
                  <c:v>640.38</c:v>
                </c:pt>
                <c:pt idx="27">
                  <c:v>661.85</c:v>
                </c:pt>
                <c:pt idx="28">
                  <c:v>682.7</c:v>
                </c:pt>
                <c:pt idx="29">
                  <c:v>702.99</c:v>
                </c:pt>
                <c:pt idx="30">
                  <c:v>723.18</c:v>
                </c:pt>
                <c:pt idx="31">
                  <c:v>741.71</c:v>
                </c:pt>
                <c:pt idx="32">
                  <c:v>760.16</c:v>
                </c:pt>
                <c:pt idx="33">
                  <c:v>777.88</c:v>
                </c:pt>
                <c:pt idx="34">
                  <c:v>794.67</c:v>
                </c:pt>
                <c:pt idx="35">
                  <c:v>810.43</c:v>
                </c:pt>
                <c:pt idx="36">
                  <c:v>825.43</c:v>
                </c:pt>
                <c:pt idx="37">
                  <c:v>838.46</c:v>
                </c:pt>
                <c:pt idx="38">
                  <c:v>855.73</c:v>
                </c:pt>
                <c:pt idx="39">
                  <c:v>868.68</c:v>
                </c:pt>
                <c:pt idx="40">
                  <c:v>880.44</c:v>
                </c:pt>
                <c:pt idx="41">
                  <c:v>891.54</c:v>
                </c:pt>
                <c:pt idx="42">
                  <c:v>902.26</c:v>
                </c:pt>
                <c:pt idx="43">
                  <c:v>912.82</c:v>
                </c:pt>
                <c:pt idx="44">
                  <c:v>923.19</c:v>
                </c:pt>
                <c:pt idx="45">
                  <c:v>933.41</c:v>
                </c:pt>
                <c:pt idx="46">
                  <c:v>943.47</c:v>
                </c:pt>
                <c:pt idx="47">
                  <c:v>953.23</c:v>
                </c:pt>
                <c:pt idx="48">
                  <c:v>962.63</c:v>
                </c:pt>
                <c:pt idx="49">
                  <c:v>971.47</c:v>
                </c:pt>
                <c:pt idx="50">
                  <c:v>979.92</c:v>
                </c:pt>
                <c:pt idx="51">
                  <c:v>987.98</c:v>
                </c:pt>
                <c:pt idx="52">
                  <c:v>995.67</c:v>
                </c:pt>
                <c:pt idx="53">
                  <c:v>1003.31</c:v>
                </c:pt>
                <c:pt idx="54">
                  <c:v>1011.04</c:v>
                </c:pt>
                <c:pt idx="55">
                  <c:v>1019.4</c:v>
                </c:pt>
                <c:pt idx="56">
                  <c:v>1027.78</c:v>
                </c:pt>
                <c:pt idx="57">
                  <c:v>1036.29</c:v>
                </c:pt>
                <c:pt idx="58">
                  <c:v>1044.1199999999999</c:v>
                </c:pt>
                <c:pt idx="59">
                  <c:v>1052.21</c:v>
                </c:pt>
                <c:pt idx="60">
                  <c:v>1060.19</c:v>
                </c:pt>
                <c:pt idx="61">
                  <c:v>1068.42</c:v>
                </c:pt>
                <c:pt idx="62">
                  <c:v>1077</c:v>
                </c:pt>
                <c:pt idx="63">
                  <c:v>1084.33</c:v>
                </c:pt>
                <c:pt idx="64">
                  <c:v>1090.83</c:v>
                </c:pt>
                <c:pt idx="65">
                  <c:v>1096.77</c:v>
                </c:pt>
                <c:pt idx="66">
                  <c:v>1102.18</c:v>
                </c:pt>
                <c:pt idx="67">
                  <c:v>1106.96</c:v>
                </c:pt>
                <c:pt idx="68">
                  <c:v>1110.67</c:v>
                </c:pt>
                <c:pt idx="69">
                  <c:v>1113.18</c:v>
                </c:pt>
                <c:pt idx="70">
                  <c:v>1114.78</c:v>
                </c:pt>
                <c:pt idx="71">
                  <c:v>1115.52</c:v>
                </c:pt>
                <c:pt idx="72">
                  <c:v>1115.6400000000001</c:v>
                </c:pt>
                <c:pt idx="73">
                  <c:v>1115.8699999999999</c:v>
                </c:pt>
                <c:pt idx="74">
                  <c:v>1116.0899999999999</c:v>
                </c:pt>
                <c:pt idx="75">
                  <c:v>1116.1600000000001</c:v>
                </c:pt>
                <c:pt idx="76">
                  <c:v>1116.17</c:v>
                </c:pt>
                <c:pt idx="77">
                  <c:v>1116.2</c:v>
                </c:pt>
                <c:pt idx="78">
                  <c:v>1116.23</c:v>
                </c:pt>
                <c:pt idx="79">
                  <c:v>1116.24</c:v>
                </c:pt>
                <c:pt idx="80">
                  <c:v>1116.21</c:v>
                </c:pt>
                <c:pt idx="81">
                  <c:v>1116.17</c:v>
                </c:pt>
                <c:pt idx="82">
                  <c:v>1116.17</c:v>
                </c:pt>
                <c:pt idx="83">
                  <c:v>1116.1500000000001</c:v>
                </c:pt>
                <c:pt idx="84">
                  <c:v>1116.1500000000001</c:v>
                </c:pt>
                <c:pt idx="85">
                  <c:v>1116.1500000000001</c:v>
                </c:pt>
                <c:pt idx="86">
                  <c:v>1116.1500000000001</c:v>
                </c:pt>
                <c:pt idx="87">
                  <c:v>1116.1500000000001</c:v>
                </c:pt>
                <c:pt idx="88">
                  <c:v>1116.1500000000001</c:v>
                </c:pt>
                <c:pt idx="89">
                  <c:v>1116.1500000000001</c:v>
                </c:pt>
                <c:pt idx="90">
                  <c:v>1116.1500000000001</c:v>
                </c:pt>
                <c:pt idx="91">
                  <c:v>1116.1500000000001</c:v>
                </c:pt>
                <c:pt idx="92">
                  <c:v>1116.1500000000001</c:v>
                </c:pt>
                <c:pt idx="93">
                  <c:v>1116.1500000000001</c:v>
                </c:pt>
                <c:pt idx="94">
                  <c:v>1116.1500000000001</c:v>
                </c:pt>
                <c:pt idx="95">
                  <c:v>1116.1500000000001</c:v>
                </c:pt>
                <c:pt idx="96">
                  <c:v>1116.1500000000001</c:v>
                </c:pt>
                <c:pt idx="97">
                  <c:v>1116.1500000000001</c:v>
                </c:pt>
                <c:pt idx="98">
                  <c:v>1116.1500000000001</c:v>
                </c:pt>
                <c:pt idx="99">
                  <c:v>1116.1500000000001</c:v>
                </c:pt>
                <c:pt idx="100">
                  <c:v>1116.1500000000001</c:v>
                </c:pt>
                <c:pt idx="101">
                  <c:v>1116.1500000000001</c:v>
                </c:pt>
                <c:pt idx="102">
                  <c:v>1116.1500000000001</c:v>
                </c:pt>
                <c:pt idx="103">
                  <c:v>1116.1500000000001</c:v>
                </c:pt>
                <c:pt idx="104">
                  <c:v>1116.1500000000001</c:v>
                </c:pt>
                <c:pt idx="105">
                  <c:v>1116.1500000000001</c:v>
                </c:pt>
                <c:pt idx="106">
                  <c:v>1116.1500000000001</c:v>
                </c:pt>
                <c:pt idx="107">
                  <c:v>1116.1500000000001</c:v>
                </c:pt>
                <c:pt idx="108">
                  <c:v>1116.1500000000001</c:v>
                </c:pt>
                <c:pt idx="109">
                  <c:v>1116.1500000000001</c:v>
                </c:pt>
                <c:pt idx="110">
                  <c:v>1116.1500000000001</c:v>
                </c:pt>
                <c:pt idx="111">
                  <c:v>1116.1500000000001</c:v>
                </c:pt>
                <c:pt idx="112">
                  <c:v>1116.1500000000001</c:v>
                </c:pt>
                <c:pt idx="113">
                  <c:v>1116.1500000000001</c:v>
                </c:pt>
                <c:pt idx="114">
                  <c:v>1116.1500000000001</c:v>
                </c:pt>
                <c:pt idx="115">
                  <c:v>1116.1500000000001</c:v>
                </c:pt>
                <c:pt idx="116">
                  <c:v>1116.1500000000001</c:v>
                </c:pt>
                <c:pt idx="117">
                  <c:v>1116.1500000000001</c:v>
                </c:pt>
                <c:pt idx="118">
                  <c:v>1116.1500000000001</c:v>
                </c:pt>
                <c:pt idx="119">
                  <c:v>1116.1500000000001</c:v>
                </c:pt>
                <c:pt idx="120">
                  <c:v>1116.1500000000001</c:v>
                </c:pt>
                <c:pt idx="121">
                  <c:v>1116.1500000000001</c:v>
                </c:pt>
                <c:pt idx="122">
                  <c:v>1116.1500000000001</c:v>
                </c:pt>
                <c:pt idx="123">
                  <c:v>1116.1500000000001</c:v>
                </c:pt>
                <c:pt idx="124">
                  <c:v>1116.1500000000001</c:v>
                </c:pt>
                <c:pt idx="125">
                  <c:v>1116.1500000000001</c:v>
                </c:pt>
                <c:pt idx="126">
                  <c:v>1116.1500000000001</c:v>
                </c:pt>
                <c:pt idx="127">
                  <c:v>1116.1500000000001</c:v>
                </c:pt>
                <c:pt idx="128">
                  <c:v>1116.1500000000001</c:v>
                </c:pt>
                <c:pt idx="129">
                  <c:v>1116.1500000000001</c:v>
                </c:pt>
                <c:pt idx="130">
                  <c:v>1116.1500000000001</c:v>
                </c:pt>
                <c:pt idx="131">
                  <c:v>1116.1500000000001</c:v>
                </c:pt>
                <c:pt idx="132">
                  <c:v>1116.1500000000001</c:v>
                </c:pt>
                <c:pt idx="133">
                  <c:v>1116.1500000000001</c:v>
                </c:pt>
                <c:pt idx="134">
                  <c:v>1116.1500000000001</c:v>
                </c:pt>
                <c:pt idx="135">
                  <c:v>1116.1500000000001</c:v>
                </c:pt>
                <c:pt idx="136">
                  <c:v>1116.1500000000001</c:v>
                </c:pt>
                <c:pt idx="137">
                  <c:v>1116.1500000000001</c:v>
                </c:pt>
                <c:pt idx="138">
                  <c:v>1116.1500000000001</c:v>
                </c:pt>
                <c:pt idx="139">
                  <c:v>1116.1500000000001</c:v>
                </c:pt>
                <c:pt idx="140">
                  <c:v>1116.1500000000001</c:v>
                </c:pt>
                <c:pt idx="141">
                  <c:v>1116.1500000000001</c:v>
                </c:pt>
                <c:pt idx="142">
                  <c:v>1116.1500000000001</c:v>
                </c:pt>
                <c:pt idx="143">
                  <c:v>1116.1500000000001</c:v>
                </c:pt>
                <c:pt idx="144">
                  <c:v>1116.1500000000001</c:v>
                </c:pt>
                <c:pt idx="145">
                  <c:v>1116.1500000000001</c:v>
                </c:pt>
                <c:pt idx="146">
                  <c:v>1116.1500000000001</c:v>
                </c:pt>
                <c:pt idx="147">
                  <c:v>1116.1500000000001</c:v>
                </c:pt>
                <c:pt idx="148">
                  <c:v>1116.1500000000001</c:v>
                </c:pt>
                <c:pt idx="149">
                  <c:v>1116.1500000000001</c:v>
                </c:pt>
                <c:pt idx="150">
                  <c:v>1116.1500000000001</c:v>
                </c:pt>
                <c:pt idx="151">
                  <c:v>1116.1500000000001</c:v>
                </c:pt>
                <c:pt idx="152">
                  <c:v>1116.1500000000001</c:v>
                </c:pt>
                <c:pt idx="153">
                  <c:v>1116.1500000000001</c:v>
                </c:pt>
                <c:pt idx="154">
                  <c:v>1116.1500000000001</c:v>
                </c:pt>
                <c:pt idx="155">
                  <c:v>1116.1500000000001</c:v>
                </c:pt>
                <c:pt idx="156">
                  <c:v>1116.1500000000001</c:v>
                </c:pt>
                <c:pt idx="157">
                  <c:v>1116.1500000000001</c:v>
                </c:pt>
                <c:pt idx="158">
                  <c:v>1116.1500000000001</c:v>
                </c:pt>
                <c:pt idx="159">
                  <c:v>1116.1500000000001</c:v>
                </c:pt>
                <c:pt idx="160">
                  <c:v>1116.1500000000001</c:v>
                </c:pt>
                <c:pt idx="161">
                  <c:v>1116.1500000000001</c:v>
                </c:pt>
                <c:pt idx="162">
                  <c:v>1116.1500000000001</c:v>
                </c:pt>
                <c:pt idx="163">
                  <c:v>1116.1500000000001</c:v>
                </c:pt>
                <c:pt idx="164">
                  <c:v>1116.1500000000001</c:v>
                </c:pt>
                <c:pt idx="165">
                  <c:v>1116.1500000000001</c:v>
                </c:pt>
                <c:pt idx="166">
                  <c:v>1116.1500000000001</c:v>
                </c:pt>
                <c:pt idx="167">
                  <c:v>1116.1500000000001</c:v>
                </c:pt>
                <c:pt idx="168">
                  <c:v>1116.1500000000001</c:v>
                </c:pt>
                <c:pt idx="169">
                  <c:v>1116.1500000000001</c:v>
                </c:pt>
                <c:pt idx="170">
                  <c:v>1116.1500000000001</c:v>
                </c:pt>
                <c:pt idx="171">
                  <c:v>1116.1500000000001</c:v>
                </c:pt>
                <c:pt idx="172">
                  <c:v>1116.1500000000001</c:v>
                </c:pt>
                <c:pt idx="173">
                  <c:v>1116.1500000000001</c:v>
                </c:pt>
                <c:pt idx="174">
                  <c:v>1116.1500000000001</c:v>
                </c:pt>
                <c:pt idx="175">
                  <c:v>1116.1500000000001</c:v>
                </c:pt>
                <c:pt idx="176">
                  <c:v>1116.1500000000001</c:v>
                </c:pt>
                <c:pt idx="177">
                  <c:v>1116.1500000000001</c:v>
                </c:pt>
                <c:pt idx="178">
                  <c:v>1116.1500000000001</c:v>
                </c:pt>
                <c:pt idx="179">
                  <c:v>1116.1500000000001</c:v>
                </c:pt>
                <c:pt idx="180">
                  <c:v>1116.1500000000001</c:v>
                </c:pt>
                <c:pt idx="181">
                  <c:v>1116.1500000000001</c:v>
                </c:pt>
                <c:pt idx="182">
                  <c:v>1116.1500000000001</c:v>
                </c:pt>
                <c:pt idx="183">
                  <c:v>1116.1500000000001</c:v>
                </c:pt>
                <c:pt idx="184">
                  <c:v>1116.1500000000001</c:v>
                </c:pt>
                <c:pt idx="185">
                  <c:v>1116.1500000000001</c:v>
                </c:pt>
                <c:pt idx="186">
                  <c:v>1116.1500000000001</c:v>
                </c:pt>
                <c:pt idx="187">
                  <c:v>1116.1500000000001</c:v>
                </c:pt>
                <c:pt idx="188">
                  <c:v>1116.1500000000001</c:v>
                </c:pt>
                <c:pt idx="189">
                  <c:v>1116.1500000000001</c:v>
                </c:pt>
                <c:pt idx="190">
                  <c:v>1116.1500000000001</c:v>
                </c:pt>
                <c:pt idx="191">
                  <c:v>1116.1500000000001</c:v>
                </c:pt>
                <c:pt idx="192">
                  <c:v>1116.1500000000001</c:v>
                </c:pt>
                <c:pt idx="193">
                  <c:v>1116.1500000000001</c:v>
                </c:pt>
                <c:pt idx="194">
                  <c:v>1116.1500000000001</c:v>
                </c:pt>
                <c:pt idx="195">
                  <c:v>1116.1500000000001</c:v>
                </c:pt>
                <c:pt idx="196">
                  <c:v>1116.1500000000001</c:v>
                </c:pt>
                <c:pt idx="197">
                  <c:v>1116.1500000000001</c:v>
                </c:pt>
                <c:pt idx="198">
                  <c:v>1116.1500000000001</c:v>
                </c:pt>
                <c:pt idx="199">
                  <c:v>1116.1500000000001</c:v>
                </c:pt>
                <c:pt idx="200">
                  <c:v>1116.1500000000001</c:v>
                </c:pt>
                <c:pt idx="201">
                  <c:v>1116.1500000000001</c:v>
                </c:pt>
                <c:pt idx="202">
                  <c:v>1116.1500000000001</c:v>
                </c:pt>
                <c:pt idx="203">
                  <c:v>1116.1500000000001</c:v>
                </c:pt>
                <c:pt idx="204">
                  <c:v>1116.1500000000001</c:v>
                </c:pt>
                <c:pt idx="205">
                  <c:v>1116.1500000000001</c:v>
                </c:pt>
                <c:pt idx="206">
                  <c:v>1116.1500000000001</c:v>
                </c:pt>
                <c:pt idx="207">
                  <c:v>1116.1500000000001</c:v>
                </c:pt>
                <c:pt idx="208">
                  <c:v>1116.1500000000001</c:v>
                </c:pt>
                <c:pt idx="209">
                  <c:v>1116.1500000000001</c:v>
                </c:pt>
                <c:pt idx="210">
                  <c:v>1116.1500000000001</c:v>
                </c:pt>
                <c:pt idx="211">
                  <c:v>1116.1500000000001</c:v>
                </c:pt>
                <c:pt idx="212">
                  <c:v>1116.1500000000001</c:v>
                </c:pt>
                <c:pt idx="213">
                  <c:v>1116.1500000000001</c:v>
                </c:pt>
                <c:pt idx="214">
                  <c:v>1116.1500000000001</c:v>
                </c:pt>
                <c:pt idx="215">
                  <c:v>1116.1500000000001</c:v>
                </c:pt>
                <c:pt idx="216">
                  <c:v>1116.1500000000001</c:v>
                </c:pt>
                <c:pt idx="217">
                  <c:v>1116.1500000000001</c:v>
                </c:pt>
                <c:pt idx="218">
                  <c:v>1116.1500000000001</c:v>
                </c:pt>
                <c:pt idx="219">
                  <c:v>1116.1500000000001</c:v>
                </c:pt>
                <c:pt idx="220">
                  <c:v>1116.1500000000001</c:v>
                </c:pt>
                <c:pt idx="221">
                  <c:v>1116.1500000000001</c:v>
                </c:pt>
                <c:pt idx="222">
                  <c:v>1116.1500000000001</c:v>
                </c:pt>
                <c:pt idx="223">
                  <c:v>1116.1500000000001</c:v>
                </c:pt>
                <c:pt idx="224">
                  <c:v>1116.1500000000001</c:v>
                </c:pt>
                <c:pt idx="225">
                  <c:v>1116.1500000000001</c:v>
                </c:pt>
                <c:pt idx="226">
                  <c:v>1116.1500000000001</c:v>
                </c:pt>
                <c:pt idx="227">
                  <c:v>1116.1500000000001</c:v>
                </c:pt>
                <c:pt idx="228">
                  <c:v>1116.1500000000001</c:v>
                </c:pt>
                <c:pt idx="229">
                  <c:v>1116.1500000000001</c:v>
                </c:pt>
                <c:pt idx="230">
                  <c:v>1116.1500000000001</c:v>
                </c:pt>
                <c:pt idx="231">
                  <c:v>1116.1500000000001</c:v>
                </c:pt>
                <c:pt idx="232">
                  <c:v>1116.1500000000001</c:v>
                </c:pt>
                <c:pt idx="233">
                  <c:v>1116.1500000000001</c:v>
                </c:pt>
                <c:pt idx="234">
                  <c:v>1116.1500000000001</c:v>
                </c:pt>
                <c:pt idx="235">
                  <c:v>1116.1500000000001</c:v>
                </c:pt>
                <c:pt idx="236">
                  <c:v>1116.1500000000001</c:v>
                </c:pt>
                <c:pt idx="237">
                  <c:v>1116.1500000000001</c:v>
                </c:pt>
                <c:pt idx="238">
                  <c:v>1116.1500000000001</c:v>
                </c:pt>
                <c:pt idx="239">
                  <c:v>1116.1500000000001</c:v>
                </c:pt>
                <c:pt idx="240">
                  <c:v>1116.1500000000001</c:v>
                </c:pt>
                <c:pt idx="241">
                  <c:v>1116.1500000000001</c:v>
                </c:pt>
                <c:pt idx="242">
                  <c:v>1116.1500000000001</c:v>
                </c:pt>
                <c:pt idx="243">
                  <c:v>1116.1500000000001</c:v>
                </c:pt>
                <c:pt idx="244">
                  <c:v>1116.1500000000001</c:v>
                </c:pt>
                <c:pt idx="245">
                  <c:v>1116.1500000000001</c:v>
                </c:pt>
                <c:pt idx="246">
                  <c:v>1116.1500000000001</c:v>
                </c:pt>
                <c:pt idx="247">
                  <c:v>1116.1500000000001</c:v>
                </c:pt>
                <c:pt idx="248">
                  <c:v>1116.1500000000001</c:v>
                </c:pt>
                <c:pt idx="249">
                  <c:v>1116.1500000000001</c:v>
                </c:pt>
                <c:pt idx="250">
                  <c:v>1116.1500000000001</c:v>
                </c:pt>
                <c:pt idx="251">
                  <c:v>1116.1500000000001</c:v>
                </c:pt>
                <c:pt idx="252">
                  <c:v>1116.1500000000001</c:v>
                </c:pt>
                <c:pt idx="253">
                  <c:v>1116.1500000000001</c:v>
                </c:pt>
                <c:pt idx="254">
                  <c:v>1116.1500000000001</c:v>
                </c:pt>
                <c:pt idx="255">
                  <c:v>1116.1500000000001</c:v>
                </c:pt>
                <c:pt idx="256">
                  <c:v>1116.1500000000001</c:v>
                </c:pt>
                <c:pt idx="257">
                  <c:v>1116.1500000000001</c:v>
                </c:pt>
                <c:pt idx="258">
                  <c:v>1116.1500000000001</c:v>
                </c:pt>
                <c:pt idx="259">
                  <c:v>1116.1500000000001</c:v>
                </c:pt>
                <c:pt idx="260">
                  <c:v>1116.1500000000001</c:v>
                </c:pt>
                <c:pt idx="261">
                  <c:v>1116.1500000000001</c:v>
                </c:pt>
                <c:pt idx="262">
                  <c:v>1116.1500000000001</c:v>
                </c:pt>
                <c:pt idx="263">
                  <c:v>1116.1500000000001</c:v>
                </c:pt>
                <c:pt idx="264">
                  <c:v>1116.1500000000001</c:v>
                </c:pt>
                <c:pt idx="265">
                  <c:v>1116.1500000000001</c:v>
                </c:pt>
                <c:pt idx="266">
                  <c:v>1116.1500000000001</c:v>
                </c:pt>
                <c:pt idx="267">
                  <c:v>1116.1500000000001</c:v>
                </c:pt>
                <c:pt idx="268">
                  <c:v>1116.1500000000001</c:v>
                </c:pt>
                <c:pt idx="269">
                  <c:v>1116.1500000000001</c:v>
                </c:pt>
                <c:pt idx="270">
                  <c:v>1116.1500000000001</c:v>
                </c:pt>
                <c:pt idx="271">
                  <c:v>1116.1500000000001</c:v>
                </c:pt>
                <c:pt idx="272">
                  <c:v>1116.1500000000001</c:v>
                </c:pt>
                <c:pt idx="273">
                  <c:v>1116.1500000000001</c:v>
                </c:pt>
                <c:pt idx="274">
                  <c:v>1116.1500000000001</c:v>
                </c:pt>
                <c:pt idx="275">
                  <c:v>1116.1500000000001</c:v>
                </c:pt>
                <c:pt idx="276">
                  <c:v>1116.1500000000001</c:v>
                </c:pt>
                <c:pt idx="277">
                  <c:v>1116.1500000000001</c:v>
                </c:pt>
                <c:pt idx="278">
                  <c:v>1116.1500000000001</c:v>
                </c:pt>
                <c:pt idx="279">
                  <c:v>1116.1500000000001</c:v>
                </c:pt>
                <c:pt idx="280">
                  <c:v>1116.1500000000001</c:v>
                </c:pt>
                <c:pt idx="281">
                  <c:v>1116.1500000000001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E5-4259-9560-65CA6C889791}"/>
            </c:ext>
          </c:extLst>
        </c:ser>
        <c:ser>
          <c:idx val="1"/>
          <c:order val="3"/>
          <c:tx>
            <c:v>Факт</c:v>
          </c:tx>
          <c:marker>
            <c:symbol val="none"/>
          </c:marker>
          <c:xVal>
            <c:numRef>
              <c:f>'Замеры Cont.incl'!#REF!</c:f>
              <c:numCache>
                <c:formatCode>General</c:formatCode>
                <c:ptCount val="215"/>
                <c:pt idx="0">
                  <c:v>0</c:v>
                </c:pt>
                <c:pt idx="1">
                  <c:v>-0.33</c:v>
                </c:pt>
                <c:pt idx="2">
                  <c:v>-0.57999999999999996</c:v>
                </c:pt>
                <c:pt idx="3">
                  <c:v>-0.85</c:v>
                </c:pt>
                <c:pt idx="4">
                  <c:v>-1.07</c:v>
                </c:pt>
                <c:pt idx="5">
                  <c:v>-1.08</c:v>
                </c:pt>
                <c:pt idx="6">
                  <c:v>-0.87</c:v>
                </c:pt>
                <c:pt idx="7">
                  <c:v>-0.46</c:v>
                </c:pt>
                <c:pt idx="8">
                  <c:v>0.14000000000000001</c:v>
                </c:pt>
                <c:pt idx="9">
                  <c:v>0.75</c:v>
                </c:pt>
                <c:pt idx="10">
                  <c:v>0.87</c:v>
                </c:pt>
                <c:pt idx="11">
                  <c:v>1.6</c:v>
                </c:pt>
                <c:pt idx="12">
                  <c:v>2.16</c:v>
                </c:pt>
                <c:pt idx="13">
                  <c:v>2.75</c:v>
                </c:pt>
                <c:pt idx="14">
                  <c:v>3.28</c:v>
                </c:pt>
                <c:pt idx="15">
                  <c:v>3.81</c:v>
                </c:pt>
                <c:pt idx="16">
                  <c:v>4.3899999999999997</c:v>
                </c:pt>
                <c:pt idx="17">
                  <c:v>5.07</c:v>
                </c:pt>
                <c:pt idx="18">
                  <c:v>5.73</c:v>
                </c:pt>
                <c:pt idx="19">
                  <c:v>6.37</c:v>
                </c:pt>
                <c:pt idx="20">
                  <c:v>7.01</c:v>
                </c:pt>
                <c:pt idx="21">
                  <c:v>7.34</c:v>
                </c:pt>
                <c:pt idx="22">
                  <c:v>7.75</c:v>
                </c:pt>
                <c:pt idx="23">
                  <c:v>8.2899999999999991</c:v>
                </c:pt>
                <c:pt idx="24">
                  <c:v>9.0299999999999994</c:v>
                </c:pt>
                <c:pt idx="25">
                  <c:v>10.029999999999999</c:v>
                </c:pt>
                <c:pt idx="26">
                  <c:v>11.21</c:v>
                </c:pt>
                <c:pt idx="27">
                  <c:v>12.6</c:v>
                </c:pt>
                <c:pt idx="28">
                  <c:v>14.24</c:v>
                </c:pt>
                <c:pt idx="29">
                  <c:v>16.079999999999998</c:v>
                </c:pt>
                <c:pt idx="30">
                  <c:v>18.149999999999999</c:v>
                </c:pt>
                <c:pt idx="31">
                  <c:v>20.43</c:v>
                </c:pt>
                <c:pt idx="32">
                  <c:v>22.97</c:v>
                </c:pt>
                <c:pt idx="33">
                  <c:v>25.86</c:v>
                </c:pt>
                <c:pt idx="34">
                  <c:v>29</c:v>
                </c:pt>
                <c:pt idx="35">
                  <c:v>32.36</c:v>
                </c:pt>
                <c:pt idx="36">
                  <c:v>35.950000000000003</c:v>
                </c:pt>
                <c:pt idx="37">
                  <c:v>39.82</c:v>
                </c:pt>
                <c:pt idx="38">
                  <c:v>43.95</c:v>
                </c:pt>
                <c:pt idx="39">
                  <c:v>48.34</c:v>
                </c:pt>
                <c:pt idx="40">
                  <c:v>53</c:v>
                </c:pt>
                <c:pt idx="41">
                  <c:v>57.93</c:v>
                </c:pt>
                <c:pt idx="42">
                  <c:v>63.12</c:v>
                </c:pt>
                <c:pt idx="43">
                  <c:v>68.540000000000006</c:v>
                </c:pt>
                <c:pt idx="44">
                  <c:v>74.27</c:v>
                </c:pt>
                <c:pt idx="45">
                  <c:v>80.33</c:v>
                </c:pt>
                <c:pt idx="46">
                  <c:v>86.69</c:v>
                </c:pt>
                <c:pt idx="47">
                  <c:v>93.25</c:v>
                </c:pt>
                <c:pt idx="48">
                  <c:v>100.03</c:v>
                </c:pt>
                <c:pt idx="49">
                  <c:v>115.36</c:v>
                </c:pt>
                <c:pt idx="50">
                  <c:v>122.79</c:v>
                </c:pt>
                <c:pt idx="51">
                  <c:v>130.59</c:v>
                </c:pt>
                <c:pt idx="52">
                  <c:v>138.59</c:v>
                </c:pt>
                <c:pt idx="53">
                  <c:v>146.71</c:v>
                </c:pt>
                <c:pt idx="54">
                  <c:v>154.94</c:v>
                </c:pt>
                <c:pt idx="55">
                  <c:v>163.38999999999999</c:v>
                </c:pt>
                <c:pt idx="56">
                  <c:v>172.18</c:v>
                </c:pt>
                <c:pt idx="57">
                  <c:v>181.1</c:v>
                </c:pt>
                <c:pt idx="58">
                  <c:v>190.19</c:v>
                </c:pt>
                <c:pt idx="59">
                  <c:v>199.49</c:v>
                </c:pt>
                <c:pt idx="60">
                  <c:v>208.98</c:v>
                </c:pt>
                <c:pt idx="61">
                  <c:v>218.68</c:v>
                </c:pt>
                <c:pt idx="62">
                  <c:v>228.62</c:v>
                </c:pt>
                <c:pt idx="63">
                  <c:v>238.79</c:v>
                </c:pt>
                <c:pt idx="64">
                  <c:v>249.07</c:v>
                </c:pt>
                <c:pt idx="65">
                  <c:v>259.41000000000003</c:v>
                </c:pt>
                <c:pt idx="66">
                  <c:v>269.99</c:v>
                </c:pt>
                <c:pt idx="67">
                  <c:v>291.76</c:v>
                </c:pt>
                <c:pt idx="68" formatCode="0.00">
                  <c:v>313.85000000000002</c:v>
                </c:pt>
                <c:pt idx="69" formatCode="0.00">
                  <c:v>335.93</c:v>
                </c:pt>
                <c:pt idx="70" formatCode="0.00">
                  <c:v>358.14</c:v>
                </c:pt>
                <c:pt idx="71" formatCode="0.00">
                  <c:v>369.3</c:v>
                </c:pt>
                <c:pt idx="72" formatCode="0.00">
                  <c:v>380.12</c:v>
                </c:pt>
                <c:pt idx="73" formatCode="0.00">
                  <c:v>391.64</c:v>
                </c:pt>
                <c:pt idx="74" formatCode="0.00">
                  <c:v>402.8</c:v>
                </c:pt>
                <c:pt idx="75" formatCode="0.00">
                  <c:v>414.01</c:v>
                </c:pt>
                <c:pt idx="76" formatCode="0.00">
                  <c:v>425.98</c:v>
                </c:pt>
                <c:pt idx="77" formatCode="0.00">
                  <c:v>436.94</c:v>
                </c:pt>
                <c:pt idx="78" formatCode="0.00">
                  <c:v>448.67</c:v>
                </c:pt>
                <c:pt idx="79" formatCode="0.00">
                  <c:v>460.48</c:v>
                </c:pt>
                <c:pt idx="80" formatCode="0.00">
                  <c:v>472.51</c:v>
                </c:pt>
                <c:pt idx="81" formatCode="0.00">
                  <c:v>484.62</c:v>
                </c:pt>
                <c:pt idx="82" formatCode="0.00">
                  <c:v>496.77</c:v>
                </c:pt>
                <c:pt idx="83" formatCode="0.00">
                  <c:v>509</c:v>
                </c:pt>
                <c:pt idx="84" formatCode="0.00">
                  <c:v>521.27</c:v>
                </c:pt>
                <c:pt idx="85" formatCode="0.00">
                  <c:v>533.54999999999995</c:v>
                </c:pt>
                <c:pt idx="86" formatCode="0.00">
                  <c:v>549.20000000000005</c:v>
                </c:pt>
                <c:pt idx="87" formatCode="0.00">
                  <c:v>552.20000000000005</c:v>
                </c:pt>
                <c:pt idx="88" formatCode="0.00">
                  <c:v>557.22</c:v>
                </c:pt>
                <c:pt idx="89" formatCode="0.00">
                  <c:v>561.19000000000005</c:v>
                </c:pt>
                <c:pt idx="90" formatCode="0.00">
                  <c:v>564.19000000000005</c:v>
                </c:pt>
                <c:pt idx="91" formatCode="0.00">
                  <c:v>567.17999999999995</c:v>
                </c:pt>
                <c:pt idx="92" formatCode="0.00">
                  <c:v>572.69000000000005</c:v>
                </c:pt>
                <c:pt idx="93" formatCode="0.00">
                  <c:v>576.16999999999996</c:v>
                </c:pt>
                <c:pt idx="94" formatCode="0.00">
                  <c:v>579.16</c:v>
                </c:pt>
                <c:pt idx="95" formatCode="0.00">
                  <c:v>582.16</c:v>
                </c:pt>
                <c:pt idx="96" formatCode="0.00">
                  <c:v>585.15</c:v>
                </c:pt>
                <c:pt idx="97" formatCode="0.00">
                  <c:v>588.15</c:v>
                </c:pt>
                <c:pt idx="98" formatCode="0.00">
                  <c:v>593.61</c:v>
                </c:pt>
                <c:pt idx="99" formatCode="0.00">
                  <c:v>597.13</c:v>
                </c:pt>
                <c:pt idx="100" formatCode="0.00">
                  <c:v>600.13</c:v>
                </c:pt>
                <c:pt idx="101" formatCode="0.00">
                  <c:v>603.13</c:v>
                </c:pt>
                <c:pt idx="102" formatCode="0.00">
                  <c:v>606.12</c:v>
                </c:pt>
                <c:pt idx="103" formatCode="0.00">
                  <c:v>609.12</c:v>
                </c:pt>
                <c:pt idx="104" formatCode="0.00">
                  <c:v>612.12</c:v>
                </c:pt>
                <c:pt idx="105" formatCode="0.00">
                  <c:v>615.12</c:v>
                </c:pt>
                <c:pt idx="106" formatCode="0.00">
                  <c:v>618.55999999999995</c:v>
                </c:pt>
                <c:pt idx="107" formatCode="0.00">
                  <c:v>622.12</c:v>
                </c:pt>
                <c:pt idx="108" formatCode="0.00">
                  <c:v>625.12</c:v>
                </c:pt>
                <c:pt idx="109" formatCode="0.00">
                  <c:v>628.12</c:v>
                </c:pt>
                <c:pt idx="110" formatCode="0.00">
                  <c:v>631.12</c:v>
                </c:pt>
                <c:pt idx="111" formatCode="0.00">
                  <c:v>634.12</c:v>
                </c:pt>
                <c:pt idx="112" formatCode="0.00">
                  <c:v>637.12</c:v>
                </c:pt>
                <c:pt idx="113" formatCode="0.00">
                  <c:v>640.12</c:v>
                </c:pt>
                <c:pt idx="114" formatCode="0.00">
                  <c:v>643.48</c:v>
                </c:pt>
                <c:pt idx="115" formatCode="0.00">
                  <c:v>647.12</c:v>
                </c:pt>
                <c:pt idx="116" formatCode="0.00">
                  <c:v>650.12</c:v>
                </c:pt>
                <c:pt idx="117" formatCode="0.00">
                  <c:v>653.12</c:v>
                </c:pt>
                <c:pt idx="118" formatCode="0.00">
                  <c:v>656.12</c:v>
                </c:pt>
                <c:pt idx="119" formatCode="0.00">
                  <c:v>659.12</c:v>
                </c:pt>
                <c:pt idx="120" formatCode="0.00">
                  <c:v>662.12</c:v>
                </c:pt>
                <c:pt idx="121" formatCode="0.00">
                  <c:v>667.93</c:v>
                </c:pt>
                <c:pt idx="122" formatCode="0.00">
                  <c:v>671.12</c:v>
                </c:pt>
                <c:pt idx="123" formatCode="0.00">
                  <c:v>674.12</c:v>
                </c:pt>
                <c:pt idx="124" formatCode="0.00">
                  <c:v>677.12</c:v>
                </c:pt>
                <c:pt idx="125" formatCode="0.00">
                  <c:v>680.12</c:v>
                </c:pt>
                <c:pt idx="126" formatCode="0.00">
                  <c:v>683.12</c:v>
                </c:pt>
                <c:pt idx="127" formatCode="0.00">
                  <c:v>686.12</c:v>
                </c:pt>
                <c:pt idx="128" formatCode="0.00">
                  <c:v>689.11</c:v>
                </c:pt>
                <c:pt idx="129" formatCode="0.00">
                  <c:v>693.92</c:v>
                </c:pt>
                <c:pt idx="130" formatCode="0.00">
                  <c:v>697.11</c:v>
                </c:pt>
                <c:pt idx="131" formatCode="0.00">
                  <c:v>700.11</c:v>
                </c:pt>
                <c:pt idx="132" formatCode="0.00">
                  <c:v>703.11</c:v>
                </c:pt>
                <c:pt idx="133" formatCode="0.00">
                  <c:v>706.11</c:v>
                </c:pt>
                <c:pt idx="134" formatCode="0.00">
                  <c:v>709.11</c:v>
                </c:pt>
                <c:pt idx="135" formatCode="0.00">
                  <c:v>712.11</c:v>
                </c:pt>
                <c:pt idx="136" formatCode="0.00">
                  <c:v>717.63</c:v>
                </c:pt>
                <c:pt idx="137" formatCode="0.00">
                  <c:v>721.1</c:v>
                </c:pt>
                <c:pt idx="138" formatCode="0.00">
                  <c:v>724.1</c:v>
                </c:pt>
                <c:pt idx="139" formatCode="0.00">
                  <c:v>727.1</c:v>
                </c:pt>
                <c:pt idx="140" formatCode="0.00">
                  <c:v>730.09</c:v>
                </c:pt>
                <c:pt idx="141" formatCode="0.00">
                  <c:v>733.09</c:v>
                </c:pt>
                <c:pt idx="142" formatCode="0.00">
                  <c:v>736.09</c:v>
                </c:pt>
                <c:pt idx="143" formatCode="0.00">
                  <c:v>739.09</c:v>
                </c:pt>
                <c:pt idx="144" formatCode="0.00">
                  <c:v>742.34</c:v>
                </c:pt>
                <c:pt idx="145" formatCode="0.00">
                  <c:v>746.08</c:v>
                </c:pt>
                <c:pt idx="146" formatCode="0.00">
                  <c:v>749.07</c:v>
                </c:pt>
                <c:pt idx="147" formatCode="0.00">
                  <c:v>752.07</c:v>
                </c:pt>
                <c:pt idx="148" formatCode="0.00">
                  <c:v>755.07</c:v>
                </c:pt>
                <c:pt idx="149" formatCode="0.00">
                  <c:v>758.06</c:v>
                </c:pt>
                <c:pt idx="150" formatCode="0.00">
                  <c:v>761.06</c:v>
                </c:pt>
                <c:pt idx="151" formatCode="0.00">
                  <c:v>764.06</c:v>
                </c:pt>
                <c:pt idx="152" formatCode="0.00">
                  <c:v>767.21</c:v>
                </c:pt>
                <c:pt idx="153" formatCode="0.00">
                  <c:v>771.05</c:v>
                </c:pt>
                <c:pt idx="154" formatCode="0.00">
                  <c:v>774.04</c:v>
                </c:pt>
                <c:pt idx="155" formatCode="0.00">
                  <c:v>777.04</c:v>
                </c:pt>
                <c:pt idx="156" formatCode="0.00">
                  <c:v>780.03</c:v>
                </c:pt>
                <c:pt idx="157" formatCode="0.00">
                  <c:v>783.03</c:v>
                </c:pt>
                <c:pt idx="158" formatCode="0.00">
                  <c:v>786.02</c:v>
                </c:pt>
                <c:pt idx="159" formatCode="0.00">
                  <c:v>791.8</c:v>
                </c:pt>
                <c:pt idx="160" formatCode="0.00">
                  <c:v>795</c:v>
                </c:pt>
                <c:pt idx="161" formatCode="0.00">
                  <c:v>797.99</c:v>
                </c:pt>
                <c:pt idx="162" formatCode="0.00">
                  <c:v>800.98</c:v>
                </c:pt>
                <c:pt idx="163" formatCode="0.00">
                  <c:v>803.97</c:v>
                </c:pt>
                <c:pt idx="164" formatCode="0.00">
                  <c:v>806.97</c:v>
                </c:pt>
                <c:pt idx="165" formatCode="0.00">
                  <c:v>809.96</c:v>
                </c:pt>
                <c:pt idx="166" formatCode="0.00">
                  <c:v>812.95</c:v>
                </c:pt>
                <c:pt idx="167" formatCode="0.00">
                  <c:v>816.51</c:v>
                </c:pt>
                <c:pt idx="168" formatCode="0.00">
                  <c:v>819.92</c:v>
                </c:pt>
                <c:pt idx="169" formatCode="0.00">
                  <c:v>822.91</c:v>
                </c:pt>
                <c:pt idx="170" formatCode="0.00">
                  <c:v>825.9</c:v>
                </c:pt>
                <c:pt idx="171" formatCode="0.00">
                  <c:v>828.88</c:v>
                </c:pt>
                <c:pt idx="172" formatCode="0.00">
                  <c:v>831.86</c:v>
                </c:pt>
                <c:pt idx="173" formatCode="0.00">
                  <c:v>834.84</c:v>
                </c:pt>
                <c:pt idx="174" formatCode="0.00">
                  <c:v>837.82</c:v>
                </c:pt>
                <c:pt idx="175" formatCode="0.00">
                  <c:v>841.12</c:v>
                </c:pt>
                <c:pt idx="176" formatCode="0.00">
                  <c:v>844.76</c:v>
                </c:pt>
                <c:pt idx="177" formatCode="0.00">
                  <c:v>847.73</c:v>
                </c:pt>
                <c:pt idx="178" formatCode="0.00">
                  <c:v>850.7</c:v>
                </c:pt>
                <c:pt idx="179" formatCode="0.00">
                  <c:v>853.67</c:v>
                </c:pt>
                <c:pt idx="180" formatCode="0.00">
                  <c:v>856.64</c:v>
                </c:pt>
                <c:pt idx="181" formatCode="0.00">
                  <c:v>859.61</c:v>
                </c:pt>
                <c:pt idx="182" formatCode="0.00">
                  <c:v>865.2</c:v>
                </c:pt>
                <c:pt idx="183" formatCode="0.00">
                  <c:v>868.52</c:v>
                </c:pt>
                <c:pt idx="184" formatCode="0.00">
                  <c:v>871.48</c:v>
                </c:pt>
                <c:pt idx="185" formatCode="0.00">
                  <c:v>874.45</c:v>
                </c:pt>
                <c:pt idx="186" formatCode="0.00">
                  <c:v>877.42</c:v>
                </c:pt>
                <c:pt idx="187" formatCode="0.00">
                  <c:v>880.39</c:v>
                </c:pt>
                <c:pt idx="188" formatCode="0.00">
                  <c:v>883.36</c:v>
                </c:pt>
                <c:pt idx="189" formatCode="0.00">
                  <c:v>886.34</c:v>
                </c:pt>
                <c:pt idx="190" formatCode="0.00">
                  <c:v>890.33</c:v>
                </c:pt>
                <c:pt idx="191" formatCode="0.00">
                  <c:v>894.26</c:v>
                </c:pt>
                <c:pt idx="192" formatCode="0.00">
                  <c:v>897.24</c:v>
                </c:pt>
                <c:pt idx="193" formatCode="0.00">
                  <c:v>900.21</c:v>
                </c:pt>
                <c:pt idx="194" formatCode="0.00">
                  <c:v>903.18</c:v>
                </c:pt>
                <c:pt idx="195" formatCode="0.00">
                  <c:v>906.16</c:v>
                </c:pt>
                <c:pt idx="196" formatCode="0.00">
                  <c:v>909.13</c:v>
                </c:pt>
                <c:pt idx="197" formatCode="0.00">
                  <c:v>912.11</c:v>
                </c:pt>
                <c:pt idx="198" formatCode="0.00">
                  <c:v>915.31</c:v>
                </c:pt>
                <c:pt idx="199" formatCode="0.00">
                  <c:v>919.05</c:v>
                </c:pt>
                <c:pt idx="200" formatCode="0.00">
                  <c:v>922.02</c:v>
                </c:pt>
                <c:pt idx="201" formatCode="0.00">
                  <c:v>925</c:v>
                </c:pt>
                <c:pt idx="202" formatCode="0.00">
                  <c:v>927.98</c:v>
                </c:pt>
                <c:pt idx="203" formatCode="0.00">
                  <c:v>930.96</c:v>
                </c:pt>
                <c:pt idx="204" formatCode="0.00">
                  <c:v>933.94</c:v>
                </c:pt>
                <c:pt idx="205" formatCode="0.00">
                  <c:v>939.42</c:v>
                </c:pt>
                <c:pt idx="206" formatCode="0.00">
                  <c:v>942.89</c:v>
                </c:pt>
                <c:pt idx="207" formatCode="0.00">
                  <c:v>945.87</c:v>
                </c:pt>
                <c:pt idx="208" formatCode="0.00">
                  <c:v>948.86</c:v>
                </c:pt>
                <c:pt idx="209" formatCode="0.00">
                  <c:v>951.84</c:v>
                </c:pt>
                <c:pt idx="210" formatCode="0.00">
                  <c:v>954.82</c:v>
                </c:pt>
                <c:pt idx="211" formatCode="0.00">
                  <c:v>957.81</c:v>
                </c:pt>
                <c:pt idx="212" formatCode="0.00">
                  <c:v>960.79</c:v>
                </c:pt>
                <c:pt idx="213" formatCode="0.00">
                  <c:v>965.14</c:v>
                </c:pt>
                <c:pt idx="214" formatCode="0.00">
                  <c:v>968.76</c:v>
                </c:pt>
              </c:numCache>
            </c:numRef>
          </c:xVal>
          <c:yVal>
            <c:numRef>
              <c:f>'Замеры Cont.incl'!#REF!</c:f>
              <c:numCache>
                <c:formatCode>General</c:formatCode>
                <c:ptCount val="215"/>
                <c:pt idx="0" formatCode="0.00">
                  <c:v>0</c:v>
                </c:pt>
                <c:pt idx="1">
                  <c:v>69.069999999999993</c:v>
                </c:pt>
                <c:pt idx="2">
                  <c:v>93.84</c:v>
                </c:pt>
                <c:pt idx="3">
                  <c:v>118.64</c:v>
                </c:pt>
                <c:pt idx="4">
                  <c:v>143.37</c:v>
                </c:pt>
                <c:pt idx="5">
                  <c:v>168.19</c:v>
                </c:pt>
                <c:pt idx="6">
                  <c:v>192.99</c:v>
                </c:pt>
                <c:pt idx="7">
                  <c:v>217.78</c:v>
                </c:pt>
                <c:pt idx="8">
                  <c:v>242.58</c:v>
                </c:pt>
                <c:pt idx="9">
                  <c:v>267.41000000000003</c:v>
                </c:pt>
                <c:pt idx="10">
                  <c:v>272.68</c:v>
                </c:pt>
                <c:pt idx="11">
                  <c:v>308.10000000000002</c:v>
                </c:pt>
                <c:pt idx="12">
                  <c:v>332.89</c:v>
                </c:pt>
                <c:pt idx="13">
                  <c:v>357.69</c:v>
                </c:pt>
                <c:pt idx="14">
                  <c:v>382.53</c:v>
                </c:pt>
                <c:pt idx="15">
                  <c:v>408.9</c:v>
                </c:pt>
                <c:pt idx="16">
                  <c:v>433.66</c:v>
                </c:pt>
                <c:pt idx="17">
                  <c:v>458.39</c:v>
                </c:pt>
                <c:pt idx="18">
                  <c:v>483.16</c:v>
                </c:pt>
                <c:pt idx="19">
                  <c:v>507.89</c:v>
                </c:pt>
                <c:pt idx="20">
                  <c:v>532.64</c:v>
                </c:pt>
                <c:pt idx="21">
                  <c:v>545.01</c:v>
                </c:pt>
                <c:pt idx="22">
                  <c:v>557.38</c:v>
                </c:pt>
                <c:pt idx="23">
                  <c:v>569.73</c:v>
                </c:pt>
                <c:pt idx="24">
                  <c:v>582.04999999999995</c:v>
                </c:pt>
                <c:pt idx="25">
                  <c:v>594.36</c:v>
                </c:pt>
                <c:pt idx="26">
                  <c:v>606.69000000000005</c:v>
                </c:pt>
                <c:pt idx="27">
                  <c:v>619.08000000000004</c:v>
                </c:pt>
                <c:pt idx="28">
                  <c:v>631.36</c:v>
                </c:pt>
                <c:pt idx="29">
                  <c:v>643.54</c:v>
                </c:pt>
                <c:pt idx="30">
                  <c:v>655.74</c:v>
                </c:pt>
                <c:pt idx="31">
                  <c:v>667.87</c:v>
                </c:pt>
                <c:pt idx="32">
                  <c:v>679.83</c:v>
                </c:pt>
                <c:pt idx="33">
                  <c:v>691.8</c:v>
                </c:pt>
                <c:pt idx="34">
                  <c:v>703.73</c:v>
                </c:pt>
                <c:pt idx="35">
                  <c:v>715.59</c:v>
                </c:pt>
                <c:pt idx="36">
                  <c:v>727.35</c:v>
                </c:pt>
                <c:pt idx="37">
                  <c:v>739.03</c:v>
                </c:pt>
                <c:pt idx="38">
                  <c:v>750.61</c:v>
                </c:pt>
                <c:pt idx="39">
                  <c:v>762.08</c:v>
                </c:pt>
                <c:pt idx="40">
                  <c:v>773.44</c:v>
                </c:pt>
                <c:pt idx="41">
                  <c:v>784.68</c:v>
                </c:pt>
                <c:pt idx="42">
                  <c:v>795.84</c:v>
                </c:pt>
                <c:pt idx="43">
                  <c:v>806.83</c:v>
                </c:pt>
                <c:pt idx="44">
                  <c:v>817.69</c:v>
                </c:pt>
                <c:pt idx="45">
                  <c:v>828.34</c:v>
                </c:pt>
                <c:pt idx="46">
                  <c:v>838.95</c:v>
                </c:pt>
                <c:pt idx="47">
                  <c:v>849.33</c:v>
                </c:pt>
                <c:pt idx="48">
                  <c:v>859.53</c:v>
                </c:pt>
                <c:pt idx="49">
                  <c:v>881.42</c:v>
                </c:pt>
                <c:pt idx="50">
                  <c:v>891.12</c:v>
                </c:pt>
                <c:pt idx="51">
                  <c:v>900.45</c:v>
                </c:pt>
                <c:pt idx="52">
                  <c:v>909.57</c:v>
                </c:pt>
                <c:pt idx="53">
                  <c:v>918.6</c:v>
                </c:pt>
                <c:pt idx="54">
                  <c:v>927.51</c:v>
                </c:pt>
                <c:pt idx="55">
                  <c:v>936.18</c:v>
                </c:pt>
                <c:pt idx="56">
                  <c:v>944.7</c:v>
                </c:pt>
                <c:pt idx="57">
                  <c:v>952.92</c:v>
                </c:pt>
                <c:pt idx="58">
                  <c:v>960.89</c:v>
                </c:pt>
                <c:pt idx="59">
                  <c:v>968.6</c:v>
                </c:pt>
                <c:pt idx="60">
                  <c:v>976.08</c:v>
                </c:pt>
                <c:pt idx="61">
                  <c:v>983.35</c:v>
                </c:pt>
                <c:pt idx="62">
                  <c:v>990.38</c:v>
                </c:pt>
                <c:pt idx="63">
                  <c:v>997.18</c:v>
                </c:pt>
                <c:pt idx="64">
                  <c:v>1003.7</c:v>
                </c:pt>
                <c:pt idx="65">
                  <c:v>1009.92</c:v>
                </c:pt>
                <c:pt idx="66">
                  <c:v>1015.9</c:v>
                </c:pt>
                <c:pt idx="67">
                  <c:v>1026.6099999999999</c:v>
                </c:pt>
                <c:pt idx="68" formatCode="0.00">
                  <c:v>1036.8</c:v>
                </c:pt>
                <c:pt idx="69" formatCode="0.00">
                  <c:v>1047.21</c:v>
                </c:pt>
                <c:pt idx="70" formatCode="0.00">
                  <c:v>1057.25</c:v>
                </c:pt>
                <c:pt idx="71" formatCode="0.00">
                  <c:v>1062.17</c:v>
                </c:pt>
                <c:pt idx="72" formatCode="0.00">
                  <c:v>1066.93</c:v>
                </c:pt>
                <c:pt idx="73" formatCode="0.00">
                  <c:v>1072.01</c:v>
                </c:pt>
                <c:pt idx="74" formatCode="0.00">
                  <c:v>1076.98</c:v>
                </c:pt>
                <c:pt idx="75" formatCode="0.00">
                  <c:v>1081.8900000000001</c:v>
                </c:pt>
                <c:pt idx="76" formatCode="0.00">
                  <c:v>1086.78</c:v>
                </c:pt>
                <c:pt idx="77" formatCode="0.00">
                  <c:v>1090.82</c:v>
                </c:pt>
                <c:pt idx="78" formatCode="0.00">
                  <c:v>1094.72</c:v>
                </c:pt>
                <c:pt idx="79" formatCode="0.00">
                  <c:v>1098.1400000000001</c:v>
                </c:pt>
                <c:pt idx="80" formatCode="0.00">
                  <c:v>1101.0999999999999</c:v>
                </c:pt>
                <c:pt idx="81" formatCode="0.00">
                  <c:v>1103.71</c:v>
                </c:pt>
                <c:pt idx="82" formatCode="0.00">
                  <c:v>1105.94</c:v>
                </c:pt>
                <c:pt idx="83" formatCode="0.00">
                  <c:v>1107.77</c:v>
                </c:pt>
                <c:pt idx="84" formatCode="0.00">
                  <c:v>1109.23</c:v>
                </c:pt>
                <c:pt idx="85" formatCode="0.00">
                  <c:v>1110.26</c:v>
                </c:pt>
                <c:pt idx="86" formatCode="0.00">
                  <c:v>1110.72</c:v>
                </c:pt>
                <c:pt idx="87" formatCode="0.00">
                  <c:v>1110.7</c:v>
                </c:pt>
                <c:pt idx="88" formatCode="0.00">
                  <c:v>1110.67</c:v>
                </c:pt>
                <c:pt idx="89" formatCode="0.00">
                  <c:v>1110.6600000000001</c:v>
                </c:pt>
                <c:pt idx="90" formatCode="0.00">
                  <c:v>1110.6600000000001</c:v>
                </c:pt>
                <c:pt idx="91" formatCode="0.00">
                  <c:v>1110.67</c:v>
                </c:pt>
                <c:pt idx="92" formatCode="0.00">
                  <c:v>1110.69</c:v>
                </c:pt>
                <c:pt idx="93" formatCode="0.00">
                  <c:v>1110.7</c:v>
                </c:pt>
                <c:pt idx="94" formatCode="0.00">
                  <c:v>1110.7</c:v>
                </c:pt>
                <c:pt idx="95" formatCode="0.00">
                  <c:v>1110.71</c:v>
                </c:pt>
                <c:pt idx="96" formatCode="0.00">
                  <c:v>1110.72</c:v>
                </c:pt>
                <c:pt idx="97" formatCode="0.00">
                  <c:v>1110.73</c:v>
                </c:pt>
                <c:pt idx="98" formatCode="0.00">
                  <c:v>1110.74</c:v>
                </c:pt>
                <c:pt idx="99" formatCode="0.00">
                  <c:v>1110.75</c:v>
                </c:pt>
                <c:pt idx="100" formatCode="0.00">
                  <c:v>1110.76</c:v>
                </c:pt>
                <c:pt idx="101" formatCode="0.00">
                  <c:v>1110.77</c:v>
                </c:pt>
                <c:pt idx="102" formatCode="0.00">
                  <c:v>1110.78</c:v>
                </c:pt>
                <c:pt idx="103" formatCode="0.00">
                  <c:v>1110.78</c:v>
                </c:pt>
                <c:pt idx="104" formatCode="0.00">
                  <c:v>1110.79</c:v>
                </c:pt>
                <c:pt idx="105" formatCode="0.00">
                  <c:v>1110.8</c:v>
                </c:pt>
                <c:pt idx="106" formatCode="0.00">
                  <c:v>1110.81</c:v>
                </c:pt>
                <c:pt idx="107" formatCode="0.00">
                  <c:v>1110.82</c:v>
                </c:pt>
                <c:pt idx="108" formatCode="0.00">
                  <c:v>1110.83</c:v>
                </c:pt>
                <c:pt idx="109" formatCode="0.00">
                  <c:v>1110.8399999999999</c:v>
                </c:pt>
                <c:pt idx="110" formatCode="0.00">
                  <c:v>1110.8499999999999</c:v>
                </c:pt>
                <c:pt idx="111" formatCode="0.00">
                  <c:v>1110.8599999999999</c:v>
                </c:pt>
                <c:pt idx="112" formatCode="0.00">
                  <c:v>1110.8699999999999</c:v>
                </c:pt>
                <c:pt idx="113" formatCode="0.00">
                  <c:v>1110.8800000000001</c:v>
                </c:pt>
                <c:pt idx="114" formatCode="0.00">
                  <c:v>1110.9000000000001</c:v>
                </c:pt>
                <c:pt idx="115" formatCode="0.00">
                  <c:v>1110.9100000000001</c:v>
                </c:pt>
                <c:pt idx="116" formatCode="0.00">
                  <c:v>1110.92</c:v>
                </c:pt>
                <c:pt idx="117" formatCode="0.00">
                  <c:v>1110.93</c:v>
                </c:pt>
                <c:pt idx="118" formatCode="0.00">
                  <c:v>1110.94</c:v>
                </c:pt>
                <c:pt idx="119" formatCode="0.00">
                  <c:v>1110.94</c:v>
                </c:pt>
                <c:pt idx="120" formatCode="0.00">
                  <c:v>1110.95</c:v>
                </c:pt>
                <c:pt idx="121" formatCode="0.00">
                  <c:v>1110.97</c:v>
                </c:pt>
                <c:pt idx="122" formatCode="0.00">
                  <c:v>1110.98</c:v>
                </c:pt>
                <c:pt idx="123" formatCode="0.00">
                  <c:v>1110.99</c:v>
                </c:pt>
                <c:pt idx="124" formatCode="0.00">
                  <c:v>1111</c:v>
                </c:pt>
                <c:pt idx="125" formatCode="0.00">
                  <c:v>1111.01</c:v>
                </c:pt>
                <c:pt idx="126" formatCode="0.00">
                  <c:v>1111.02</c:v>
                </c:pt>
                <c:pt idx="127" formatCode="0.00">
                  <c:v>1111.02</c:v>
                </c:pt>
                <c:pt idx="128" formatCode="0.00">
                  <c:v>1111.03</c:v>
                </c:pt>
                <c:pt idx="129" formatCode="0.00">
                  <c:v>1111.05</c:v>
                </c:pt>
                <c:pt idx="130" formatCode="0.00">
                  <c:v>1111.05</c:v>
                </c:pt>
                <c:pt idx="131" formatCode="0.00">
                  <c:v>1111.06</c:v>
                </c:pt>
                <c:pt idx="132" formatCode="0.00">
                  <c:v>1111.07</c:v>
                </c:pt>
                <c:pt idx="133" formatCode="0.00">
                  <c:v>1111.08</c:v>
                </c:pt>
                <c:pt idx="134" formatCode="0.00">
                  <c:v>1111.0899999999999</c:v>
                </c:pt>
                <c:pt idx="135" formatCode="0.00">
                  <c:v>1111.0999999999999</c:v>
                </c:pt>
                <c:pt idx="136" formatCode="0.00">
                  <c:v>1111.1199999999999</c:v>
                </c:pt>
                <c:pt idx="137" formatCode="0.00">
                  <c:v>1111.1300000000001</c:v>
                </c:pt>
                <c:pt idx="138" formatCode="0.00">
                  <c:v>1111.1400000000001</c:v>
                </c:pt>
                <c:pt idx="139" formatCode="0.00">
                  <c:v>1111.1600000000001</c:v>
                </c:pt>
                <c:pt idx="140" formatCode="0.00">
                  <c:v>1111.17</c:v>
                </c:pt>
                <c:pt idx="141" formatCode="0.00">
                  <c:v>1111.18</c:v>
                </c:pt>
                <c:pt idx="142" formatCode="0.00">
                  <c:v>1111.19</c:v>
                </c:pt>
                <c:pt idx="143" formatCode="0.00">
                  <c:v>1111.2</c:v>
                </c:pt>
                <c:pt idx="144" formatCode="0.00">
                  <c:v>1111.21</c:v>
                </c:pt>
                <c:pt idx="145" formatCode="0.00">
                  <c:v>1111.22</c:v>
                </c:pt>
                <c:pt idx="146" formatCode="0.00">
                  <c:v>1111.23</c:v>
                </c:pt>
                <c:pt idx="147" formatCode="0.00">
                  <c:v>1111.23</c:v>
                </c:pt>
                <c:pt idx="148" formatCode="0.00">
                  <c:v>1111.24</c:v>
                </c:pt>
                <c:pt idx="149" formatCode="0.00">
                  <c:v>1111.24</c:v>
                </c:pt>
                <c:pt idx="150" formatCode="0.00">
                  <c:v>1111.25</c:v>
                </c:pt>
                <c:pt idx="151" formatCode="0.00">
                  <c:v>1111.25</c:v>
                </c:pt>
                <c:pt idx="152" formatCode="0.00">
                  <c:v>1111.26</c:v>
                </c:pt>
                <c:pt idx="153" formatCode="0.00">
                  <c:v>1111.25</c:v>
                </c:pt>
                <c:pt idx="154" formatCode="0.00">
                  <c:v>1111.24</c:v>
                </c:pt>
                <c:pt idx="155" formatCode="0.00">
                  <c:v>1111.25</c:v>
                </c:pt>
                <c:pt idx="156" formatCode="0.00">
                  <c:v>1111.26</c:v>
                </c:pt>
                <c:pt idx="157" formatCode="0.00">
                  <c:v>1111.27</c:v>
                </c:pt>
                <c:pt idx="158" formatCode="0.00">
                  <c:v>1111.27</c:v>
                </c:pt>
                <c:pt idx="159" formatCode="0.00">
                  <c:v>1111.29</c:v>
                </c:pt>
                <c:pt idx="160" formatCode="0.00">
                  <c:v>1111.3</c:v>
                </c:pt>
                <c:pt idx="161" formatCode="0.00">
                  <c:v>1111.3</c:v>
                </c:pt>
                <c:pt idx="162" formatCode="0.00">
                  <c:v>1111.31</c:v>
                </c:pt>
                <c:pt idx="163" formatCode="0.00">
                  <c:v>1111.31</c:v>
                </c:pt>
                <c:pt idx="164" formatCode="0.00">
                  <c:v>1111.32</c:v>
                </c:pt>
                <c:pt idx="165" formatCode="0.00">
                  <c:v>1111.32</c:v>
                </c:pt>
                <c:pt idx="166" formatCode="0.00">
                  <c:v>1111.33</c:v>
                </c:pt>
                <c:pt idx="167" formatCode="0.00">
                  <c:v>1111.3399999999999</c:v>
                </c:pt>
                <c:pt idx="168" formatCode="0.00">
                  <c:v>1111.3499999999999</c:v>
                </c:pt>
                <c:pt idx="169" formatCode="0.00">
                  <c:v>1111.3599999999999</c:v>
                </c:pt>
                <c:pt idx="170" formatCode="0.00">
                  <c:v>1111.3599999999999</c:v>
                </c:pt>
                <c:pt idx="171" formatCode="0.00">
                  <c:v>1111.3699999999999</c:v>
                </c:pt>
                <c:pt idx="172" formatCode="0.00">
                  <c:v>1111.3800000000001</c:v>
                </c:pt>
                <c:pt idx="173" formatCode="0.00">
                  <c:v>1111.3900000000001</c:v>
                </c:pt>
                <c:pt idx="174" formatCode="0.00">
                  <c:v>1111.4000000000001</c:v>
                </c:pt>
                <c:pt idx="175" formatCode="0.00">
                  <c:v>1111.4100000000001</c:v>
                </c:pt>
                <c:pt idx="176" formatCode="0.00">
                  <c:v>1111.42</c:v>
                </c:pt>
                <c:pt idx="177" formatCode="0.00">
                  <c:v>1111.43</c:v>
                </c:pt>
                <c:pt idx="178" formatCode="0.00">
                  <c:v>1111.44</c:v>
                </c:pt>
                <c:pt idx="179" formatCode="0.00">
                  <c:v>1111.45</c:v>
                </c:pt>
                <c:pt idx="180" formatCode="0.00">
                  <c:v>1111.46</c:v>
                </c:pt>
                <c:pt idx="181" formatCode="0.00">
                  <c:v>1111.46</c:v>
                </c:pt>
                <c:pt idx="182" formatCode="0.00">
                  <c:v>1111.48</c:v>
                </c:pt>
                <c:pt idx="183" formatCode="0.00">
                  <c:v>1111.5</c:v>
                </c:pt>
                <c:pt idx="184" formatCode="0.00">
                  <c:v>1111.5</c:v>
                </c:pt>
                <c:pt idx="185" formatCode="0.00">
                  <c:v>1111.51</c:v>
                </c:pt>
                <c:pt idx="186" formatCode="0.00">
                  <c:v>1111.52</c:v>
                </c:pt>
                <c:pt idx="187" formatCode="0.00">
                  <c:v>1111.53</c:v>
                </c:pt>
                <c:pt idx="188" formatCode="0.00">
                  <c:v>1111.54</c:v>
                </c:pt>
                <c:pt idx="189" formatCode="0.00">
                  <c:v>1111.55</c:v>
                </c:pt>
                <c:pt idx="190" formatCode="0.00">
                  <c:v>1111.56</c:v>
                </c:pt>
                <c:pt idx="191" formatCode="0.00">
                  <c:v>1111.58</c:v>
                </c:pt>
                <c:pt idx="192" formatCode="0.00">
                  <c:v>1111.5899999999999</c:v>
                </c:pt>
                <c:pt idx="193" formatCode="0.00">
                  <c:v>1111.5999999999999</c:v>
                </c:pt>
                <c:pt idx="194" formatCode="0.00">
                  <c:v>1111.6099999999999</c:v>
                </c:pt>
                <c:pt idx="195" formatCode="0.00">
                  <c:v>1111.6199999999999</c:v>
                </c:pt>
                <c:pt idx="196" formatCode="0.00">
                  <c:v>1111.6300000000001</c:v>
                </c:pt>
                <c:pt idx="197" formatCode="0.00">
                  <c:v>1111.6400000000001</c:v>
                </c:pt>
                <c:pt idx="198" formatCode="0.00">
                  <c:v>1111.6500000000001</c:v>
                </c:pt>
                <c:pt idx="199" formatCode="0.00">
                  <c:v>1111.67</c:v>
                </c:pt>
                <c:pt idx="200" formatCode="0.00">
                  <c:v>1111.68</c:v>
                </c:pt>
                <c:pt idx="201" formatCode="0.00">
                  <c:v>1111.69</c:v>
                </c:pt>
                <c:pt idx="202" formatCode="0.00">
                  <c:v>1111.7</c:v>
                </c:pt>
                <c:pt idx="203" formatCode="0.00">
                  <c:v>1111.71</c:v>
                </c:pt>
                <c:pt idx="204" formatCode="0.00">
                  <c:v>1111.73</c:v>
                </c:pt>
                <c:pt idx="205" formatCode="0.00">
                  <c:v>1111.74</c:v>
                </c:pt>
                <c:pt idx="206" formatCode="0.00">
                  <c:v>1111.76</c:v>
                </c:pt>
                <c:pt idx="207" formatCode="0.00">
                  <c:v>1111.77</c:v>
                </c:pt>
                <c:pt idx="208" formatCode="0.00">
                  <c:v>1111.78</c:v>
                </c:pt>
                <c:pt idx="209" formatCode="0.00">
                  <c:v>1111.79</c:v>
                </c:pt>
                <c:pt idx="210" formatCode="0.00">
                  <c:v>1111.8</c:v>
                </c:pt>
                <c:pt idx="211" formatCode="0.00">
                  <c:v>1111.81</c:v>
                </c:pt>
                <c:pt idx="212" formatCode="0.00">
                  <c:v>1111.82</c:v>
                </c:pt>
                <c:pt idx="213" formatCode="0.00">
                  <c:v>1111.8399999999999</c:v>
                </c:pt>
                <c:pt idx="214" formatCode="0.00">
                  <c:v>1111.8599999999999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E5-4259-9560-65CA6C88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8384"/>
        <c:axId val="81909248"/>
      </c:scatterChart>
      <c:valAx>
        <c:axId val="81888384"/>
        <c:scaling>
          <c:orientation val="minMax"/>
          <c:max val="3300"/>
          <c:min val="-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9248"/>
        <c:crosses val="autoZero"/>
        <c:crossBetween val="midCat"/>
        <c:majorUnit val="100"/>
      </c:valAx>
      <c:valAx>
        <c:axId val="81909248"/>
        <c:scaling>
          <c:orientation val="maxMin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8384"/>
        <c:crosses val="autoZero"/>
        <c:crossBetween val="midCat"/>
        <c:majorUnit val="100"/>
      </c:valAx>
      <c:spPr>
        <a:noFill/>
        <a:ln>
          <a:solidFill>
            <a:srgbClr val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ГОРИЗОНТАЛЬНАЯ ПРОЕКЦИЯ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191809296117563E-2"/>
          <c:y val="8.5291667304441734E-3"/>
          <c:w val="0.86460425803774843"/>
          <c:h val="0.87821397603409412"/>
        </c:manualLayout>
      </c:layout>
      <c:scatterChart>
        <c:scatterStyle val="lineMarker"/>
        <c:varyColors val="0"/>
        <c:ser>
          <c:idx val="2"/>
          <c:order val="1"/>
          <c:tx>
            <c:v>T1</c:v>
          </c:tx>
          <c:spPr>
            <a:ln w="1905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20"/>
            <c:spPr>
              <a:noFill/>
              <a:ln w="9525"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'Профиль интерполированный'!$I$225</c:f>
              <c:numCache>
                <c:formatCode>General</c:formatCode>
                <c:ptCount val="1"/>
                <c:pt idx="0">
                  <c:v>-2178.27</c:v>
                </c:pt>
              </c:numCache>
            </c:numRef>
          </c:xVal>
          <c:yVal>
            <c:numRef>
              <c:f>'Профиль интерполированный'!$H$225</c:f>
              <c:numCache>
                <c:formatCode>General</c:formatCode>
                <c:ptCount val="1"/>
                <c:pt idx="0">
                  <c:v>2221.7800000000002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B6B-A952-C4FE1FC3DDEE}"/>
            </c:ext>
          </c:extLst>
        </c:ser>
        <c:ser>
          <c:idx val="3"/>
          <c:order val="2"/>
          <c:tx>
            <c:v>T3</c:v>
          </c:tx>
          <c:spPr>
            <a:ln w="19050">
              <a:noFill/>
            </a:ln>
          </c:spPr>
          <c:marker>
            <c:symbol val="circle"/>
            <c:size val="2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'Профиль интерполированный'!$I$302</c:f>
              <c:numCache>
                <c:formatCode>General</c:formatCode>
                <c:ptCount val="1"/>
                <c:pt idx="0">
                  <c:v>-2867.67</c:v>
                </c:pt>
              </c:numCache>
            </c:numRef>
          </c:xVal>
          <c:yVal>
            <c:numRef>
              <c:f>'Профиль интерполированный'!$H$302</c:f>
              <c:numCache>
                <c:formatCode>General</c:formatCode>
                <c:ptCount val="1"/>
                <c:pt idx="0">
                  <c:v>2973.46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D-4B6B-A952-C4FE1FC3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192"/>
        <c:axId val="121574912"/>
      </c:scatterChart>
      <c:scatterChart>
        <c:scatterStyle val="smoothMarker"/>
        <c:varyColors val="0"/>
        <c:ser>
          <c:idx val="0"/>
          <c:order val="0"/>
          <c:tx>
            <c:v>ПЛАН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04"/>
            <c:marker>
              <c:symbol val="circle"/>
              <c:size val="20"/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C640-47DC-B6FD-513E928A2E7F}"/>
              </c:ext>
            </c:extLst>
          </c:dPt>
          <c:xVal>
            <c:numRef>
              <c:f>'Профиль интерполированный'!$I$21:$I$302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-0.01</c:v>
                </c:pt>
                <c:pt idx="5">
                  <c:v>-0.06</c:v>
                </c:pt>
                <c:pt idx="6">
                  <c:v>-0.11</c:v>
                </c:pt>
                <c:pt idx="7">
                  <c:v>-0.11</c:v>
                </c:pt>
                <c:pt idx="8">
                  <c:v>-0.05</c:v>
                </c:pt>
                <c:pt idx="9">
                  <c:v>0.12</c:v>
                </c:pt>
                <c:pt idx="10">
                  <c:v>0.33</c:v>
                </c:pt>
                <c:pt idx="11">
                  <c:v>0.55000000000000004</c:v>
                </c:pt>
                <c:pt idx="12">
                  <c:v>0.74</c:v>
                </c:pt>
                <c:pt idx="13">
                  <c:v>0.03</c:v>
                </c:pt>
                <c:pt idx="14">
                  <c:v>-1.56</c:v>
                </c:pt>
                <c:pt idx="15">
                  <c:v>-3.64</c:v>
                </c:pt>
                <c:pt idx="16">
                  <c:v>-6.18</c:v>
                </c:pt>
                <c:pt idx="17">
                  <c:v>-9.23</c:v>
                </c:pt>
                <c:pt idx="18">
                  <c:v>-13.19</c:v>
                </c:pt>
                <c:pt idx="19">
                  <c:v>-18.21</c:v>
                </c:pt>
                <c:pt idx="20">
                  <c:v>-24.09</c:v>
                </c:pt>
                <c:pt idx="21">
                  <c:v>-30.79</c:v>
                </c:pt>
                <c:pt idx="22">
                  <c:v>-38.380000000000003</c:v>
                </c:pt>
                <c:pt idx="23">
                  <c:v>-46.68</c:v>
                </c:pt>
                <c:pt idx="24">
                  <c:v>-55.81</c:v>
                </c:pt>
                <c:pt idx="25">
                  <c:v>-65.91</c:v>
                </c:pt>
                <c:pt idx="26">
                  <c:v>-76.790000000000006</c:v>
                </c:pt>
                <c:pt idx="27">
                  <c:v>-88.59</c:v>
                </c:pt>
                <c:pt idx="28">
                  <c:v>-101.32</c:v>
                </c:pt>
                <c:pt idx="29">
                  <c:v>-114.51</c:v>
                </c:pt>
                <c:pt idx="30">
                  <c:v>-128.88</c:v>
                </c:pt>
                <c:pt idx="31">
                  <c:v>-143.41999999999999</c:v>
                </c:pt>
                <c:pt idx="32">
                  <c:v>-158.76</c:v>
                </c:pt>
                <c:pt idx="33">
                  <c:v>-174.76</c:v>
                </c:pt>
                <c:pt idx="34">
                  <c:v>-191.53</c:v>
                </c:pt>
                <c:pt idx="35">
                  <c:v>-209.16</c:v>
                </c:pt>
                <c:pt idx="36">
                  <c:v>-228.67</c:v>
                </c:pt>
                <c:pt idx="37">
                  <c:v>-247.31</c:v>
                </c:pt>
                <c:pt idx="38">
                  <c:v>-273.91000000000003</c:v>
                </c:pt>
                <c:pt idx="39">
                  <c:v>-295.36</c:v>
                </c:pt>
                <c:pt idx="40">
                  <c:v>-316.02</c:v>
                </c:pt>
                <c:pt idx="41">
                  <c:v>-337.25</c:v>
                </c:pt>
                <c:pt idx="42">
                  <c:v>-358.77</c:v>
                </c:pt>
                <c:pt idx="43">
                  <c:v>-380.48</c:v>
                </c:pt>
                <c:pt idx="44">
                  <c:v>-402.47</c:v>
                </c:pt>
                <c:pt idx="45">
                  <c:v>-424.59</c:v>
                </c:pt>
                <c:pt idx="46">
                  <c:v>-446.92</c:v>
                </c:pt>
                <c:pt idx="47">
                  <c:v>-469.49</c:v>
                </c:pt>
                <c:pt idx="48">
                  <c:v>-492.35</c:v>
                </c:pt>
                <c:pt idx="49">
                  <c:v>-515.44000000000005</c:v>
                </c:pt>
                <c:pt idx="50">
                  <c:v>-538.70000000000005</c:v>
                </c:pt>
                <c:pt idx="51">
                  <c:v>-562.09</c:v>
                </c:pt>
                <c:pt idx="52">
                  <c:v>-585.55999999999995</c:v>
                </c:pt>
                <c:pt idx="53">
                  <c:v>-609.09</c:v>
                </c:pt>
                <c:pt idx="54">
                  <c:v>-631.98</c:v>
                </c:pt>
                <c:pt idx="55">
                  <c:v>-655.27</c:v>
                </c:pt>
                <c:pt idx="56">
                  <c:v>-678.59</c:v>
                </c:pt>
                <c:pt idx="57">
                  <c:v>-702.87</c:v>
                </c:pt>
                <c:pt idx="58">
                  <c:v>-725.3</c:v>
                </c:pt>
                <c:pt idx="59">
                  <c:v>-748.69</c:v>
                </c:pt>
                <c:pt idx="60">
                  <c:v>-772.08</c:v>
                </c:pt>
                <c:pt idx="61">
                  <c:v>-794.34</c:v>
                </c:pt>
                <c:pt idx="62">
                  <c:v>-817.66</c:v>
                </c:pt>
                <c:pt idx="63">
                  <c:v>-841.24</c:v>
                </c:pt>
                <c:pt idx="64">
                  <c:v>-864.92</c:v>
                </c:pt>
                <c:pt idx="65">
                  <c:v>-888.81</c:v>
                </c:pt>
                <c:pt idx="66">
                  <c:v>-912.61</c:v>
                </c:pt>
                <c:pt idx="67">
                  <c:v>-936.3</c:v>
                </c:pt>
                <c:pt idx="68">
                  <c:v>-959.82</c:v>
                </c:pt>
                <c:pt idx="69">
                  <c:v>-982.97</c:v>
                </c:pt>
                <c:pt idx="70">
                  <c:v>-1005.52</c:v>
                </c:pt>
                <c:pt idx="71">
                  <c:v>-1027.79</c:v>
                </c:pt>
                <c:pt idx="72">
                  <c:v>-1038.9000000000001</c:v>
                </c:pt>
                <c:pt idx="73">
                  <c:v>-1050</c:v>
                </c:pt>
                <c:pt idx="74">
                  <c:v>-1058.96</c:v>
                </c:pt>
                <c:pt idx="75">
                  <c:v>-1066.33</c:v>
                </c:pt>
                <c:pt idx="76">
                  <c:v>-1067.94</c:v>
                </c:pt>
                <c:pt idx="77">
                  <c:v>-1076.93</c:v>
                </c:pt>
                <c:pt idx="78">
                  <c:v>-1084.3</c:v>
                </c:pt>
                <c:pt idx="79">
                  <c:v>-1085.92</c:v>
                </c:pt>
                <c:pt idx="80">
                  <c:v>-1090.5899999999999</c:v>
                </c:pt>
                <c:pt idx="81">
                  <c:v>-1094.6400000000001</c:v>
                </c:pt>
                <c:pt idx="82">
                  <c:v>-1094.9100000000001</c:v>
                </c:pt>
                <c:pt idx="83">
                  <c:v>-1099.75</c:v>
                </c:pt>
                <c:pt idx="84">
                  <c:v>-1103.9000000000001</c:v>
                </c:pt>
                <c:pt idx="85">
                  <c:v>-1104.54</c:v>
                </c:pt>
                <c:pt idx="86">
                  <c:v>-1112.93</c:v>
                </c:pt>
                <c:pt idx="87">
                  <c:v>-1121.96</c:v>
                </c:pt>
                <c:pt idx="88">
                  <c:v>-1130.99</c:v>
                </c:pt>
                <c:pt idx="89">
                  <c:v>-1140.02</c:v>
                </c:pt>
                <c:pt idx="90">
                  <c:v>-1149.05</c:v>
                </c:pt>
                <c:pt idx="91">
                  <c:v>-1158.07</c:v>
                </c:pt>
                <c:pt idx="92">
                  <c:v>-1167.0999999999999</c:v>
                </c:pt>
                <c:pt idx="93">
                  <c:v>-1176.1300000000001</c:v>
                </c:pt>
                <c:pt idx="94">
                  <c:v>-1185.1600000000001</c:v>
                </c:pt>
                <c:pt idx="95">
                  <c:v>-1194.19</c:v>
                </c:pt>
                <c:pt idx="96">
                  <c:v>-1203.21</c:v>
                </c:pt>
                <c:pt idx="97">
                  <c:v>-1212.24</c:v>
                </c:pt>
                <c:pt idx="98">
                  <c:v>-1221.27</c:v>
                </c:pt>
                <c:pt idx="99">
                  <c:v>-1230.3</c:v>
                </c:pt>
                <c:pt idx="100">
                  <c:v>-1239.33</c:v>
                </c:pt>
                <c:pt idx="101">
                  <c:v>-1248.3599999999999</c:v>
                </c:pt>
                <c:pt idx="102">
                  <c:v>-1257.3800000000001</c:v>
                </c:pt>
                <c:pt idx="103">
                  <c:v>-1266.4100000000001</c:v>
                </c:pt>
                <c:pt idx="104">
                  <c:v>-1275.44</c:v>
                </c:pt>
                <c:pt idx="105">
                  <c:v>-1284.47</c:v>
                </c:pt>
                <c:pt idx="106">
                  <c:v>-1293.5</c:v>
                </c:pt>
                <c:pt idx="107">
                  <c:v>-1302.53</c:v>
                </c:pt>
                <c:pt idx="108">
                  <c:v>-1311.55</c:v>
                </c:pt>
                <c:pt idx="109">
                  <c:v>-1320.58</c:v>
                </c:pt>
                <c:pt idx="110">
                  <c:v>-1329.61</c:v>
                </c:pt>
                <c:pt idx="111">
                  <c:v>-1338.64</c:v>
                </c:pt>
                <c:pt idx="112">
                  <c:v>-1347.67</c:v>
                </c:pt>
                <c:pt idx="113">
                  <c:v>-1356.7</c:v>
                </c:pt>
                <c:pt idx="114">
                  <c:v>-1365.72</c:v>
                </c:pt>
                <c:pt idx="115">
                  <c:v>-1374.75</c:v>
                </c:pt>
                <c:pt idx="116">
                  <c:v>-1383.78</c:v>
                </c:pt>
                <c:pt idx="117">
                  <c:v>-1392.81</c:v>
                </c:pt>
                <c:pt idx="118">
                  <c:v>-1401.84</c:v>
                </c:pt>
                <c:pt idx="119">
                  <c:v>-1410.86</c:v>
                </c:pt>
                <c:pt idx="120">
                  <c:v>-1419.89</c:v>
                </c:pt>
                <c:pt idx="121">
                  <c:v>-1428.92</c:v>
                </c:pt>
                <c:pt idx="122">
                  <c:v>-1437.95</c:v>
                </c:pt>
                <c:pt idx="123">
                  <c:v>-1446.98</c:v>
                </c:pt>
                <c:pt idx="124">
                  <c:v>-1456.01</c:v>
                </c:pt>
                <c:pt idx="125">
                  <c:v>-1465.03</c:v>
                </c:pt>
                <c:pt idx="126">
                  <c:v>-1474.06</c:v>
                </c:pt>
                <c:pt idx="127">
                  <c:v>-1483.09</c:v>
                </c:pt>
                <c:pt idx="128">
                  <c:v>-1492.12</c:v>
                </c:pt>
                <c:pt idx="129">
                  <c:v>-1501.15</c:v>
                </c:pt>
                <c:pt idx="130">
                  <c:v>-1510.18</c:v>
                </c:pt>
                <c:pt idx="131">
                  <c:v>-1519.2</c:v>
                </c:pt>
                <c:pt idx="132">
                  <c:v>-1528.23</c:v>
                </c:pt>
                <c:pt idx="133">
                  <c:v>-1537.26</c:v>
                </c:pt>
                <c:pt idx="134">
                  <c:v>-1546.29</c:v>
                </c:pt>
                <c:pt idx="135">
                  <c:v>-1555.32</c:v>
                </c:pt>
                <c:pt idx="136">
                  <c:v>-1564.34</c:v>
                </c:pt>
                <c:pt idx="137">
                  <c:v>-1573.37</c:v>
                </c:pt>
                <c:pt idx="138">
                  <c:v>-1582.4</c:v>
                </c:pt>
                <c:pt idx="139">
                  <c:v>-1591.43</c:v>
                </c:pt>
                <c:pt idx="140">
                  <c:v>-1600.46</c:v>
                </c:pt>
                <c:pt idx="141">
                  <c:v>-1609.49</c:v>
                </c:pt>
                <c:pt idx="142">
                  <c:v>-1618.51</c:v>
                </c:pt>
                <c:pt idx="143">
                  <c:v>-1627.54</c:v>
                </c:pt>
                <c:pt idx="144">
                  <c:v>-1636.57</c:v>
                </c:pt>
                <c:pt idx="145">
                  <c:v>-1645.6</c:v>
                </c:pt>
                <c:pt idx="146">
                  <c:v>-1654.63</c:v>
                </c:pt>
                <c:pt idx="147">
                  <c:v>-1663.66</c:v>
                </c:pt>
                <c:pt idx="148">
                  <c:v>-1672.68</c:v>
                </c:pt>
                <c:pt idx="149">
                  <c:v>-1681.71</c:v>
                </c:pt>
                <c:pt idx="150">
                  <c:v>-1690.74</c:v>
                </c:pt>
                <c:pt idx="151">
                  <c:v>-1699.77</c:v>
                </c:pt>
                <c:pt idx="152">
                  <c:v>-1708.8</c:v>
                </c:pt>
                <c:pt idx="153">
                  <c:v>-1717.83</c:v>
                </c:pt>
                <c:pt idx="154">
                  <c:v>-1726.85</c:v>
                </c:pt>
                <c:pt idx="155">
                  <c:v>-1735.88</c:v>
                </c:pt>
                <c:pt idx="156">
                  <c:v>-1744.91</c:v>
                </c:pt>
                <c:pt idx="157">
                  <c:v>-1753.94</c:v>
                </c:pt>
                <c:pt idx="158">
                  <c:v>-1762.97</c:v>
                </c:pt>
                <c:pt idx="159">
                  <c:v>-1771.99</c:v>
                </c:pt>
                <c:pt idx="160">
                  <c:v>-1781.02</c:v>
                </c:pt>
                <c:pt idx="161">
                  <c:v>-1790.05</c:v>
                </c:pt>
                <c:pt idx="162">
                  <c:v>-1799.08</c:v>
                </c:pt>
                <c:pt idx="163">
                  <c:v>-1808.11</c:v>
                </c:pt>
                <c:pt idx="164">
                  <c:v>-1817.14</c:v>
                </c:pt>
                <c:pt idx="165">
                  <c:v>-1826.16</c:v>
                </c:pt>
                <c:pt idx="166">
                  <c:v>-1835.19</c:v>
                </c:pt>
                <c:pt idx="167">
                  <c:v>-1844.22</c:v>
                </c:pt>
                <c:pt idx="168">
                  <c:v>-1853.25</c:v>
                </c:pt>
                <c:pt idx="169">
                  <c:v>-1862.28</c:v>
                </c:pt>
                <c:pt idx="170">
                  <c:v>-1871.31</c:v>
                </c:pt>
                <c:pt idx="171">
                  <c:v>-1880.33</c:v>
                </c:pt>
                <c:pt idx="172">
                  <c:v>-1889.36</c:v>
                </c:pt>
                <c:pt idx="173">
                  <c:v>-1898.39</c:v>
                </c:pt>
                <c:pt idx="174">
                  <c:v>-1907.42</c:v>
                </c:pt>
                <c:pt idx="175">
                  <c:v>-1916.45</c:v>
                </c:pt>
                <c:pt idx="176">
                  <c:v>-1925.48</c:v>
                </c:pt>
                <c:pt idx="177">
                  <c:v>-1934.5</c:v>
                </c:pt>
                <c:pt idx="178">
                  <c:v>-1943.53</c:v>
                </c:pt>
                <c:pt idx="179">
                  <c:v>-1952.56</c:v>
                </c:pt>
                <c:pt idx="180">
                  <c:v>-1961.59</c:v>
                </c:pt>
                <c:pt idx="181">
                  <c:v>-1970.62</c:v>
                </c:pt>
                <c:pt idx="182">
                  <c:v>-1979.64</c:v>
                </c:pt>
                <c:pt idx="183">
                  <c:v>-1988.67</c:v>
                </c:pt>
                <c:pt idx="184">
                  <c:v>-1997.7</c:v>
                </c:pt>
                <c:pt idx="185">
                  <c:v>-2006.73</c:v>
                </c:pt>
                <c:pt idx="186">
                  <c:v>-2015.76</c:v>
                </c:pt>
                <c:pt idx="187">
                  <c:v>-2024.79</c:v>
                </c:pt>
                <c:pt idx="188">
                  <c:v>-2033.81</c:v>
                </c:pt>
                <c:pt idx="189">
                  <c:v>-2042.84</c:v>
                </c:pt>
                <c:pt idx="190">
                  <c:v>-2051.87</c:v>
                </c:pt>
                <c:pt idx="191">
                  <c:v>-2060.9</c:v>
                </c:pt>
                <c:pt idx="192">
                  <c:v>-2069.9299999999998</c:v>
                </c:pt>
                <c:pt idx="193">
                  <c:v>-2078.96</c:v>
                </c:pt>
                <c:pt idx="194">
                  <c:v>-2087.98</c:v>
                </c:pt>
                <c:pt idx="195">
                  <c:v>-2097.0100000000002</c:v>
                </c:pt>
                <c:pt idx="196">
                  <c:v>-2106.04</c:v>
                </c:pt>
                <c:pt idx="197">
                  <c:v>-2115.0700000000002</c:v>
                </c:pt>
                <c:pt idx="198">
                  <c:v>-2124.1</c:v>
                </c:pt>
                <c:pt idx="199">
                  <c:v>-2133.12</c:v>
                </c:pt>
                <c:pt idx="200">
                  <c:v>-2142.15</c:v>
                </c:pt>
                <c:pt idx="201">
                  <c:v>-2151.1799999999998</c:v>
                </c:pt>
                <c:pt idx="202">
                  <c:v>-2160.21</c:v>
                </c:pt>
                <c:pt idx="203">
                  <c:v>-2169.2399999999998</c:v>
                </c:pt>
                <c:pt idx="204">
                  <c:v>-2178.27</c:v>
                </c:pt>
                <c:pt idx="205">
                  <c:v>-2187.29</c:v>
                </c:pt>
                <c:pt idx="206">
                  <c:v>-2196.3200000000002</c:v>
                </c:pt>
                <c:pt idx="207">
                  <c:v>-2205.35</c:v>
                </c:pt>
                <c:pt idx="208">
                  <c:v>-2214.38</c:v>
                </c:pt>
                <c:pt idx="209">
                  <c:v>-2223.41</c:v>
                </c:pt>
                <c:pt idx="210">
                  <c:v>-2232.44</c:v>
                </c:pt>
                <c:pt idx="211">
                  <c:v>-2241.46</c:v>
                </c:pt>
                <c:pt idx="212">
                  <c:v>-2250.4899999999998</c:v>
                </c:pt>
                <c:pt idx="213">
                  <c:v>-2259.52</c:v>
                </c:pt>
                <c:pt idx="214">
                  <c:v>-2268.5500000000002</c:v>
                </c:pt>
                <c:pt idx="215">
                  <c:v>-2277.58</c:v>
                </c:pt>
                <c:pt idx="216">
                  <c:v>-2286.61</c:v>
                </c:pt>
                <c:pt idx="217">
                  <c:v>-2295.63</c:v>
                </c:pt>
                <c:pt idx="218">
                  <c:v>-2304.66</c:v>
                </c:pt>
                <c:pt idx="219">
                  <c:v>-2313.69</c:v>
                </c:pt>
                <c:pt idx="220">
                  <c:v>-2322.7199999999998</c:v>
                </c:pt>
                <c:pt idx="221">
                  <c:v>-2331.75</c:v>
                </c:pt>
                <c:pt idx="222">
                  <c:v>-2340.77</c:v>
                </c:pt>
                <c:pt idx="223">
                  <c:v>-2349.8000000000002</c:v>
                </c:pt>
                <c:pt idx="224">
                  <c:v>-2358.83</c:v>
                </c:pt>
                <c:pt idx="225">
                  <c:v>-2367.86</c:v>
                </c:pt>
                <c:pt idx="226">
                  <c:v>-2376.89</c:v>
                </c:pt>
                <c:pt idx="227">
                  <c:v>-2385.92</c:v>
                </c:pt>
                <c:pt idx="228">
                  <c:v>-2394.94</c:v>
                </c:pt>
                <c:pt idx="229">
                  <c:v>-2403.9699999999998</c:v>
                </c:pt>
                <c:pt idx="230">
                  <c:v>-2413</c:v>
                </c:pt>
                <c:pt idx="231">
                  <c:v>-2422.0300000000002</c:v>
                </c:pt>
                <c:pt idx="232">
                  <c:v>-2431.06</c:v>
                </c:pt>
                <c:pt idx="233">
                  <c:v>-2440.09</c:v>
                </c:pt>
                <c:pt idx="234">
                  <c:v>-2449.11</c:v>
                </c:pt>
                <c:pt idx="235">
                  <c:v>-2458.14</c:v>
                </c:pt>
                <c:pt idx="236">
                  <c:v>-2467.17</c:v>
                </c:pt>
                <c:pt idx="237">
                  <c:v>-2476.1999999999998</c:v>
                </c:pt>
                <c:pt idx="238">
                  <c:v>-2485.23</c:v>
                </c:pt>
                <c:pt idx="239">
                  <c:v>-2494.2600000000002</c:v>
                </c:pt>
                <c:pt idx="240">
                  <c:v>-2503.2800000000002</c:v>
                </c:pt>
                <c:pt idx="241">
                  <c:v>-2512.31</c:v>
                </c:pt>
                <c:pt idx="242">
                  <c:v>-2521.34</c:v>
                </c:pt>
                <c:pt idx="243">
                  <c:v>-2530.37</c:v>
                </c:pt>
                <c:pt idx="244">
                  <c:v>-2539.4</c:v>
                </c:pt>
                <c:pt idx="245">
                  <c:v>-2548.42</c:v>
                </c:pt>
                <c:pt idx="246">
                  <c:v>-2557.4499999999998</c:v>
                </c:pt>
                <c:pt idx="247">
                  <c:v>-2566.48</c:v>
                </c:pt>
                <c:pt idx="248">
                  <c:v>-2575.5100000000002</c:v>
                </c:pt>
                <c:pt idx="249">
                  <c:v>-2584.54</c:v>
                </c:pt>
                <c:pt idx="250">
                  <c:v>-2593.5700000000002</c:v>
                </c:pt>
                <c:pt idx="251">
                  <c:v>-2602.59</c:v>
                </c:pt>
                <c:pt idx="252">
                  <c:v>-2611.62</c:v>
                </c:pt>
                <c:pt idx="253">
                  <c:v>-2620.65</c:v>
                </c:pt>
                <c:pt idx="254">
                  <c:v>-2629.68</c:v>
                </c:pt>
                <c:pt idx="255">
                  <c:v>-2638.71</c:v>
                </c:pt>
                <c:pt idx="256">
                  <c:v>-2647.74</c:v>
                </c:pt>
                <c:pt idx="257">
                  <c:v>-2656.76</c:v>
                </c:pt>
                <c:pt idx="258">
                  <c:v>-2665.79</c:v>
                </c:pt>
                <c:pt idx="259">
                  <c:v>-2674.82</c:v>
                </c:pt>
                <c:pt idx="260">
                  <c:v>-2683.85</c:v>
                </c:pt>
                <c:pt idx="261">
                  <c:v>-2692.88</c:v>
                </c:pt>
                <c:pt idx="262">
                  <c:v>-2701.9</c:v>
                </c:pt>
                <c:pt idx="263">
                  <c:v>-2710.93</c:v>
                </c:pt>
                <c:pt idx="264">
                  <c:v>-2719.96</c:v>
                </c:pt>
                <c:pt idx="265">
                  <c:v>-2728.99</c:v>
                </c:pt>
                <c:pt idx="266">
                  <c:v>-2738.02</c:v>
                </c:pt>
                <c:pt idx="267">
                  <c:v>-2747.05</c:v>
                </c:pt>
                <c:pt idx="268">
                  <c:v>-2756.07</c:v>
                </c:pt>
                <c:pt idx="269">
                  <c:v>-2765.1</c:v>
                </c:pt>
                <c:pt idx="270">
                  <c:v>-2774.13</c:v>
                </c:pt>
                <c:pt idx="271">
                  <c:v>-2783.16</c:v>
                </c:pt>
                <c:pt idx="272">
                  <c:v>-2792.19</c:v>
                </c:pt>
                <c:pt idx="273">
                  <c:v>-2801.22</c:v>
                </c:pt>
                <c:pt idx="274">
                  <c:v>-2810.24</c:v>
                </c:pt>
                <c:pt idx="275">
                  <c:v>-2819.27</c:v>
                </c:pt>
                <c:pt idx="276">
                  <c:v>-2828.3</c:v>
                </c:pt>
                <c:pt idx="277">
                  <c:v>-2837.33</c:v>
                </c:pt>
                <c:pt idx="278">
                  <c:v>-2846.36</c:v>
                </c:pt>
                <c:pt idx="279">
                  <c:v>-2855.39</c:v>
                </c:pt>
                <c:pt idx="280">
                  <c:v>-2864.41</c:v>
                </c:pt>
                <c:pt idx="281">
                  <c:v>-2867.67</c:v>
                </c:pt>
              </c:numCache>
            </c:numRef>
          </c:xVal>
          <c:yVal>
            <c:numRef>
              <c:f>'Профиль интерполированный'!$H$21:$H$302</c:f>
              <c:numCache>
                <c:formatCode>General</c:formatCode>
                <c:ptCount val="2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0.06</c:v>
                </c:pt>
                <c:pt idx="5">
                  <c:v>0.14000000000000001</c:v>
                </c:pt>
                <c:pt idx="6">
                  <c:v>0.23</c:v>
                </c:pt>
                <c:pt idx="7">
                  <c:v>0.3</c:v>
                </c:pt>
                <c:pt idx="8">
                  <c:v>0.32</c:v>
                </c:pt>
                <c:pt idx="9">
                  <c:v>0.23</c:v>
                </c:pt>
                <c:pt idx="10">
                  <c:v>0.11</c:v>
                </c:pt>
                <c:pt idx="11">
                  <c:v>0.01</c:v>
                </c:pt>
                <c:pt idx="12">
                  <c:v>-7.0000000000000007E-2</c:v>
                </c:pt>
                <c:pt idx="13">
                  <c:v>0.56000000000000005</c:v>
                </c:pt>
                <c:pt idx="14">
                  <c:v>1.93</c:v>
                </c:pt>
                <c:pt idx="15">
                  <c:v>3.8</c:v>
                </c:pt>
                <c:pt idx="16">
                  <c:v>6.13</c:v>
                </c:pt>
                <c:pt idx="17">
                  <c:v>8.93</c:v>
                </c:pt>
                <c:pt idx="18">
                  <c:v>12.55</c:v>
                </c:pt>
                <c:pt idx="19">
                  <c:v>17.239999999999998</c:v>
                </c:pt>
                <c:pt idx="20">
                  <c:v>22.83</c:v>
                </c:pt>
                <c:pt idx="21">
                  <c:v>29.11</c:v>
                </c:pt>
                <c:pt idx="22">
                  <c:v>36.04</c:v>
                </c:pt>
                <c:pt idx="23">
                  <c:v>43.45</c:v>
                </c:pt>
                <c:pt idx="24">
                  <c:v>51.56</c:v>
                </c:pt>
                <c:pt idx="25">
                  <c:v>60.55</c:v>
                </c:pt>
                <c:pt idx="26">
                  <c:v>70.209999999999994</c:v>
                </c:pt>
                <c:pt idx="27">
                  <c:v>80.66</c:v>
                </c:pt>
                <c:pt idx="28">
                  <c:v>91.81</c:v>
                </c:pt>
                <c:pt idx="29">
                  <c:v>103.2</c:v>
                </c:pt>
                <c:pt idx="30">
                  <c:v>115.62</c:v>
                </c:pt>
                <c:pt idx="31">
                  <c:v>128.24</c:v>
                </c:pt>
                <c:pt idx="32">
                  <c:v>141.49</c:v>
                </c:pt>
                <c:pt idx="33">
                  <c:v>155.18</c:v>
                </c:pt>
                <c:pt idx="34">
                  <c:v>169.47</c:v>
                </c:pt>
                <c:pt idx="35">
                  <c:v>184.49</c:v>
                </c:pt>
                <c:pt idx="36">
                  <c:v>201.3</c:v>
                </c:pt>
                <c:pt idx="37">
                  <c:v>217.47</c:v>
                </c:pt>
                <c:pt idx="38">
                  <c:v>240.37</c:v>
                </c:pt>
                <c:pt idx="39">
                  <c:v>258.85000000000002</c:v>
                </c:pt>
                <c:pt idx="40">
                  <c:v>276.89</c:v>
                </c:pt>
                <c:pt idx="41">
                  <c:v>295.68</c:v>
                </c:pt>
                <c:pt idx="42">
                  <c:v>314.83999999999997</c:v>
                </c:pt>
                <c:pt idx="43">
                  <c:v>334.27</c:v>
                </c:pt>
                <c:pt idx="44">
                  <c:v>354.13</c:v>
                </c:pt>
                <c:pt idx="45">
                  <c:v>374.29</c:v>
                </c:pt>
                <c:pt idx="46">
                  <c:v>394.85</c:v>
                </c:pt>
                <c:pt idx="47">
                  <c:v>415.91</c:v>
                </c:pt>
                <c:pt idx="48">
                  <c:v>437.49</c:v>
                </c:pt>
                <c:pt idx="49">
                  <c:v>459.6</c:v>
                </c:pt>
                <c:pt idx="50">
                  <c:v>482.18</c:v>
                </c:pt>
                <c:pt idx="51">
                  <c:v>504.97</c:v>
                </c:pt>
                <c:pt idx="52">
                  <c:v>527.79</c:v>
                </c:pt>
                <c:pt idx="53">
                  <c:v>550.62</c:v>
                </c:pt>
                <c:pt idx="54">
                  <c:v>572.79</c:v>
                </c:pt>
                <c:pt idx="55">
                  <c:v>595.28</c:v>
                </c:pt>
                <c:pt idx="56">
                  <c:v>617.78</c:v>
                </c:pt>
                <c:pt idx="57">
                  <c:v>641.16999999999996</c:v>
                </c:pt>
                <c:pt idx="58">
                  <c:v>662.75</c:v>
                </c:pt>
                <c:pt idx="59">
                  <c:v>685.25</c:v>
                </c:pt>
                <c:pt idx="60">
                  <c:v>707.75</c:v>
                </c:pt>
                <c:pt idx="61">
                  <c:v>729.21</c:v>
                </c:pt>
                <c:pt idx="62">
                  <c:v>751.83</c:v>
                </c:pt>
                <c:pt idx="63">
                  <c:v>774.82</c:v>
                </c:pt>
                <c:pt idx="64">
                  <c:v>797.96</c:v>
                </c:pt>
                <c:pt idx="65">
                  <c:v>821.5</c:v>
                </c:pt>
                <c:pt idx="66">
                  <c:v>845.39</c:v>
                </c:pt>
                <c:pt idx="67">
                  <c:v>869.57</c:v>
                </c:pt>
                <c:pt idx="68">
                  <c:v>893.94</c:v>
                </c:pt>
                <c:pt idx="69">
                  <c:v>918.43</c:v>
                </c:pt>
                <c:pt idx="70">
                  <c:v>942.78</c:v>
                </c:pt>
                <c:pt idx="71">
                  <c:v>967.12</c:v>
                </c:pt>
                <c:pt idx="72">
                  <c:v>979.27</c:v>
                </c:pt>
                <c:pt idx="73">
                  <c:v>991.41</c:v>
                </c:pt>
                <c:pt idx="74">
                  <c:v>1001.23</c:v>
                </c:pt>
                <c:pt idx="75">
                  <c:v>1009.28</c:v>
                </c:pt>
                <c:pt idx="76">
                  <c:v>1011.05</c:v>
                </c:pt>
                <c:pt idx="77">
                  <c:v>1020.88</c:v>
                </c:pt>
                <c:pt idx="78">
                  <c:v>1028.94</c:v>
                </c:pt>
                <c:pt idx="79">
                  <c:v>1030.7</c:v>
                </c:pt>
                <c:pt idx="80">
                  <c:v>1035.81</c:v>
                </c:pt>
                <c:pt idx="81">
                  <c:v>1040.24</c:v>
                </c:pt>
                <c:pt idx="82">
                  <c:v>1040.53</c:v>
                </c:pt>
                <c:pt idx="83">
                  <c:v>1045.83</c:v>
                </c:pt>
                <c:pt idx="84">
                  <c:v>1050.3599999999999</c:v>
                </c:pt>
                <c:pt idx="85">
                  <c:v>1051.06</c:v>
                </c:pt>
                <c:pt idx="86">
                  <c:v>1060.21</c:v>
                </c:pt>
                <c:pt idx="87">
                  <c:v>1070.05</c:v>
                </c:pt>
                <c:pt idx="88">
                  <c:v>1079.8900000000001</c:v>
                </c:pt>
                <c:pt idx="89">
                  <c:v>1089.74</c:v>
                </c:pt>
                <c:pt idx="90">
                  <c:v>1099.58</c:v>
                </c:pt>
                <c:pt idx="91">
                  <c:v>1109.43</c:v>
                </c:pt>
                <c:pt idx="92">
                  <c:v>1119.27</c:v>
                </c:pt>
                <c:pt idx="93">
                  <c:v>1129.1099999999999</c:v>
                </c:pt>
                <c:pt idx="94">
                  <c:v>1138.96</c:v>
                </c:pt>
                <c:pt idx="95">
                  <c:v>1148.8</c:v>
                </c:pt>
                <c:pt idx="96">
                  <c:v>1158.6400000000001</c:v>
                </c:pt>
                <c:pt idx="97">
                  <c:v>1168.49</c:v>
                </c:pt>
                <c:pt idx="98">
                  <c:v>1178.33</c:v>
                </c:pt>
                <c:pt idx="99">
                  <c:v>1188.18</c:v>
                </c:pt>
                <c:pt idx="100">
                  <c:v>1198.02</c:v>
                </c:pt>
                <c:pt idx="101">
                  <c:v>1207.8599999999999</c:v>
                </c:pt>
                <c:pt idx="102">
                  <c:v>1217.71</c:v>
                </c:pt>
                <c:pt idx="103">
                  <c:v>1227.55</c:v>
                </c:pt>
                <c:pt idx="104">
                  <c:v>1237.4000000000001</c:v>
                </c:pt>
                <c:pt idx="105">
                  <c:v>1247.24</c:v>
                </c:pt>
                <c:pt idx="106">
                  <c:v>1257.08</c:v>
                </c:pt>
                <c:pt idx="107">
                  <c:v>1266.93</c:v>
                </c:pt>
                <c:pt idx="108">
                  <c:v>1276.77</c:v>
                </c:pt>
                <c:pt idx="109">
                  <c:v>1286.6099999999999</c:v>
                </c:pt>
                <c:pt idx="110">
                  <c:v>1296.46</c:v>
                </c:pt>
                <c:pt idx="111">
                  <c:v>1306.3</c:v>
                </c:pt>
                <c:pt idx="112">
                  <c:v>1316.15</c:v>
                </c:pt>
                <c:pt idx="113">
                  <c:v>1325.99</c:v>
                </c:pt>
                <c:pt idx="114">
                  <c:v>1335.83</c:v>
                </c:pt>
                <c:pt idx="115">
                  <c:v>1345.68</c:v>
                </c:pt>
                <c:pt idx="116">
                  <c:v>1355.52</c:v>
                </c:pt>
                <c:pt idx="117">
                  <c:v>1365.37</c:v>
                </c:pt>
                <c:pt idx="118">
                  <c:v>1375.21</c:v>
                </c:pt>
                <c:pt idx="119">
                  <c:v>1385.05</c:v>
                </c:pt>
                <c:pt idx="120">
                  <c:v>1394.9</c:v>
                </c:pt>
                <c:pt idx="121">
                  <c:v>1404.74</c:v>
                </c:pt>
                <c:pt idx="122">
                  <c:v>1414.58</c:v>
                </c:pt>
                <c:pt idx="123">
                  <c:v>1424.43</c:v>
                </c:pt>
                <c:pt idx="124">
                  <c:v>1434.27</c:v>
                </c:pt>
                <c:pt idx="125">
                  <c:v>1444.12</c:v>
                </c:pt>
                <c:pt idx="126">
                  <c:v>1453.96</c:v>
                </c:pt>
                <c:pt idx="127">
                  <c:v>1463.8</c:v>
                </c:pt>
                <c:pt idx="128">
                  <c:v>1473.65</c:v>
                </c:pt>
                <c:pt idx="129">
                  <c:v>1483.49</c:v>
                </c:pt>
                <c:pt idx="130">
                  <c:v>1493.34</c:v>
                </c:pt>
                <c:pt idx="131">
                  <c:v>1503.18</c:v>
                </c:pt>
                <c:pt idx="132">
                  <c:v>1513.02</c:v>
                </c:pt>
                <c:pt idx="133">
                  <c:v>1522.87</c:v>
                </c:pt>
                <c:pt idx="134">
                  <c:v>1532.71</c:v>
                </c:pt>
                <c:pt idx="135">
                  <c:v>1542.55</c:v>
                </c:pt>
                <c:pt idx="136">
                  <c:v>1552.4</c:v>
                </c:pt>
                <c:pt idx="137">
                  <c:v>1562.24</c:v>
                </c:pt>
                <c:pt idx="138">
                  <c:v>1572.09</c:v>
                </c:pt>
                <c:pt idx="139">
                  <c:v>1581.93</c:v>
                </c:pt>
                <c:pt idx="140">
                  <c:v>1591.77</c:v>
                </c:pt>
                <c:pt idx="141">
                  <c:v>1601.62</c:v>
                </c:pt>
                <c:pt idx="142">
                  <c:v>1611.46</c:v>
                </c:pt>
                <c:pt idx="143">
                  <c:v>1621.31</c:v>
                </c:pt>
                <c:pt idx="144">
                  <c:v>1631.15</c:v>
                </c:pt>
                <c:pt idx="145">
                  <c:v>1640.99</c:v>
                </c:pt>
                <c:pt idx="146">
                  <c:v>1650.84</c:v>
                </c:pt>
                <c:pt idx="147">
                  <c:v>1660.68</c:v>
                </c:pt>
                <c:pt idx="148">
                  <c:v>1670.52</c:v>
                </c:pt>
                <c:pt idx="149">
                  <c:v>1680.37</c:v>
                </c:pt>
                <c:pt idx="150">
                  <c:v>1690.21</c:v>
                </c:pt>
                <c:pt idx="151">
                  <c:v>1700.06</c:v>
                </c:pt>
                <c:pt idx="152">
                  <c:v>1709.9</c:v>
                </c:pt>
                <c:pt idx="153">
                  <c:v>1719.74</c:v>
                </c:pt>
                <c:pt idx="154">
                  <c:v>1729.59</c:v>
                </c:pt>
                <c:pt idx="155">
                  <c:v>1739.43</c:v>
                </c:pt>
                <c:pt idx="156">
                  <c:v>1749.28</c:v>
                </c:pt>
                <c:pt idx="157">
                  <c:v>1759.12</c:v>
                </c:pt>
                <c:pt idx="158">
                  <c:v>1768.96</c:v>
                </c:pt>
                <c:pt idx="159">
                  <c:v>1778.81</c:v>
                </c:pt>
                <c:pt idx="160">
                  <c:v>1788.65</c:v>
                </c:pt>
                <c:pt idx="161">
                  <c:v>1798.5</c:v>
                </c:pt>
                <c:pt idx="162">
                  <c:v>1808.34</c:v>
                </c:pt>
                <c:pt idx="163">
                  <c:v>1818.18</c:v>
                </c:pt>
                <c:pt idx="164">
                  <c:v>1828.03</c:v>
                </c:pt>
                <c:pt idx="165">
                  <c:v>1837.87</c:v>
                </c:pt>
                <c:pt idx="166">
                  <c:v>1847.71</c:v>
                </c:pt>
                <c:pt idx="167">
                  <c:v>1857.56</c:v>
                </c:pt>
                <c:pt idx="168">
                  <c:v>1867.4</c:v>
                </c:pt>
                <c:pt idx="169">
                  <c:v>1877.25</c:v>
                </c:pt>
                <c:pt idx="170">
                  <c:v>1887.09</c:v>
                </c:pt>
                <c:pt idx="171">
                  <c:v>1896.93</c:v>
                </c:pt>
                <c:pt idx="172">
                  <c:v>1906.78</c:v>
                </c:pt>
                <c:pt idx="173">
                  <c:v>1916.62</c:v>
                </c:pt>
                <c:pt idx="174">
                  <c:v>1926.47</c:v>
                </c:pt>
                <c:pt idx="175">
                  <c:v>1936.31</c:v>
                </c:pt>
                <c:pt idx="176">
                  <c:v>1946.15</c:v>
                </c:pt>
                <c:pt idx="177">
                  <c:v>1956</c:v>
                </c:pt>
                <c:pt idx="178">
                  <c:v>1965.84</c:v>
                </c:pt>
                <c:pt idx="179">
                  <c:v>1975.68</c:v>
                </c:pt>
                <c:pt idx="180">
                  <c:v>1985.53</c:v>
                </c:pt>
                <c:pt idx="181">
                  <c:v>1995.37</c:v>
                </c:pt>
                <c:pt idx="182">
                  <c:v>2005.22</c:v>
                </c:pt>
                <c:pt idx="183">
                  <c:v>2015.06</c:v>
                </c:pt>
                <c:pt idx="184">
                  <c:v>2024.9</c:v>
                </c:pt>
                <c:pt idx="185">
                  <c:v>2034.75</c:v>
                </c:pt>
                <c:pt idx="186">
                  <c:v>2044.59</c:v>
                </c:pt>
                <c:pt idx="187">
                  <c:v>2054.44</c:v>
                </c:pt>
                <c:pt idx="188">
                  <c:v>2064.2800000000002</c:v>
                </c:pt>
                <c:pt idx="189">
                  <c:v>2074.12</c:v>
                </c:pt>
                <c:pt idx="190">
                  <c:v>2083.9699999999998</c:v>
                </c:pt>
                <c:pt idx="191">
                  <c:v>2093.81</c:v>
                </c:pt>
                <c:pt idx="192">
                  <c:v>2103.65</c:v>
                </c:pt>
                <c:pt idx="193">
                  <c:v>2113.5</c:v>
                </c:pt>
                <c:pt idx="194">
                  <c:v>2123.34</c:v>
                </c:pt>
                <c:pt idx="195">
                  <c:v>2133.19</c:v>
                </c:pt>
                <c:pt idx="196">
                  <c:v>2143.0300000000002</c:v>
                </c:pt>
                <c:pt idx="197">
                  <c:v>2152.87</c:v>
                </c:pt>
                <c:pt idx="198">
                  <c:v>2162.7199999999998</c:v>
                </c:pt>
                <c:pt idx="199">
                  <c:v>2172.56</c:v>
                </c:pt>
                <c:pt idx="200">
                  <c:v>2182.41</c:v>
                </c:pt>
                <c:pt idx="201">
                  <c:v>2192.25</c:v>
                </c:pt>
                <c:pt idx="202">
                  <c:v>2202.09</c:v>
                </c:pt>
                <c:pt idx="203">
                  <c:v>2211.94</c:v>
                </c:pt>
                <c:pt idx="204">
                  <c:v>2221.7800000000002</c:v>
                </c:pt>
                <c:pt idx="205">
                  <c:v>2231.62</c:v>
                </c:pt>
                <c:pt idx="206">
                  <c:v>2241.4699999999998</c:v>
                </c:pt>
                <c:pt idx="207">
                  <c:v>2251.31</c:v>
                </c:pt>
                <c:pt idx="208">
                  <c:v>2261.16</c:v>
                </c:pt>
                <c:pt idx="209">
                  <c:v>2271</c:v>
                </c:pt>
                <c:pt idx="210">
                  <c:v>2280.84</c:v>
                </c:pt>
                <c:pt idx="211">
                  <c:v>2290.69</c:v>
                </c:pt>
                <c:pt idx="212">
                  <c:v>2300.5300000000002</c:v>
                </c:pt>
                <c:pt idx="213">
                  <c:v>2310.38</c:v>
                </c:pt>
                <c:pt idx="214">
                  <c:v>2320.2199999999998</c:v>
                </c:pt>
                <c:pt idx="215">
                  <c:v>2330.06</c:v>
                </c:pt>
                <c:pt idx="216">
                  <c:v>2339.91</c:v>
                </c:pt>
                <c:pt idx="217">
                  <c:v>2349.75</c:v>
                </c:pt>
                <c:pt idx="218">
                  <c:v>2359.59</c:v>
                </c:pt>
                <c:pt idx="219">
                  <c:v>2369.44</c:v>
                </c:pt>
                <c:pt idx="220">
                  <c:v>2379.2800000000002</c:v>
                </c:pt>
                <c:pt idx="221">
                  <c:v>2389.13</c:v>
                </c:pt>
                <c:pt idx="222">
                  <c:v>2398.9699999999998</c:v>
                </c:pt>
                <c:pt idx="223">
                  <c:v>2408.81</c:v>
                </c:pt>
                <c:pt idx="224">
                  <c:v>2418.66</c:v>
                </c:pt>
                <c:pt idx="225">
                  <c:v>2428.5</c:v>
                </c:pt>
                <c:pt idx="226">
                  <c:v>2438.35</c:v>
                </c:pt>
                <c:pt idx="227">
                  <c:v>2448.19</c:v>
                </c:pt>
                <c:pt idx="228">
                  <c:v>2458.0300000000002</c:v>
                </c:pt>
                <c:pt idx="229">
                  <c:v>2467.88</c:v>
                </c:pt>
                <c:pt idx="230">
                  <c:v>2477.7199999999998</c:v>
                </c:pt>
                <c:pt idx="231">
                  <c:v>2487.56</c:v>
                </c:pt>
                <c:pt idx="232">
                  <c:v>2497.41</c:v>
                </c:pt>
                <c:pt idx="233">
                  <c:v>2507.25</c:v>
                </c:pt>
                <c:pt idx="234">
                  <c:v>2517.1</c:v>
                </c:pt>
                <c:pt idx="235">
                  <c:v>2526.94</c:v>
                </c:pt>
                <c:pt idx="236">
                  <c:v>2536.7800000000002</c:v>
                </c:pt>
                <c:pt idx="237">
                  <c:v>2546.63</c:v>
                </c:pt>
                <c:pt idx="238">
                  <c:v>2556.4699999999998</c:v>
                </c:pt>
                <c:pt idx="239">
                  <c:v>2566.3200000000002</c:v>
                </c:pt>
                <c:pt idx="240">
                  <c:v>2576.16</c:v>
                </c:pt>
                <c:pt idx="241">
                  <c:v>2586</c:v>
                </c:pt>
                <c:pt idx="242">
                  <c:v>2595.85</c:v>
                </c:pt>
                <c:pt idx="243">
                  <c:v>2605.69</c:v>
                </c:pt>
                <c:pt idx="244">
                  <c:v>2615.54</c:v>
                </c:pt>
                <c:pt idx="245">
                  <c:v>2625.38</c:v>
                </c:pt>
                <c:pt idx="246">
                  <c:v>2635.22</c:v>
                </c:pt>
                <c:pt idx="247">
                  <c:v>2645.07</c:v>
                </c:pt>
                <c:pt idx="248">
                  <c:v>2654.91</c:v>
                </c:pt>
                <c:pt idx="249">
                  <c:v>2664.75</c:v>
                </c:pt>
                <c:pt idx="250">
                  <c:v>2674.6</c:v>
                </c:pt>
                <c:pt idx="251">
                  <c:v>2684.44</c:v>
                </c:pt>
                <c:pt idx="252">
                  <c:v>2694.29</c:v>
                </c:pt>
                <c:pt idx="253">
                  <c:v>2704.13</c:v>
                </c:pt>
                <c:pt idx="254">
                  <c:v>2713.97</c:v>
                </c:pt>
                <c:pt idx="255">
                  <c:v>2723.82</c:v>
                </c:pt>
                <c:pt idx="256">
                  <c:v>2733.66</c:v>
                </c:pt>
                <c:pt idx="257">
                  <c:v>2743.51</c:v>
                </c:pt>
                <c:pt idx="258">
                  <c:v>2753.35</c:v>
                </c:pt>
                <c:pt idx="259">
                  <c:v>2763.19</c:v>
                </c:pt>
                <c:pt idx="260">
                  <c:v>2773.04</c:v>
                </c:pt>
                <c:pt idx="261">
                  <c:v>2782.88</c:v>
                </c:pt>
                <c:pt idx="262">
                  <c:v>2792.72</c:v>
                </c:pt>
                <c:pt idx="263">
                  <c:v>2802.57</c:v>
                </c:pt>
                <c:pt idx="264">
                  <c:v>2812.41</c:v>
                </c:pt>
                <c:pt idx="265">
                  <c:v>2822.26</c:v>
                </c:pt>
                <c:pt idx="266">
                  <c:v>2832.1</c:v>
                </c:pt>
                <c:pt idx="267">
                  <c:v>2841.94</c:v>
                </c:pt>
                <c:pt idx="268">
                  <c:v>2851.79</c:v>
                </c:pt>
                <c:pt idx="269">
                  <c:v>2861.63</c:v>
                </c:pt>
                <c:pt idx="270">
                  <c:v>2871.48</c:v>
                </c:pt>
                <c:pt idx="271">
                  <c:v>2881.32</c:v>
                </c:pt>
                <c:pt idx="272">
                  <c:v>2891.16</c:v>
                </c:pt>
                <c:pt idx="273">
                  <c:v>2901.01</c:v>
                </c:pt>
                <c:pt idx="274">
                  <c:v>2910.85</c:v>
                </c:pt>
                <c:pt idx="275">
                  <c:v>2920.69</c:v>
                </c:pt>
                <c:pt idx="276">
                  <c:v>2930.54</c:v>
                </c:pt>
                <c:pt idx="277">
                  <c:v>2940.38</c:v>
                </c:pt>
                <c:pt idx="278">
                  <c:v>2950.23</c:v>
                </c:pt>
                <c:pt idx="279">
                  <c:v>2960.07</c:v>
                </c:pt>
                <c:pt idx="280">
                  <c:v>2969.91</c:v>
                </c:pt>
                <c:pt idx="281">
                  <c:v>2973.46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9D-4B6B-A952-C4FE1FC3DDEE}"/>
            </c:ext>
          </c:extLst>
        </c:ser>
        <c:ser>
          <c:idx val="1"/>
          <c:order val="3"/>
          <c:tx>
            <c:v>Факт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Actual!$G$15:$G$1000</c:f>
              <c:numCache>
                <c:formatCode>General</c:formatCode>
                <c:ptCount val="986"/>
              </c:numCache>
            </c:numRef>
          </c:xVal>
          <c:yVal>
            <c:numRef>
              <c:f>Actual!$F$15:$F$1000</c:f>
              <c:numCache>
                <c:formatCode>General</c:formatCode>
                <c:ptCount val="98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9D-4B6B-A952-C4FE1FC3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24192"/>
        <c:axId val="121574912"/>
      </c:scatterChart>
      <c:valAx>
        <c:axId val="117624192"/>
        <c:scaling>
          <c:orientation val="minMax"/>
          <c:max val="0"/>
          <c:min val="-3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4912"/>
        <c:crossesAt val="0"/>
        <c:crossBetween val="midCat"/>
        <c:majorUnit val="50"/>
      </c:valAx>
      <c:valAx>
        <c:axId val="121574912"/>
        <c:scaling>
          <c:orientation val="minMax"/>
          <c:max val="4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4192"/>
        <c:crossesAt val="0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560293</xdr:colOff>
      <xdr:row>54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9DAB0-6A8C-4D1D-A2ED-45129040A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206208</xdr:colOff>
      <xdr:row>0</xdr:row>
      <xdr:rowOff>91247</xdr:rowOff>
    </xdr:from>
    <xdr:to>
      <xdr:col>34</xdr:col>
      <xdr:colOff>170489</xdr:colOff>
      <xdr:row>53</xdr:row>
      <xdr:rowOff>144374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141821-6DB8-4F54-A04B-509D5A936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erdenn\Desktop\Plan\&#1055;&#1088;&#1086;&#1092;&#1080;&#1083;&#1100;%20&#1096;&#1072;&#1073;&#1083;&#1086;&#1085;%20Rev%202.0(&#1048;&#1088;&#1082;&#1091;&#1090;&#1089;&#1082;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sperrysun\My%20Documents\doroshenko\Stuff\WINDOWS\Desktop\Rossneft364G\Rossneft364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hnolog\&#1082;&#1088;&#1072;&#1081;&#1085;&#1077;&#1077;%20&#1082;&#1091;&#1089;&#1090;%2016&#1073;&#1080;&#1089;%20&#1089;&#1082;&#1074;.%206083\Documents%20and%20Settings\E090481\Desktop\&#1082;&#1088;&#1072;&#1081;&#1085;&#1077;&#1077;\6087%2316_&#1050;&#1088;&#1072;&#1081;&#1085;&#1077;&#1077;\12%20&#1056;&#1040;&#1041;&#1054;&#1063;&#1048;&#1045;%20&#1060;&#1040;&#1049;&#1051;&#1067;\6087%20%20&#1055;&#1088;&#1086;&#1075;&#1085;&#1086;&#1079;%202010_&#1085;&#1086;&#1074;&#1099;&#1077;%20&#1094;&#1077;&#1083;&#1080;_(22121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VMANAGER\Desktop\Users\&#1057;&#1062;&#1041;\Desktop\&#1057;&#1077;&#1074;&#1077;&#1088;&#1085;&#1086;-&#1055;&#1103;&#1084;&#1103;&#1083;&#1080;&#1103;&#1093;&#1080;&#1085;&#1089;&#1082;&#1086;&#1077;%20&#1084;-&#1077;\&#1057;&#1082;&#1074;%20544%20&#1087;&#1080;&#1083;&#1086;&#1090;_%20&#1050;&#1091;&#1089;&#1090;%20&#8470;12_&#1057;&#1077;&#1074;&#1077;&#1088;&#1085;&#1086;-&#1087;&#1103;&#1084;&#1072;&#1083;&#1080;&#1103;&#1093;&#1080;&#1085;&#1089;&#1082;&#1086;&#1077;%20&#1084;&#10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овая траектория"/>
      <sheetName val="Интерполяция на 10 м"/>
      <sheetName val="ПРОЕКЦИИ"/>
      <sheetName val="WPGPlan"/>
      <sheetName val="Translate"/>
    </sheetNames>
    <sheetDataSet>
      <sheetData sheetId="0"/>
      <sheetData sheetId="1">
        <row r="1">
          <cell r="F1" t="str">
            <v>Глубина по верт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oposal"/>
      <sheetName val="RussProposal"/>
      <sheetName val="Vertical View "/>
      <sheetName val="Vertical Zoom"/>
      <sheetName val="Vertical Zoom Russ"/>
      <sheetName val="Plan View"/>
      <sheetName val="EngSurvey"/>
      <sheetName val="Plan_Inter1.1"/>
      <sheetName val="Plan_Inter1.0"/>
      <sheetName val="Interpolate"/>
      <sheetName val="RussSurvey"/>
      <sheetName val="Russ Pipe&amp;SlideSheet"/>
      <sheetName val="2.88&quot; Pipe&amp;SlideSheet (2)"/>
      <sheetName val="2.88&quot; Pipe&amp;SlideSheet"/>
      <sheetName val="Target Shapes"/>
      <sheetName val="CircleTargetShapes"/>
      <sheetName val="Sheet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>
            <v>42</v>
          </cell>
        </row>
        <row r="3">
          <cell r="B3">
            <v>1863.44</v>
          </cell>
        </row>
        <row r="4">
          <cell r="B4">
            <v>374.79</v>
          </cell>
        </row>
        <row r="5">
          <cell r="B5">
            <v>-70.819999999999993</v>
          </cell>
        </row>
        <row r="6">
          <cell r="B6">
            <v>381.25</v>
          </cell>
        </row>
        <row r="9">
          <cell r="B9">
            <v>1868.64</v>
          </cell>
        </row>
        <row r="10">
          <cell r="B10">
            <v>472.94</v>
          </cell>
        </row>
        <row r="11">
          <cell r="B11">
            <v>-86.25</v>
          </cell>
        </row>
        <row r="12">
          <cell r="B12">
            <v>480.59</v>
          </cell>
        </row>
        <row r="15">
          <cell r="B15">
            <v>1.7453292519943295E-2</v>
          </cell>
        </row>
      </sheetData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стройки"/>
      <sheetName val="Данные"/>
      <sheetName val="Проект"/>
      <sheetName val="геофизика"/>
      <sheetName val="Графики"/>
      <sheetName val="Прогноз"/>
      <sheetName val="через 10 м"/>
      <sheetName val="профиль+гамма"/>
      <sheetName val="10 м"/>
      <sheetName val="Траектория"/>
      <sheetName val="замеры"/>
      <sheetName val="проекции"/>
      <sheetName val="Инструкция"/>
      <sheetName val="Служебный"/>
      <sheetName val="ЗТС"/>
      <sheetName val="План"/>
    </sheetNames>
    <sheetDataSet>
      <sheetData sheetId="0"/>
      <sheetData sheetId="1">
        <row r="3">
          <cell r="F3" t="str">
            <v>Филиал "Муравленковскнефть" ОАО "Газпромнефть-ННГ"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№544 проект"/>
      <sheetName val="№544 инклинометрия"/>
      <sheetName val="Верт проекц"/>
      <sheetName val="Гориз проекц"/>
    </sheetNames>
    <sheetDataSet>
      <sheetData sheetId="0"/>
      <sheetData sheetId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3"/>
  <sheetViews>
    <sheetView tabSelected="1" topLeftCell="A168" zoomScale="70" zoomScaleNormal="70" workbookViewId="0">
      <selection activeCell="A213" sqref="A213:C217"/>
    </sheetView>
  </sheetViews>
  <sheetFormatPr defaultColWidth="9.42578125" defaultRowHeight="12.75" x14ac:dyDescent="0.2"/>
  <cols>
    <col min="1" max="9" width="12.5703125" customWidth="1"/>
    <col min="10" max="10" width="13.85546875" customWidth="1"/>
    <col min="11" max="11" width="14.5703125" customWidth="1"/>
    <col min="12" max="13" width="16.42578125" customWidth="1"/>
    <col min="14" max="24" width="12.5703125" customWidth="1"/>
    <col min="25" max="25" width="58.5703125" customWidth="1"/>
  </cols>
  <sheetData>
    <row r="1" spans="1:25" x14ac:dyDescent="0.2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5" ht="30" x14ac:dyDescent="0.4">
      <c r="A2" s="132" t="s">
        <v>729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</row>
    <row r="3" spans="1:25" x14ac:dyDescent="0.2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4"/>
      <c r="X3" s="133"/>
      <c r="Y3" s="133"/>
    </row>
    <row r="4" spans="1:25" x14ac:dyDescent="0.2">
      <c r="A4" s="122" t="s">
        <v>2</v>
      </c>
      <c r="B4" s="123"/>
      <c r="C4" s="123"/>
      <c r="D4" s="83"/>
      <c r="E4" s="83"/>
      <c r="F4" s="135" t="s">
        <v>2270</v>
      </c>
      <c r="G4" s="136"/>
      <c r="H4" s="136"/>
      <c r="I4" s="136"/>
      <c r="J4" s="136"/>
      <c r="K4" s="137"/>
      <c r="L4" s="117" t="s">
        <v>4</v>
      </c>
      <c r="M4" s="117"/>
      <c r="N4" s="117"/>
      <c r="O4" s="117"/>
      <c r="P4" s="117"/>
      <c r="Q4" s="118" t="s">
        <v>5</v>
      </c>
      <c r="R4" s="119"/>
      <c r="S4" s="119"/>
      <c r="T4" s="119"/>
      <c r="U4" s="119"/>
      <c r="V4" s="119"/>
      <c r="W4" s="76"/>
      <c r="X4" s="61"/>
      <c r="Y4" s="62"/>
    </row>
    <row r="5" spans="1:25" x14ac:dyDescent="0.2">
      <c r="A5" s="122" t="s">
        <v>6</v>
      </c>
      <c r="B5" s="123"/>
      <c r="C5" s="123"/>
      <c r="D5" s="83"/>
      <c r="E5" s="83"/>
      <c r="F5" s="114" t="s">
        <v>731</v>
      </c>
      <c r="G5" s="115"/>
      <c r="H5" s="115"/>
      <c r="I5" s="115"/>
      <c r="J5" s="115"/>
      <c r="K5" s="116"/>
      <c r="L5" s="117" t="s">
        <v>8</v>
      </c>
      <c r="M5" s="117"/>
      <c r="N5" s="117"/>
      <c r="O5" s="117"/>
      <c r="P5" s="117"/>
      <c r="Q5" s="118" t="s">
        <v>9</v>
      </c>
      <c r="R5" s="119"/>
      <c r="S5" s="119"/>
      <c r="T5" s="119"/>
      <c r="U5" s="119"/>
      <c r="V5" s="119"/>
      <c r="W5" s="63"/>
      <c r="X5" s="63"/>
      <c r="Y5" s="64"/>
    </row>
    <row r="6" spans="1:25" x14ac:dyDescent="0.2">
      <c r="A6" s="122" t="s">
        <v>10</v>
      </c>
      <c r="B6" s="123"/>
      <c r="C6" s="123"/>
      <c r="D6" s="83"/>
      <c r="E6" s="83"/>
      <c r="F6" s="114" t="s">
        <v>11</v>
      </c>
      <c r="G6" s="115"/>
      <c r="H6" s="115"/>
      <c r="I6" s="115"/>
      <c r="J6" s="115"/>
      <c r="K6" s="116"/>
      <c r="L6" s="117" t="s">
        <v>12</v>
      </c>
      <c r="M6" s="117"/>
      <c r="N6" s="117"/>
      <c r="O6" s="117"/>
      <c r="P6" s="117"/>
      <c r="Q6" s="118">
        <v>1.0000100000000001</v>
      </c>
      <c r="R6" s="119"/>
      <c r="S6" s="119"/>
      <c r="T6" s="119"/>
      <c r="U6" s="119"/>
      <c r="V6" s="119"/>
      <c r="W6" s="63"/>
      <c r="X6" s="63"/>
      <c r="Y6" s="64"/>
    </row>
    <row r="7" spans="1:25" x14ac:dyDescent="0.2">
      <c r="A7" s="122" t="s">
        <v>13</v>
      </c>
      <c r="B7" s="123"/>
      <c r="C7" s="123"/>
      <c r="D7" s="83"/>
      <c r="E7" s="83"/>
      <c r="F7" s="114" t="s">
        <v>732</v>
      </c>
      <c r="G7" s="115"/>
      <c r="H7" s="115"/>
      <c r="I7" s="115"/>
      <c r="J7" s="115"/>
      <c r="K7" s="116"/>
      <c r="L7" s="117" t="s">
        <v>15</v>
      </c>
      <c r="M7" s="117"/>
      <c r="N7" s="117"/>
      <c r="O7" s="117"/>
      <c r="P7" s="117"/>
      <c r="Q7" s="118" t="s">
        <v>16</v>
      </c>
      <c r="R7" s="119"/>
      <c r="S7" s="119"/>
      <c r="T7" s="119"/>
      <c r="U7" s="119"/>
      <c r="V7" s="119"/>
      <c r="W7" s="77"/>
      <c r="X7" s="63"/>
      <c r="Y7" s="64"/>
    </row>
    <row r="8" spans="1:25" x14ac:dyDescent="0.2">
      <c r="A8" s="122" t="s">
        <v>17</v>
      </c>
      <c r="B8" s="123"/>
      <c r="C8" s="123"/>
      <c r="D8" s="83"/>
      <c r="E8" s="83"/>
      <c r="F8" s="114">
        <v>16.100000000000001</v>
      </c>
      <c r="G8" s="115"/>
      <c r="H8" s="115"/>
      <c r="I8" s="115"/>
      <c r="J8" s="115"/>
      <c r="K8" s="116"/>
      <c r="L8" s="117" t="s">
        <v>19</v>
      </c>
      <c r="M8" s="117"/>
      <c r="N8" s="117"/>
      <c r="O8" s="117"/>
      <c r="P8" s="117"/>
      <c r="Q8" s="118" t="s">
        <v>727</v>
      </c>
      <c r="R8" s="119"/>
      <c r="S8" s="119"/>
      <c r="T8" s="119"/>
      <c r="U8" s="119"/>
      <c r="V8" s="119"/>
      <c r="W8" s="63"/>
      <c r="X8" s="63"/>
      <c r="Y8" s="64"/>
    </row>
    <row r="9" spans="1:25" x14ac:dyDescent="0.2">
      <c r="A9" s="122" t="s">
        <v>21</v>
      </c>
      <c r="B9" s="123"/>
      <c r="C9" s="123"/>
      <c r="D9" s="83"/>
      <c r="E9" s="83"/>
      <c r="F9" s="114" t="s">
        <v>2247</v>
      </c>
      <c r="G9" s="115"/>
      <c r="H9" s="115"/>
      <c r="I9" s="115"/>
      <c r="J9" s="115"/>
      <c r="K9" s="116"/>
      <c r="L9" s="117" t="s">
        <v>23</v>
      </c>
      <c r="M9" s="117"/>
      <c r="N9" s="117"/>
      <c r="O9" s="117"/>
      <c r="P9" s="117"/>
      <c r="Q9" s="118" t="s">
        <v>727</v>
      </c>
      <c r="R9" s="119"/>
      <c r="S9" s="119"/>
      <c r="T9" s="119"/>
      <c r="U9" s="119"/>
      <c r="V9" s="119"/>
      <c r="W9" s="63"/>
      <c r="X9" s="63"/>
      <c r="Y9" s="64"/>
    </row>
    <row r="10" spans="1:25" x14ac:dyDescent="0.2">
      <c r="A10" s="122" t="s">
        <v>24</v>
      </c>
      <c r="B10" s="123"/>
      <c r="C10" s="123"/>
      <c r="D10" s="83"/>
      <c r="E10" s="83"/>
      <c r="F10" s="114">
        <v>16030</v>
      </c>
      <c r="G10" s="115"/>
      <c r="H10" s="115"/>
      <c r="I10" s="115"/>
      <c r="J10" s="115"/>
      <c r="K10" s="116"/>
      <c r="L10" s="117" t="s">
        <v>26</v>
      </c>
      <c r="M10" s="117"/>
      <c r="N10" s="117"/>
      <c r="O10" s="117"/>
      <c r="P10" s="117"/>
      <c r="Q10" s="118" t="s">
        <v>27</v>
      </c>
      <c r="R10" s="119"/>
      <c r="S10" s="119"/>
      <c r="T10" s="119"/>
      <c r="U10" s="119"/>
      <c r="V10" s="119"/>
      <c r="W10" s="63"/>
      <c r="X10" s="63"/>
      <c r="Y10" s="64"/>
    </row>
    <row r="11" spans="1:25" x14ac:dyDescent="0.2">
      <c r="A11" s="122" t="s">
        <v>28</v>
      </c>
      <c r="B11" s="123"/>
      <c r="C11" s="123"/>
      <c r="D11" s="83"/>
      <c r="E11" s="83"/>
      <c r="F11" s="129">
        <v>16030</v>
      </c>
      <c r="G11" s="130"/>
      <c r="H11" s="130"/>
      <c r="I11" s="130"/>
      <c r="J11" s="130"/>
      <c r="K11" s="131"/>
      <c r="L11" s="117" t="s">
        <v>30</v>
      </c>
      <c r="M11" s="117"/>
      <c r="N11" s="117"/>
      <c r="O11" s="117"/>
      <c r="P11" s="117"/>
      <c r="Q11" s="118" t="s">
        <v>735</v>
      </c>
      <c r="R11" s="119"/>
      <c r="S11" s="119"/>
      <c r="T11" s="119"/>
      <c r="U11" s="119"/>
      <c r="V11" s="119"/>
      <c r="W11" s="63"/>
      <c r="X11" s="63"/>
      <c r="Y11" s="64"/>
    </row>
    <row r="12" spans="1:25" x14ac:dyDescent="0.2">
      <c r="A12" s="122" t="s">
        <v>32</v>
      </c>
      <c r="B12" s="123"/>
      <c r="C12" s="123"/>
      <c r="D12" s="83"/>
      <c r="E12" s="83"/>
      <c r="F12" s="129" t="s">
        <v>2244</v>
      </c>
      <c r="G12" s="130"/>
      <c r="H12" s="130"/>
      <c r="I12" s="130"/>
      <c r="J12" s="130"/>
      <c r="K12" s="131"/>
      <c r="L12" s="117" t="s">
        <v>34</v>
      </c>
      <c r="M12" s="117"/>
      <c r="N12" s="117"/>
      <c r="O12" s="117"/>
      <c r="P12" s="117"/>
      <c r="Q12" s="118" t="s">
        <v>2434</v>
      </c>
      <c r="R12" s="119"/>
      <c r="S12" s="119"/>
      <c r="T12" s="119"/>
      <c r="U12" s="119"/>
      <c r="V12" s="119"/>
      <c r="W12" s="63"/>
      <c r="X12" s="63"/>
      <c r="Y12" s="64"/>
    </row>
    <row r="13" spans="1:25" x14ac:dyDescent="0.2">
      <c r="A13" s="122" t="s">
        <v>36</v>
      </c>
      <c r="B13" s="123"/>
      <c r="C13" s="123"/>
      <c r="D13" s="83"/>
      <c r="E13" s="83"/>
      <c r="F13" s="124">
        <v>44921</v>
      </c>
      <c r="G13" s="125"/>
      <c r="H13" s="125"/>
      <c r="I13" s="125"/>
      <c r="J13" s="125"/>
      <c r="K13" s="126"/>
      <c r="L13" s="117" t="s">
        <v>37</v>
      </c>
      <c r="M13" s="117"/>
      <c r="N13" s="117"/>
      <c r="O13" s="117"/>
      <c r="P13" s="117"/>
      <c r="Q13" s="118" t="s">
        <v>735</v>
      </c>
      <c r="R13" s="119"/>
      <c r="S13" s="119"/>
      <c r="T13" s="119"/>
      <c r="U13" s="119"/>
      <c r="V13" s="119"/>
      <c r="W13" s="63"/>
      <c r="X13" s="63"/>
      <c r="Y13" s="64"/>
    </row>
    <row r="14" spans="1:25" x14ac:dyDescent="0.2">
      <c r="A14" s="122" t="s">
        <v>38</v>
      </c>
      <c r="B14" s="123"/>
      <c r="C14" s="123"/>
      <c r="D14" s="83"/>
      <c r="E14" s="83"/>
      <c r="F14" s="114" t="s">
        <v>39</v>
      </c>
      <c r="G14" s="115"/>
      <c r="H14" s="115"/>
      <c r="I14" s="115"/>
      <c r="J14" s="115"/>
      <c r="K14" s="116"/>
      <c r="L14" s="117" t="s">
        <v>40</v>
      </c>
      <c r="M14" s="117"/>
      <c r="N14" s="117"/>
      <c r="O14" s="117"/>
      <c r="P14" s="117"/>
      <c r="Q14" s="118" t="s">
        <v>719</v>
      </c>
      <c r="R14" s="119"/>
      <c r="S14" s="119"/>
      <c r="T14" s="119"/>
      <c r="U14" s="119"/>
      <c r="V14" s="119"/>
      <c r="W14" s="63"/>
      <c r="X14" s="63"/>
      <c r="Y14" s="64"/>
    </row>
    <row r="15" spans="1:25" x14ac:dyDescent="0.2">
      <c r="A15" s="122" t="s">
        <v>42</v>
      </c>
      <c r="B15" s="123"/>
      <c r="C15" s="123"/>
      <c r="D15" s="83"/>
      <c r="E15" s="83"/>
      <c r="F15" s="114" t="s">
        <v>723</v>
      </c>
      <c r="G15" s="115"/>
      <c r="H15" s="115"/>
      <c r="I15" s="115"/>
      <c r="J15" s="115"/>
      <c r="K15" s="116"/>
      <c r="L15" s="117" t="s">
        <v>44</v>
      </c>
      <c r="M15" s="117"/>
      <c r="N15" s="117"/>
      <c r="O15" s="117"/>
      <c r="P15" s="117"/>
      <c r="Q15" s="118" t="s">
        <v>720</v>
      </c>
      <c r="R15" s="119"/>
      <c r="S15" s="119"/>
      <c r="T15" s="119"/>
      <c r="U15" s="119"/>
      <c r="V15" s="119"/>
      <c r="W15" s="63"/>
      <c r="X15" s="63"/>
      <c r="Y15" s="64"/>
    </row>
    <row r="16" spans="1:25" x14ac:dyDescent="0.2">
      <c r="A16" s="122" t="s">
        <v>46</v>
      </c>
      <c r="B16" s="123"/>
      <c r="C16" s="123"/>
      <c r="D16" s="83"/>
      <c r="E16" s="83"/>
      <c r="F16" s="114" t="s">
        <v>47</v>
      </c>
      <c r="G16" s="115"/>
      <c r="H16" s="115"/>
      <c r="I16" s="115"/>
      <c r="J16" s="115"/>
      <c r="K16" s="116"/>
      <c r="L16" s="117" t="s">
        <v>48</v>
      </c>
      <c r="M16" s="117"/>
      <c r="N16" s="117"/>
      <c r="O16" s="117"/>
      <c r="P16" s="117"/>
      <c r="Q16" s="120" t="s">
        <v>2248</v>
      </c>
      <c r="R16" s="121"/>
      <c r="S16" s="121"/>
      <c r="T16" s="121"/>
      <c r="U16" s="121"/>
      <c r="V16" s="121"/>
      <c r="W16" s="63"/>
      <c r="X16" s="63"/>
      <c r="Y16" s="64"/>
    </row>
    <row r="17" spans="1:35" x14ac:dyDescent="0.2">
      <c r="A17" s="122" t="s">
        <v>50</v>
      </c>
      <c r="B17" s="123"/>
      <c r="C17" s="123"/>
      <c r="D17" s="83"/>
      <c r="E17" s="83"/>
      <c r="F17" s="127" t="s">
        <v>2269</v>
      </c>
      <c r="G17" s="128"/>
      <c r="H17" s="128"/>
      <c r="I17" s="128"/>
      <c r="J17" s="128"/>
      <c r="K17" s="128"/>
      <c r="L17" s="117" t="s">
        <v>51</v>
      </c>
      <c r="M17" s="117"/>
      <c r="N17" s="117"/>
      <c r="O17" s="117"/>
      <c r="P17" s="117"/>
      <c r="Q17" s="112">
        <v>19.739999999999998</v>
      </c>
      <c r="R17" s="112"/>
      <c r="S17" s="112"/>
      <c r="T17" s="112"/>
      <c r="U17" s="112"/>
      <c r="V17" s="113"/>
      <c r="W17" s="63"/>
      <c r="X17" s="63"/>
      <c r="Y17" s="64"/>
    </row>
    <row r="18" spans="1:35" x14ac:dyDescent="0.2">
      <c r="W18" s="78"/>
    </row>
    <row r="20" spans="1:35" ht="38.25" x14ac:dyDescent="0.2">
      <c r="A20" s="2" t="s">
        <v>53</v>
      </c>
      <c r="B20" s="2" t="s">
        <v>54</v>
      </c>
      <c r="C20" s="2" t="s">
        <v>55</v>
      </c>
      <c r="D20" s="2" t="s">
        <v>56</v>
      </c>
      <c r="E20" s="2" t="s">
        <v>139</v>
      </c>
      <c r="F20" s="2" t="s">
        <v>57</v>
      </c>
      <c r="G20" s="2" t="s">
        <v>58</v>
      </c>
      <c r="H20" s="2" t="s">
        <v>59</v>
      </c>
      <c r="I20" s="2" t="s">
        <v>60</v>
      </c>
      <c r="J20" s="2" t="s">
        <v>61</v>
      </c>
      <c r="K20" s="2" t="s">
        <v>62</v>
      </c>
      <c r="L20" s="2" t="s">
        <v>63</v>
      </c>
      <c r="M20" s="2" t="s">
        <v>64</v>
      </c>
      <c r="N20" s="2" t="s">
        <v>65</v>
      </c>
      <c r="O20" s="2" t="s">
        <v>66</v>
      </c>
      <c r="P20" s="2" t="s">
        <v>67</v>
      </c>
      <c r="Q20" s="2" t="s">
        <v>68</v>
      </c>
      <c r="R20" s="2" t="s">
        <v>714</v>
      </c>
      <c r="S20" s="2" t="s">
        <v>716</v>
      </c>
      <c r="T20" s="2" t="s">
        <v>715</v>
      </c>
      <c r="U20" s="2" t="s">
        <v>717</v>
      </c>
      <c r="V20" s="2" t="s">
        <v>718</v>
      </c>
      <c r="W20" s="2" t="s">
        <v>721</v>
      </c>
      <c r="X20" s="2" t="s">
        <v>722</v>
      </c>
      <c r="Y20" s="2" t="s">
        <v>73</v>
      </c>
    </row>
    <row r="21" spans="1:35" x14ac:dyDescent="0.2">
      <c r="A21" s="3" t="s">
        <v>74</v>
      </c>
      <c r="B21" s="3" t="s">
        <v>75</v>
      </c>
      <c r="C21" s="3" t="s">
        <v>75</v>
      </c>
      <c r="D21" s="3" t="s">
        <v>77</v>
      </c>
      <c r="E21" s="3" t="s">
        <v>77</v>
      </c>
      <c r="F21" s="3" t="s">
        <v>74</v>
      </c>
      <c r="G21" s="3" t="s">
        <v>74</v>
      </c>
      <c r="H21" s="3" t="s">
        <v>74</v>
      </c>
      <c r="I21" s="3" t="s">
        <v>74</v>
      </c>
      <c r="J21" s="3" t="s">
        <v>74</v>
      </c>
      <c r="K21" s="3" t="s">
        <v>74</v>
      </c>
      <c r="L21" s="3"/>
      <c r="M21" s="3"/>
      <c r="N21" s="3" t="s">
        <v>76</v>
      </c>
      <c r="O21" s="3" t="s">
        <v>75</v>
      </c>
      <c r="P21" s="3" t="s">
        <v>76</v>
      </c>
      <c r="Q21" s="3" t="s">
        <v>76</v>
      </c>
      <c r="R21" s="3" t="s">
        <v>74</v>
      </c>
      <c r="S21" s="3" t="s">
        <v>74</v>
      </c>
      <c r="T21" s="3" t="s">
        <v>74</v>
      </c>
      <c r="U21" s="3" t="s">
        <v>75</v>
      </c>
      <c r="V21" s="3" t="s">
        <v>77</v>
      </c>
      <c r="W21" s="3" t="s">
        <v>74</v>
      </c>
      <c r="X21" s="3" t="s">
        <v>74</v>
      </c>
      <c r="Y21" s="3"/>
    </row>
    <row r="22" spans="1:35" s="5" customFormat="1" x14ac:dyDescent="0.2">
      <c r="A22" s="4">
        <v>0</v>
      </c>
      <c r="B22" s="4">
        <v>0</v>
      </c>
      <c r="C22" s="4">
        <v>81.7</v>
      </c>
      <c r="D22" s="4">
        <f>IF(C22-20.29&lt;0,C22-20.29+360,C22-20.29)</f>
        <v>61.410000000000004</v>
      </c>
      <c r="E22" s="4">
        <f>IF(C22-0.56&lt;0,C22-0.56+360,C22-0.56)</f>
        <v>81.14</v>
      </c>
      <c r="F22" s="4">
        <v>0</v>
      </c>
      <c r="G22" s="4">
        <v>-85.18</v>
      </c>
      <c r="H22" s="4">
        <v>0</v>
      </c>
      <c r="I22" s="4">
        <v>0</v>
      </c>
      <c r="J22" s="4">
        <v>13529267.779999999</v>
      </c>
      <c r="K22" s="4">
        <v>7208517.3499999996</v>
      </c>
      <c r="L22" s="4" t="s">
        <v>841</v>
      </c>
      <c r="M22" s="4" t="s">
        <v>842</v>
      </c>
      <c r="N22" s="4">
        <v>0</v>
      </c>
      <c r="O22" s="19">
        <v>0</v>
      </c>
      <c r="P22" s="4">
        <v>0</v>
      </c>
      <c r="Q22" s="4">
        <v>0</v>
      </c>
      <c r="R22" s="4">
        <v>0</v>
      </c>
      <c r="S22" s="4">
        <v>18.29</v>
      </c>
      <c r="T22" s="4">
        <v>18.29</v>
      </c>
      <c r="U22" s="4">
        <v>2.74</v>
      </c>
      <c r="V22" s="4">
        <v>0</v>
      </c>
      <c r="W22" s="4">
        <v>0</v>
      </c>
      <c r="X22" s="4">
        <v>0</v>
      </c>
      <c r="Y22" s="4" t="s">
        <v>142</v>
      </c>
      <c r="AA22"/>
      <c r="AB22"/>
      <c r="AC22"/>
      <c r="AD22"/>
      <c r="AE22"/>
      <c r="AF22"/>
      <c r="AG22"/>
      <c r="AH22"/>
      <c r="AI22"/>
    </row>
    <row r="23" spans="1:35" s="18" customFormat="1" x14ac:dyDescent="0.2">
      <c r="A23" s="56">
        <v>44.17</v>
      </c>
      <c r="B23" s="56">
        <v>0.25</v>
      </c>
      <c r="C23" s="56">
        <v>122.77</v>
      </c>
      <c r="D23" s="85">
        <f t="shared" ref="D23:D29" si="0">IF(C23-20.29&lt;0,C23-20.29+360,C23-20.29)</f>
        <v>102.47999999999999</v>
      </c>
      <c r="E23" s="85">
        <f t="shared" ref="E23:E32" si="1">IF(C23-0.56&lt;0,C23-0.56+360,C23-0.56)</f>
        <v>122.21</v>
      </c>
      <c r="F23" s="56">
        <v>44.17</v>
      </c>
      <c r="G23" s="56">
        <v>-41.01</v>
      </c>
      <c r="H23" s="56">
        <v>-0.05</v>
      </c>
      <c r="I23" s="56">
        <v>0.08</v>
      </c>
      <c r="J23" s="56">
        <v>13529262.77</v>
      </c>
      <c r="K23" s="56">
        <v>7208509.8799999999</v>
      </c>
      <c r="L23" s="56" t="s">
        <v>2249</v>
      </c>
      <c r="M23" s="56" t="s">
        <v>2250</v>
      </c>
      <c r="N23" s="56">
        <v>0.06</v>
      </c>
      <c r="O23" s="58">
        <v>-151.96700000000001</v>
      </c>
      <c r="P23" s="56">
        <v>0.06</v>
      </c>
      <c r="Q23" s="56">
        <v>0</v>
      </c>
      <c r="R23" s="56">
        <v>0.01</v>
      </c>
      <c r="S23" s="56">
        <v>18.29</v>
      </c>
      <c r="T23" s="56">
        <v>18.29</v>
      </c>
      <c r="U23" s="56">
        <v>2.94</v>
      </c>
      <c r="V23" s="56">
        <v>160.821</v>
      </c>
      <c r="W23" s="57">
        <v>7.0000000000000007E-2</v>
      </c>
      <c r="X23" s="57">
        <v>0.06</v>
      </c>
      <c r="Y23" s="17" t="s">
        <v>2245</v>
      </c>
      <c r="Z23"/>
      <c r="AA23"/>
      <c r="AB23"/>
      <c r="AC23"/>
      <c r="AD23"/>
      <c r="AE23"/>
      <c r="AF23"/>
      <c r="AG23"/>
      <c r="AH23"/>
      <c r="AI23"/>
    </row>
    <row r="24" spans="1:35" s="18" customFormat="1" x14ac:dyDescent="0.2">
      <c r="A24" s="56">
        <v>68.16</v>
      </c>
      <c r="B24" s="56">
        <v>0.12</v>
      </c>
      <c r="C24" s="56">
        <v>49.07</v>
      </c>
      <c r="D24" s="85">
        <f t="shared" si="0"/>
        <v>28.78</v>
      </c>
      <c r="E24" s="85">
        <f t="shared" si="1"/>
        <v>48.51</v>
      </c>
      <c r="F24" s="56">
        <v>68.16</v>
      </c>
      <c r="G24" s="56">
        <v>-17.02</v>
      </c>
      <c r="H24" s="56">
        <v>-0.06</v>
      </c>
      <c r="I24" s="56">
        <v>0.14000000000000001</v>
      </c>
      <c r="J24" s="56">
        <v>13529262.83</v>
      </c>
      <c r="K24" s="56">
        <v>7208509.8700000001</v>
      </c>
      <c r="L24" s="56" t="s">
        <v>2251</v>
      </c>
      <c r="M24" s="56" t="s">
        <v>2252</v>
      </c>
      <c r="N24" s="56">
        <v>0.1</v>
      </c>
      <c r="O24" s="58">
        <v>-174.68899999999999</v>
      </c>
      <c r="P24" s="56">
        <v>-0.05</v>
      </c>
      <c r="Q24" s="56">
        <v>-30.72</v>
      </c>
      <c r="R24" s="56">
        <v>0.04</v>
      </c>
      <c r="S24" s="56">
        <v>18.29</v>
      </c>
      <c r="T24" s="56">
        <v>18.29</v>
      </c>
      <c r="U24" s="56">
        <v>2.94</v>
      </c>
      <c r="V24" s="56">
        <v>334.82100000000003</v>
      </c>
      <c r="W24" s="57">
        <v>0.13</v>
      </c>
      <c r="X24" s="57">
        <v>0.08</v>
      </c>
      <c r="Y24" s="17"/>
      <c r="Z24" s="5"/>
      <c r="AA24"/>
      <c r="AB24"/>
      <c r="AC24"/>
      <c r="AD24"/>
      <c r="AE24"/>
      <c r="AF24"/>
      <c r="AG24"/>
      <c r="AH24"/>
      <c r="AI24"/>
    </row>
    <row r="25" spans="1:35" s="18" customFormat="1" x14ac:dyDescent="0.2">
      <c r="A25" s="56">
        <v>95.34</v>
      </c>
      <c r="B25" s="56">
        <v>0.03</v>
      </c>
      <c r="C25" s="56">
        <v>32.65</v>
      </c>
      <c r="D25" s="85">
        <f t="shared" si="0"/>
        <v>12.36</v>
      </c>
      <c r="E25" s="85">
        <f t="shared" si="1"/>
        <v>32.089999999999996</v>
      </c>
      <c r="F25" s="56">
        <v>95.34</v>
      </c>
      <c r="G25" s="56">
        <v>10.16</v>
      </c>
      <c r="H25" s="56">
        <v>-0.04</v>
      </c>
      <c r="I25" s="56">
        <v>0.17</v>
      </c>
      <c r="J25" s="56">
        <v>13529262.859999999</v>
      </c>
      <c r="K25" s="56">
        <v>7208509.8899999997</v>
      </c>
      <c r="L25" s="56" t="s">
        <v>2253</v>
      </c>
      <c r="M25" s="56" t="s">
        <v>2254</v>
      </c>
      <c r="N25" s="56">
        <v>0.03</v>
      </c>
      <c r="O25" s="58">
        <v>148.989</v>
      </c>
      <c r="P25" s="56">
        <v>-0.03</v>
      </c>
      <c r="Q25" s="56">
        <v>-6.04</v>
      </c>
      <c r="R25" s="56">
        <v>7.0000000000000007E-2</v>
      </c>
      <c r="S25" s="56">
        <v>18.3</v>
      </c>
      <c r="T25" s="56">
        <v>18.3</v>
      </c>
      <c r="U25" s="56">
        <v>2.94</v>
      </c>
      <c r="V25" s="56">
        <v>324.93799999999999</v>
      </c>
      <c r="W25" s="57">
        <v>0.16</v>
      </c>
      <c r="X25" s="57">
        <v>0.06</v>
      </c>
      <c r="Y25" s="17"/>
      <c r="Z25" s="5"/>
      <c r="AA25"/>
      <c r="AB25"/>
      <c r="AC25"/>
      <c r="AD25"/>
      <c r="AE25"/>
      <c r="AF25"/>
      <c r="AG25"/>
      <c r="AH25"/>
      <c r="AI25"/>
    </row>
    <row r="26" spans="1:35" s="18" customFormat="1" x14ac:dyDescent="0.2">
      <c r="A26" s="56">
        <v>122</v>
      </c>
      <c r="B26" s="56">
        <v>0.42</v>
      </c>
      <c r="C26" s="56">
        <v>179.53</v>
      </c>
      <c r="D26" s="85">
        <f t="shared" si="0"/>
        <v>159.24</v>
      </c>
      <c r="E26" s="85">
        <f>IF(C26-0.56&lt;0,C26-0.56+360,C26-0.56)</f>
        <v>178.97</v>
      </c>
      <c r="F26" s="56">
        <v>122</v>
      </c>
      <c r="G26" s="56">
        <v>36.82</v>
      </c>
      <c r="H26" s="56">
        <v>-0.13</v>
      </c>
      <c r="I26" s="56">
        <v>0.17</v>
      </c>
      <c r="J26" s="56">
        <v>13529262.869999999</v>
      </c>
      <c r="K26" s="56">
        <v>7208509.7999999998</v>
      </c>
      <c r="L26" s="56" t="s">
        <v>2255</v>
      </c>
      <c r="M26" s="56" t="s">
        <v>2256</v>
      </c>
      <c r="N26" s="56">
        <v>0.17</v>
      </c>
      <c r="O26" s="58">
        <v>101.932</v>
      </c>
      <c r="P26" s="56">
        <v>0.15</v>
      </c>
      <c r="Q26" s="56">
        <v>55.09</v>
      </c>
      <c r="R26" s="56">
        <v>0</v>
      </c>
      <c r="S26" s="56">
        <v>18.3</v>
      </c>
      <c r="T26" s="56">
        <v>18.3</v>
      </c>
      <c r="U26" s="56">
        <v>2.95</v>
      </c>
      <c r="V26" s="56">
        <v>145.797</v>
      </c>
      <c r="W26" s="57">
        <v>0.15</v>
      </c>
      <c r="X26" s="57">
        <v>0.15</v>
      </c>
      <c r="Y26" s="17"/>
      <c r="Z26" s="5"/>
      <c r="AA26"/>
      <c r="AB26"/>
      <c r="AC26"/>
      <c r="AD26"/>
      <c r="AE26"/>
      <c r="AF26"/>
      <c r="AG26"/>
      <c r="AH26"/>
      <c r="AI26"/>
    </row>
    <row r="27" spans="1:35" s="18" customFormat="1" x14ac:dyDescent="0.2">
      <c r="A27" s="56">
        <v>148.74</v>
      </c>
      <c r="B27" s="56">
        <v>0.46</v>
      </c>
      <c r="C27" s="56">
        <v>218.17</v>
      </c>
      <c r="D27" s="85">
        <f t="shared" si="0"/>
        <v>197.88</v>
      </c>
      <c r="E27" s="85">
        <f t="shared" si="1"/>
        <v>217.60999999999999</v>
      </c>
      <c r="F27" s="56">
        <v>148.74</v>
      </c>
      <c r="G27" s="56">
        <v>63.56</v>
      </c>
      <c r="H27" s="56">
        <v>-0.31</v>
      </c>
      <c r="I27" s="56">
        <v>0.11</v>
      </c>
      <c r="J27" s="56">
        <v>13529262.800000001</v>
      </c>
      <c r="K27" s="56">
        <v>7208509.6200000001</v>
      </c>
      <c r="L27" s="56" t="s">
        <v>2257</v>
      </c>
      <c r="M27" s="56" t="s">
        <v>2258</v>
      </c>
      <c r="N27" s="56">
        <v>0.11</v>
      </c>
      <c r="O27" s="58">
        <v>13.225</v>
      </c>
      <c r="P27" s="56">
        <v>0.01</v>
      </c>
      <c r="Q27" s="56">
        <v>14.45</v>
      </c>
      <c r="R27" s="56">
        <v>-0.19</v>
      </c>
      <c r="S27" s="56">
        <v>18.309999999999999</v>
      </c>
      <c r="T27" s="56">
        <v>18.309999999999999</v>
      </c>
      <c r="U27" s="56">
        <v>2.95</v>
      </c>
      <c r="V27" s="56">
        <v>155.59299999999999</v>
      </c>
      <c r="W27" s="57">
        <v>0.06</v>
      </c>
      <c r="X27" s="57">
        <v>0.33</v>
      </c>
      <c r="Y27" s="17"/>
      <c r="Z27" s="5"/>
      <c r="AA27"/>
      <c r="AB27"/>
      <c r="AC27"/>
      <c r="AD27"/>
      <c r="AE27"/>
      <c r="AF27"/>
      <c r="AG27"/>
      <c r="AH27"/>
      <c r="AI27"/>
    </row>
    <row r="28" spans="1:35" s="18" customFormat="1" x14ac:dyDescent="0.2">
      <c r="A28" s="56">
        <v>176.23</v>
      </c>
      <c r="B28" s="56">
        <v>0.79</v>
      </c>
      <c r="C28" s="56">
        <v>223.74</v>
      </c>
      <c r="D28" s="85">
        <f t="shared" si="0"/>
        <v>203.45000000000002</v>
      </c>
      <c r="E28" s="85">
        <f>IF(C28-0.56&lt;0,C28-0.56+360,C28-0.56)</f>
        <v>223.18</v>
      </c>
      <c r="F28" s="56">
        <v>176.23</v>
      </c>
      <c r="G28" s="56">
        <v>91.05</v>
      </c>
      <c r="H28" s="56">
        <v>-0.54</v>
      </c>
      <c r="I28" s="56">
        <v>-0.09</v>
      </c>
      <c r="J28" s="56">
        <v>13529262.6</v>
      </c>
      <c r="K28" s="56">
        <v>7208509.3899999997</v>
      </c>
      <c r="L28" s="56" t="s">
        <v>2259</v>
      </c>
      <c r="M28" s="56" t="s">
        <v>2260</v>
      </c>
      <c r="N28" s="56">
        <v>0.12</v>
      </c>
      <c r="O28" s="58">
        <v>174.768</v>
      </c>
      <c r="P28" s="56">
        <v>0.12</v>
      </c>
      <c r="Q28" s="56">
        <v>2.0299999999999998</v>
      </c>
      <c r="R28" s="56">
        <v>-0.48</v>
      </c>
      <c r="S28" s="56">
        <v>18.309999999999999</v>
      </c>
      <c r="T28" s="56">
        <v>18.309999999999999</v>
      </c>
      <c r="U28" s="56">
        <v>2.95</v>
      </c>
      <c r="V28" s="56">
        <v>167.851</v>
      </c>
      <c r="W28" s="57">
        <v>-0.17</v>
      </c>
      <c r="X28" s="57">
        <v>0.52</v>
      </c>
      <c r="Y28" s="17"/>
      <c r="Z28" s="5"/>
      <c r="AA28"/>
      <c r="AB28"/>
      <c r="AC28"/>
      <c r="AD28"/>
      <c r="AE28"/>
      <c r="AF28"/>
      <c r="AG28"/>
      <c r="AH28"/>
      <c r="AI28"/>
    </row>
    <row r="29" spans="1:35" s="18" customFormat="1" x14ac:dyDescent="0.2">
      <c r="A29" s="50">
        <v>202.72</v>
      </c>
      <c r="B29" s="50">
        <v>0.34</v>
      </c>
      <c r="C29" s="50">
        <v>230.74</v>
      </c>
      <c r="D29" s="85">
        <f t="shared" si="0"/>
        <v>210.45000000000002</v>
      </c>
      <c r="E29" s="85">
        <f t="shared" si="1"/>
        <v>230.18</v>
      </c>
      <c r="F29" s="50">
        <v>202.72</v>
      </c>
      <c r="G29" s="50">
        <v>117.54</v>
      </c>
      <c r="H29" s="50">
        <v>-0.72</v>
      </c>
      <c r="I29" s="50">
        <v>-0.28000000000000003</v>
      </c>
      <c r="J29" s="50">
        <v>13529262.42</v>
      </c>
      <c r="K29" s="50">
        <v>7208509.21</v>
      </c>
      <c r="L29" s="50" t="s">
        <v>2261</v>
      </c>
      <c r="M29" s="50" t="s">
        <v>2262</v>
      </c>
      <c r="N29" s="50">
        <v>0.17</v>
      </c>
      <c r="O29" s="57">
        <v>162.84399999999999</v>
      </c>
      <c r="P29" s="50">
        <v>-0.17</v>
      </c>
      <c r="Q29" s="50">
        <v>2.64</v>
      </c>
      <c r="R29" s="50">
        <v>-0.74</v>
      </c>
      <c r="S29" s="50">
        <v>18.32</v>
      </c>
      <c r="T29" s="50">
        <v>18.32</v>
      </c>
      <c r="U29" s="50">
        <v>2.96</v>
      </c>
      <c r="V29" s="50">
        <v>179.792</v>
      </c>
      <c r="W29" s="57">
        <v>-0.38</v>
      </c>
      <c r="X29" s="57">
        <v>0.67</v>
      </c>
      <c r="Y29" s="17"/>
      <c r="Z29" s="5"/>
      <c r="AA29"/>
      <c r="AB29"/>
      <c r="AC29"/>
      <c r="AD29"/>
      <c r="AE29"/>
      <c r="AF29"/>
      <c r="AG29"/>
      <c r="AH29"/>
      <c r="AI29"/>
    </row>
    <row r="30" spans="1:35" s="18" customFormat="1" x14ac:dyDescent="0.2">
      <c r="A30" s="50">
        <v>230.79</v>
      </c>
      <c r="B30" s="50">
        <v>0.16</v>
      </c>
      <c r="C30" s="50">
        <v>252.4</v>
      </c>
      <c r="D30" s="85">
        <f>IF(C30-20.3&lt;0,C30-20.3+360,C30-20.3)</f>
        <v>232.1</v>
      </c>
      <c r="E30" s="85">
        <f t="shared" si="1"/>
        <v>251.84</v>
      </c>
      <c r="F30" s="50">
        <v>230.79</v>
      </c>
      <c r="G30" s="50">
        <v>145.61000000000001</v>
      </c>
      <c r="H30" s="50">
        <v>-0.78</v>
      </c>
      <c r="I30" s="50">
        <v>-0.38</v>
      </c>
      <c r="J30" s="50">
        <v>13529262.32</v>
      </c>
      <c r="K30" s="50">
        <v>7208509.1399999997</v>
      </c>
      <c r="L30" s="50" t="s">
        <v>2263</v>
      </c>
      <c r="M30" s="50" t="s">
        <v>2264</v>
      </c>
      <c r="N30" s="50">
        <v>7.0000000000000007E-2</v>
      </c>
      <c r="O30" s="57">
        <v>40.137</v>
      </c>
      <c r="P30" s="50">
        <v>-0.06</v>
      </c>
      <c r="Q30" s="50">
        <v>7.72</v>
      </c>
      <c r="R30" s="50">
        <v>-0.85</v>
      </c>
      <c r="S30" s="50">
        <v>18.329999999999998</v>
      </c>
      <c r="T30" s="50">
        <v>18.329999999999998</v>
      </c>
      <c r="U30" s="50">
        <v>2.96</v>
      </c>
      <c r="V30" s="50">
        <v>189.71299999999999</v>
      </c>
      <c r="W30" s="57">
        <v>-0.48</v>
      </c>
      <c r="X30" s="57">
        <v>0.72</v>
      </c>
      <c r="Y30" s="17"/>
      <c r="Z30" s="5"/>
      <c r="AA30"/>
      <c r="AB30"/>
      <c r="AC30"/>
      <c r="AD30"/>
      <c r="AE30"/>
      <c r="AF30"/>
      <c r="AG30"/>
      <c r="AH30"/>
      <c r="AI30"/>
    </row>
    <row r="31" spans="1:35" s="18" customFormat="1" x14ac:dyDescent="0.2">
      <c r="A31" s="50">
        <v>255.71</v>
      </c>
      <c r="B31" s="50">
        <v>0.51</v>
      </c>
      <c r="C31" s="50">
        <v>280.87</v>
      </c>
      <c r="D31" s="85">
        <f t="shared" ref="D31:D40" si="2">IF(C31-20.3&lt;0,C31-20.3+360,C31-20.3)</f>
        <v>260.57</v>
      </c>
      <c r="E31" s="85">
        <f t="shared" si="1"/>
        <v>280.31</v>
      </c>
      <c r="F31" s="50">
        <v>255.71</v>
      </c>
      <c r="G31" s="50">
        <v>170.53</v>
      </c>
      <c r="H31" s="50">
        <v>-0.77</v>
      </c>
      <c r="I31" s="50">
        <v>-0.52</v>
      </c>
      <c r="J31" s="50">
        <v>13529262.18</v>
      </c>
      <c r="K31" s="50">
        <v>7208509.1500000004</v>
      </c>
      <c r="L31" s="50" t="s">
        <v>2265</v>
      </c>
      <c r="M31" s="50" t="s">
        <v>2266</v>
      </c>
      <c r="N31" s="50">
        <v>0.15</v>
      </c>
      <c r="O31" s="57">
        <v>139.91499999999999</v>
      </c>
      <c r="P31" s="50">
        <v>0.14000000000000001</v>
      </c>
      <c r="Q31" s="50">
        <v>11.42</v>
      </c>
      <c r="R31" s="50">
        <v>-0.93</v>
      </c>
      <c r="S31" s="50">
        <v>18.34</v>
      </c>
      <c r="T31" s="50">
        <v>18.34</v>
      </c>
      <c r="U31" s="50">
        <v>2.97</v>
      </c>
      <c r="V31" s="50">
        <v>198</v>
      </c>
      <c r="W31" s="57">
        <v>-0.62</v>
      </c>
      <c r="X31" s="57">
        <v>0.69</v>
      </c>
      <c r="Y31" s="17"/>
      <c r="Z31" s="5"/>
      <c r="AA31"/>
      <c r="AB31"/>
      <c r="AC31"/>
      <c r="AD31"/>
      <c r="AE31"/>
      <c r="AF31"/>
      <c r="AG31"/>
      <c r="AH31"/>
      <c r="AI31"/>
    </row>
    <row r="32" spans="1:35" s="18" customFormat="1" x14ac:dyDescent="0.2">
      <c r="A32" s="56">
        <v>269.57</v>
      </c>
      <c r="B32" s="56">
        <v>0.68</v>
      </c>
      <c r="C32" s="56">
        <v>31.91</v>
      </c>
      <c r="D32" s="85">
        <f t="shared" si="2"/>
        <v>11.61</v>
      </c>
      <c r="E32" s="85">
        <f t="shared" si="1"/>
        <v>31.35</v>
      </c>
      <c r="F32" s="56">
        <v>269.56</v>
      </c>
      <c r="G32" s="56">
        <v>184.38</v>
      </c>
      <c r="H32" s="56">
        <v>-0.69</v>
      </c>
      <c r="I32" s="56">
        <v>-0.54</v>
      </c>
      <c r="J32" s="56">
        <v>13529262.16</v>
      </c>
      <c r="K32" s="56">
        <v>7208509.2300000004</v>
      </c>
      <c r="L32" s="56" t="s">
        <v>2267</v>
      </c>
      <c r="M32" s="56" t="s">
        <v>2268</v>
      </c>
      <c r="N32" s="56">
        <v>0.71</v>
      </c>
      <c r="O32" s="58">
        <v>-127.733</v>
      </c>
      <c r="P32" s="56">
        <v>0.12</v>
      </c>
      <c r="Q32" s="56">
        <v>80.12</v>
      </c>
      <c r="R32" s="56">
        <v>-0.88</v>
      </c>
      <c r="S32" s="56">
        <v>18.34</v>
      </c>
      <c r="T32" s="56">
        <v>18.34</v>
      </c>
      <c r="U32" s="56">
        <v>2.97</v>
      </c>
      <c r="V32" s="56">
        <v>19.859000000000002</v>
      </c>
      <c r="W32" s="57">
        <v>-0.63</v>
      </c>
      <c r="X32" s="57">
        <v>0.61</v>
      </c>
      <c r="Y32" s="17"/>
      <c r="Z32" s="5"/>
      <c r="AA32"/>
      <c r="AB32"/>
      <c r="AC32"/>
      <c r="AD32"/>
      <c r="AE32"/>
      <c r="AF32"/>
      <c r="AG32"/>
      <c r="AH32"/>
      <c r="AI32"/>
    </row>
    <row r="33" spans="1:35" s="18" customFormat="1" x14ac:dyDescent="0.2">
      <c r="A33" s="56">
        <v>305.25</v>
      </c>
      <c r="B33" s="56">
        <v>0.57999999999999996</v>
      </c>
      <c r="C33" s="56">
        <v>16.170000000000002</v>
      </c>
      <c r="D33" s="85">
        <f t="shared" si="2"/>
        <v>355.87</v>
      </c>
      <c r="E33" s="85">
        <f t="shared" ref="E33:E81" si="3">IF(C33-0.56&lt;0,C33-0.56+360,C33-0.56)</f>
        <v>15.610000000000001</v>
      </c>
      <c r="F33" s="56">
        <v>305.24</v>
      </c>
      <c r="G33" s="56">
        <v>220.06</v>
      </c>
      <c r="H33" s="56">
        <v>-0.34</v>
      </c>
      <c r="I33" s="56">
        <v>-0.38</v>
      </c>
      <c r="J33" s="56">
        <v>13529262.32</v>
      </c>
      <c r="K33" s="56">
        <v>7208509.5899999999</v>
      </c>
      <c r="L33" s="56" t="s">
        <v>2271</v>
      </c>
      <c r="M33" s="56" t="s">
        <v>2272</v>
      </c>
      <c r="N33" s="56">
        <v>0.06</v>
      </c>
      <c r="O33" s="58">
        <v>130.91499999999999</v>
      </c>
      <c r="P33" s="56">
        <v>-0.03</v>
      </c>
      <c r="Q33" s="56">
        <v>-4.41</v>
      </c>
      <c r="R33" s="56">
        <v>-0.5</v>
      </c>
      <c r="S33" s="56">
        <v>18.350000000000001</v>
      </c>
      <c r="T33" s="56">
        <v>18.350000000000001</v>
      </c>
      <c r="U33" s="56">
        <v>2.98</v>
      </c>
      <c r="V33" s="56">
        <v>16.515999999999998</v>
      </c>
      <c r="W33" s="58">
        <v>-0.42</v>
      </c>
      <c r="X33" s="58">
        <v>0.28000000000000003</v>
      </c>
      <c r="Y33" s="82"/>
      <c r="Z33" s="5"/>
      <c r="AA33"/>
      <c r="AB33"/>
      <c r="AC33"/>
      <c r="AD33"/>
      <c r="AE33"/>
      <c r="AF33"/>
      <c r="AG33"/>
      <c r="AH33"/>
      <c r="AI33"/>
    </row>
    <row r="34" spans="1:35" s="18" customFormat="1" x14ac:dyDescent="0.2">
      <c r="A34" s="50">
        <v>331.8</v>
      </c>
      <c r="B34" s="50">
        <v>0.47</v>
      </c>
      <c r="C34" s="50">
        <v>35.92</v>
      </c>
      <c r="D34" s="85">
        <f t="shared" si="2"/>
        <v>15.620000000000001</v>
      </c>
      <c r="E34" s="85">
        <f t="shared" si="3"/>
        <v>35.36</v>
      </c>
      <c r="F34" s="50">
        <v>331.79</v>
      </c>
      <c r="G34" s="50">
        <v>246.61</v>
      </c>
      <c r="H34" s="50">
        <v>-0.12</v>
      </c>
      <c r="I34" s="50">
        <v>-0.28000000000000003</v>
      </c>
      <c r="J34" s="50">
        <v>13529262.42</v>
      </c>
      <c r="K34" s="50">
        <v>7208509.8099999996</v>
      </c>
      <c r="L34" s="50" t="s">
        <v>2273</v>
      </c>
      <c r="M34" s="50" t="s">
        <v>2274</v>
      </c>
      <c r="N34" s="50">
        <v>0.08</v>
      </c>
      <c r="O34" s="57">
        <v>107.999</v>
      </c>
      <c r="P34" s="50">
        <v>-0.04</v>
      </c>
      <c r="Q34" s="50">
        <v>7.44</v>
      </c>
      <c r="R34" s="50">
        <v>-0.26</v>
      </c>
      <c r="S34" s="50">
        <v>18.350000000000001</v>
      </c>
      <c r="T34" s="50">
        <v>18.350000000000001</v>
      </c>
      <c r="U34" s="50">
        <v>2.99</v>
      </c>
      <c r="V34" s="50">
        <v>19.789000000000001</v>
      </c>
      <c r="W34" s="57">
        <v>-0.28999999999999998</v>
      </c>
      <c r="X34" s="57">
        <v>0.08</v>
      </c>
      <c r="Y34" s="17"/>
      <c r="Z34" s="5"/>
      <c r="AA34"/>
      <c r="AB34"/>
      <c r="AC34"/>
      <c r="AD34"/>
      <c r="AE34"/>
      <c r="AF34"/>
      <c r="AG34"/>
      <c r="AH34"/>
      <c r="AI34"/>
    </row>
    <row r="35" spans="1:35" s="18" customFormat="1" x14ac:dyDescent="0.2">
      <c r="A35" s="56">
        <v>358.56</v>
      </c>
      <c r="B35" s="56">
        <v>0.47</v>
      </c>
      <c r="C35" s="56">
        <v>71.92</v>
      </c>
      <c r="D35" s="85">
        <f t="shared" si="2"/>
        <v>51.620000000000005</v>
      </c>
      <c r="E35" s="85">
        <f t="shared" si="3"/>
        <v>71.36</v>
      </c>
      <c r="F35" s="56">
        <v>358.55</v>
      </c>
      <c r="G35" s="56">
        <v>273.37</v>
      </c>
      <c r="H35" s="56">
        <v>0</v>
      </c>
      <c r="I35" s="56">
        <v>-0.11</v>
      </c>
      <c r="J35" s="56">
        <v>13529262.58</v>
      </c>
      <c r="K35" s="56">
        <v>7208509.9299999997</v>
      </c>
      <c r="L35" s="56" t="s">
        <v>2275</v>
      </c>
      <c r="M35" s="56" t="s">
        <v>2276</v>
      </c>
      <c r="N35" s="56">
        <v>0.11</v>
      </c>
      <c r="O35" s="58">
        <v>-124.31</v>
      </c>
      <c r="P35" s="56">
        <v>0</v>
      </c>
      <c r="Q35" s="56">
        <v>13.45</v>
      </c>
      <c r="R35" s="56">
        <v>-0.06</v>
      </c>
      <c r="S35" s="56">
        <v>18.36</v>
      </c>
      <c r="T35" s="56">
        <v>18.350000000000001</v>
      </c>
      <c r="U35" s="56">
        <v>3</v>
      </c>
      <c r="V35" s="56">
        <v>29.366</v>
      </c>
      <c r="W35" s="57">
        <v>-0.1</v>
      </c>
      <c r="X35" s="57">
        <v>-0.02</v>
      </c>
      <c r="Y35" s="17"/>
      <c r="Z35" s="5"/>
      <c r="AA35"/>
      <c r="AB35"/>
      <c r="AC35"/>
      <c r="AD35"/>
      <c r="AE35"/>
      <c r="AF35"/>
      <c r="AG35"/>
      <c r="AH35"/>
      <c r="AI35"/>
    </row>
    <row r="36" spans="1:35" s="18" customFormat="1" x14ac:dyDescent="0.2">
      <c r="A36" s="50">
        <v>385.4</v>
      </c>
      <c r="B36" s="50">
        <v>0.39</v>
      </c>
      <c r="C36" s="50">
        <v>43.09</v>
      </c>
      <c r="D36" s="85">
        <f t="shared" si="2"/>
        <v>22.790000000000003</v>
      </c>
      <c r="E36" s="85">
        <f t="shared" si="3"/>
        <v>42.53</v>
      </c>
      <c r="F36" s="50">
        <v>385.39</v>
      </c>
      <c r="G36" s="50">
        <v>300.20999999999998</v>
      </c>
      <c r="H36" s="50">
        <v>0.1</v>
      </c>
      <c r="I36" s="50">
        <v>0.06</v>
      </c>
      <c r="J36" s="50">
        <v>13529262.75</v>
      </c>
      <c r="K36" s="50">
        <v>7208510.0300000003</v>
      </c>
      <c r="L36" s="50" t="s">
        <v>2277</v>
      </c>
      <c r="M36" s="50" t="s">
        <v>2278</v>
      </c>
      <c r="N36" s="50">
        <v>0.08</v>
      </c>
      <c r="O36" s="57">
        <v>67.239000000000004</v>
      </c>
      <c r="P36" s="50">
        <v>-0.03</v>
      </c>
      <c r="Q36" s="50">
        <v>-10.74</v>
      </c>
      <c r="R36" s="50">
        <v>0.12</v>
      </c>
      <c r="S36" s="50">
        <v>18.36</v>
      </c>
      <c r="T36" s="50">
        <v>18.36</v>
      </c>
      <c r="U36" s="50">
        <v>3.01</v>
      </c>
      <c r="V36" s="50">
        <v>36.720999999999997</v>
      </c>
      <c r="W36" s="57">
        <v>7.0000000000000007E-2</v>
      </c>
      <c r="X36" s="57">
        <v>-0.09</v>
      </c>
      <c r="Y36" s="17"/>
      <c r="Z36" s="5"/>
      <c r="AA36"/>
      <c r="AB36"/>
      <c r="AC36"/>
      <c r="AD36"/>
      <c r="AE36"/>
      <c r="AF36"/>
      <c r="AG36"/>
      <c r="AH36"/>
      <c r="AI36"/>
    </row>
    <row r="37" spans="1:35" s="18" customFormat="1" x14ac:dyDescent="0.2">
      <c r="A37" s="50">
        <v>412.39</v>
      </c>
      <c r="B37" s="50">
        <v>1.96</v>
      </c>
      <c r="C37" s="50">
        <v>99.76</v>
      </c>
      <c r="D37" s="85">
        <f t="shared" si="2"/>
        <v>79.460000000000008</v>
      </c>
      <c r="E37" s="85">
        <f t="shared" si="3"/>
        <v>99.2</v>
      </c>
      <c r="F37" s="50">
        <v>412.37</v>
      </c>
      <c r="G37" s="50">
        <v>327.19</v>
      </c>
      <c r="H37" s="50">
        <v>0.09</v>
      </c>
      <c r="I37" s="50">
        <v>0.57999999999999996</v>
      </c>
      <c r="J37" s="50">
        <v>13529263.27</v>
      </c>
      <c r="K37" s="50">
        <v>7208510.0300000003</v>
      </c>
      <c r="L37" s="50" t="s">
        <v>2279</v>
      </c>
      <c r="M37" s="50" t="s">
        <v>2280</v>
      </c>
      <c r="N37" s="50">
        <v>0.66</v>
      </c>
      <c r="O37" s="57">
        <v>-7.6849999999999996</v>
      </c>
      <c r="P37" s="50">
        <v>0.57999999999999996</v>
      </c>
      <c r="Q37" s="50">
        <v>21</v>
      </c>
      <c r="R37" s="50">
        <v>0.42</v>
      </c>
      <c r="S37" s="50">
        <v>18.38</v>
      </c>
      <c r="T37" s="50">
        <v>18.36</v>
      </c>
      <c r="U37" s="50">
        <v>3.02</v>
      </c>
      <c r="V37" s="50">
        <v>60.11</v>
      </c>
      <c r="W37" s="57">
        <v>0.28000000000000003</v>
      </c>
      <c r="X37" s="57">
        <v>-0.01</v>
      </c>
      <c r="Y37" s="17" t="s">
        <v>2285</v>
      </c>
      <c r="Z37" s="5"/>
      <c r="AA37"/>
      <c r="AB37"/>
      <c r="AC37"/>
      <c r="AD37"/>
      <c r="AE37"/>
      <c r="AF37"/>
      <c r="AG37"/>
      <c r="AH37"/>
      <c r="AI37"/>
    </row>
    <row r="38" spans="1:35" s="18" customFormat="1" x14ac:dyDescent="0.2">
      <c r="A38" s="50">
        <v>425.42</v>
      </c>
      <c r="B38" s="50">
        <v>3.59</v>
      </c>
      <c r="C38" s="50">
        <v>96.26</v>
      </c>
      <c r="D38" s="85">
        <f t="shared" si="2"/>
        <v>75.960000000000008</v>
      </c>
      <c r="E38" s="85">
        <f t="shared" si="3"/>
        <v>95.7</v>
      </c>
      <c r="F38" s="50">
        <v>425.39</v>
      </c>
      <c r="G38" s="50">
        <v>340.21</v>
      </c>
      <c r="H38" s="50">
        <v>0.01</v>
      </c>
      <c r="I38" s="50">
        <v>1.2</v>
      </c>
      <c r="J38" s="50">
        <v>13529263.890000001</v>
      </c>
      <c r="K38" s="50">
        <v>7208509.9500000002</v>
      </c>
      <c r="L38" s="50" t="s">
        <v>2281</v>
      </c>
      <c r="M38" s="50" t="s">
        <v>2282</v>
      </c>
      <c r="N38" s="50">
        <v>1.26</v>
      </c>
      <c r="O38" s="57">
        <v>-6.5670000000000002</v>
      </c>
      <c r="P38" s="50">
        <v>1.25</v>
      </c>
      <c r="Q38" s="50">
        <v>-2.69</v>
      </c>
      <c r="R38" s="50">
        <v>0.73</v>
      </c>
      <c r="S38" s="50">
        <v>18.39</v>
      </c>
      <c r="T38" s="50">
        <v>18.37</v>
      </c>
      <c r="U38" s="50">
        <v>3.03</v>
      </c>
      <c r="V38" s="50">
        <v>74.998999999999995</v>
      </c>
      <c r="W38" s="57">
        <v>0.43</v>
      </c>
      <c r="X38" s="57">
        <v>0.16</v>
      </c>
      <c r="Y38" s="17"/>
      <c r="Z38" s="5"/>
      <c r="AA38"/>
      <c r="AB38"/>
      <c r="AC38"/>
      <c r="AD38"/>
      <c r="AE38"/>
      <c r="AF38"/>
      <c r="AG38"/>
      <c r="AH38"/>
      <c r="AI38"/>
    </row>
    <row r="39" spans="1:35" s="18" customFormat="1" x14ac:dyDescent="0.2">
      <c r="A39" s="50">
        <v>438.89</v>
      </c>
      <c r="B39" s="50">
        <v>5.28</v>
      </c>
      <c r="C39" s="50">
        <v>94.15</v>
      </c>
      <c r="D39" s="85">
        <f t="shared" si="2"/>
        <v>73.850000000000009</v>
      </c>
      <c r="E39" s="85">
        <f t="shared" si="3"/>
        <v>93.59</v>
      </c>
      <c r="F39" s="50">
        <v>438.82</v>
      </c>
      <c r="G39" s="50">
        <v>353.64</v>
      </c>
      <c r="H39" s="50">
        <v>-0.08</v>
      </c>
      <c r="I39" s="50">
        <v>2.2400000000000002</v>
      </c>
      <c r="J39" s="50">
        <v>13529264.93</v>
      </c>
      <c r="K39" s="50">
        <v>7208509.8700000001</v>
      </c>
      <c r="L39" s="50" t="s">
        <v>2283</v>
      </c>
      <c r="M39" s="50" t="s">
        <v>2284</v>
      </c>
      <c r="N39" s="50">
        <v>1.26</v>
      </c>
      <c r="O39" s="57">
        <v>20.721</v>
      </c>
      <c r="P39" s="50">
        <v>1.25</v>
      </c>
      <c r="Q39" s="50">
        <v>-1.57</v>
      </c>
      <c r="R39" s="50">
        <v>1.28</v>
      </c>
      <c r="S39" s="50">
        <v>18.43</v>
      </c>
      <c r="T39" s="50">
        <v>18.37</v>
      </c>
      <c r="U39" s="50">
        <v>3.03</v>
      </c>
      <c r="V39" s="50">
        <v>82.941000000000003</v>
      </c>
      <c r="W39" s="57">
        <v>0.75</v>
      </c>
      <c r="X39" s="57">
        <v>0.39</v>
      </c>
      <c r="Y39" s="17"/>
      <c r="Z39" s="5"/>
      <c r="AA39"/>
      <c r="AB39"/>
      <c r="AC39"/>
      <c r="AD39"/>
      <c r="AE39"/>
      <c r="AF39"/>
      <c r="AG39"/>
      <c r="AH39"/>
      <c r="AI39"/>
    </row>
    <row r="40" spans="1:35" s="18" customFormat="1" x14ac:dyDescent="0.2">
      <c r="A40" s="50">
        <v>452.15</v>
      </c>
      <c r="B40" s="50">
        <v>5.97</v>
      </c>
      <c r="C40" s="50">
        <v>96.64</v>
      </c>
      <c r="D40" s="85">
        <f t="shared" si="2"/>
        <v>76.34</v>
      </c>
      <c r="E40" s="85">
        <f t="shared" si="3"/>
        <v>96.08</v>
      </c>
      <c r="F40" s="50">
        <v>452.01</v>
      </c>
      <c r="G40" s="50">
        <v>366.83</v>
      </c>
      <c r="H40" s="50">
        <v>-0.21</v>
      </c>
      <c r="I40" s="50">
        <v>3.53</v>
      </c>
      <c r="J40" s="50">
        <v>13529266.23</v>
      </c>
      <c r="K40" s="50">
        <v>7208509.7599999998</v>
      </c>
      <c r="L40" s="50" t="s">
        <v>2289</v>
      </c>
      <c r="M40" s="50" t="s">
        <v>2290</v>
      </c>
      <c r="N40" s="50">
        <v>0.55000000000000004</v>
      </c>
      <c r="O40" s="57">
        <v>-5.9770000000000003</v>
      </c>
      <c r="P40" s="50">
        <v>0.52</v>
      </c>
      <c r="Q40" s="50">
        <v>1.88</v>
      </c>
      <c r="R40" s="50">
        <v>1.95</v>
      </c>
      <c r="S40" s="50">
        <v>18.510000000000002</v>
      </c>
      <c r="T40" s="50">
        <v>18.37</v>
      </c>
      <c r="U40" s="50">
        <v>3.04</v>
      </c>
      <c r="V40" s="50">
        <v>87.015000000000001</v>
      </c>
      <c r="W40" s="57">
        <v>1.1299999999999999</v>
      </c>
      <c r="X40" s="57">
        <v>0.71</v>
      </c>
      <c r="Y40" s="17"/>
      <c r="Z40" s="5"/>
      <c r="AA40"/>
      <c r="AB40"/>
      <c r="AC40"/>
      <c r="AD40"/>
      <c r="AE40"/>
      <c r="AF40"/>
      <c r="AG40"/>
      <c r="AH40"/>
      <c r="AI40"/>
    </row>
    <row r="41" spans="1:35" s="18" customFormat="1" x14ac:dyDescent="0.2">
      <c r="A41" s="50">
        <v>465.74</v>
      </c>
      <c r="B41" s="50">
        <v>6.24</v>
      </c>
      <c r="C41" s="50">
        <v>96.38</v>
      </c>
      <c r="D41" s="85">
        <f t="shared" ref="D41:D73" si="4">IF(C41-20.29&lt;0,C41-20.29+360,C41-20.29)</f>
        <v>76.09</v>
      </c>
      <c r="E41" s="85">
        <f t="shared" si="3"/>
        <v>95.82</v>
      </c>
      <c r="F41" s="50">
        <v>465.53</v>
      </c>
      <c r="G41" s="50">
        <v>380.35</v>
      </c>
      <c r="H41" s="50">
        <v>-0.37</v>
      </c>
      <c r="I41" s="50">
        <v>4.97</v>
      </c>
      <c r="J41" s="50">
        <v>13529267.66</v>
      </c>
      <c r="K41" s="50">
        <v>7208509.6100000003</v>
      </c>
      <c r="L41" s="50" t="s">
        <v>2286</v>
      </c>
      <c r="M41" s="50" t="s">
        <v>2291</v>
      </c>
      <c r="N41" s="50">
        <v>0.2</v>
      </c>
      <c r="O41" s="57">
        <v>-39.854999999999997</v>
      </c>
      <c r="P41" s="50">
        <v>0.2</v>
      </c>
      <c r="Q41" s="50">
        <v>-0.19</v>
      </c>
      <c r="R41" s="50">
        <v>2.68</v>
      </c>
      <c r="S41" s="50">
        <v>18.63</v>
      </c>
      <c r="T41" s="50">
        <v>18.38</v>
      </c>
      <c r="U41" s="50">
        <v>3.04</v>
      </c>
      <c r="V41" s="50">
        <v>89.513999999999996</v>
      </c>
      <c r="W41" s="57">
        <v>1.37</v>
      </c>
      <c r="X41" s="57">
        <v>1.06</v>
      </c>
      <c r="Y41" s="17"/>
      <c r="Z41" s="5"/>
      <c r="AA41"/>
      <c r="AB41"/>
      <c r="AC41"/>
      <c r="AD41"/>
      <c r="AE41"/>
      <c r="AF41"/>
      <c r="AG41"/>
      <c r="AH41"/>
      <c r="AI41"/>
    </row>
    <row r="42" spans="1:35" s="18" customFormat="1" x14ac:dyDescent="0.2">
      <c r="A42" s="50">
        <v>479.09</v>
      </c>
      <c r="B42" s="50">
        <v>6.68</v>
      </c>
      <c r="C42" s="50">
        <v>93.29</v>
      </c>
      <c r="D42" s="85">
        <f t="shared" si="4"/>
        <v>73</v>
      </c>
      <c r="E42" s="85">
        <f t="shared" si="3"/>
        <v>92.73</v>
      </c>
      <c r="F42" s="50">
        <v>478.79</v>
      </c>
      <c r="G42" s="50">
        <v>393.61</v>
      </c>
      <c r="H42" s="50">
        <v>-0.49</v>
      </c>
      <c r="I42" s="50">
        <v>6.47</v>
      </c>
      <c r="J42" s="50">
        <v>13529269.16</v>
      </c>
      <c r="K42" s="50">
        <v>7208509.5</v>
      </c>
      <c r="L42" s="50" t="s">
        <v>2292</v>
      </c>
      <c r="M42" s="50" t="s">
        <v>2293</v>
      </c>
      <c r="N42" s="50">
        <v>0.42</v>
      </c>
      <c r="O42" s="57">
        <v>-7.8369999999999997</v>
      </c>
      <c r="P42" s="50">
        <v>0.33</v>
      </c>
      <c r="Q42" s="50">
        <v>-2.31</v>
      </c>
      <c r="R42" s="50">
        <v>3.48</v>
      </c>
      <c r="S42" s="50">
        <v>18.7</v>
      </c>
      <c r="T42" s="50">
        <v>18.38</v>
      </c>
      <c r="U42" s="50">
        <v>3.05</v>
      </c>
      <c r="V42" s="50">
        <v>90.364999999999995</v>
      </c>
      <c r="W42" s="57">
        <v>1.49</v>
      </c>
      <c r="X42" s="57">
        <v>1.39</v>
      </c>
      <c r="Y42" s="17"/>
      <c r="Z42" s="5"/>
      <c r="AA42"/>
      <c r="AB42"/>
      <c r="AC42"/>
      <c r="AD42"/>
      <c r="AE42"/>
      <c r="AF42"/>
      <c r="AG42"/>
      <c r="AH42"/>
      <c r="AI42"/>
    </row>
    <row r="43" spans="1:35" s="18" customFormat="1" x14ac:dyDescent="0.2">
      <c r="A43" s="50">
        <v>492.58</v>
      </c>
      <c r="B43" s="50">
        <v>7.36</v>
      </c>
      <c r="C43" s="50">
        <v>92.56</v>
      </c>
      <c r="D43" s="85">
        <f t="shared" si="4"/>
        <v>72.27000000000001</v>
      </c>
      <c r="E43" s="85">
        <f t="shared" si="3"/>
        <v>92</v>
      </c>
      <c r="F43" s="50">
        <v>492.18</v>
      </c>
      <c r="G43" s="50">
        <v>407</v>
      </c>
      <c r="H43" s="50">
        <v>-0.57999999999999996</v>
      </c>
      <c r="I43" s="50">
        <v>8.11</v>
      </c>
      <c r="J43" s="50">
        <v>13529270.810000001</v>
      </c>
      <c r="K43" s="50">
        <v>7208509.4299999997</v>
      </c>
      <c r="L43" s="50" t="s">
        <v>2287</v>
      </c>
      <c r="M43" s="50" t="s">
        <v>2294</v>
      </c>
      <c r="N43" s="50">
        <v>0.51</v>
      </c>
      <c r="O43" s="57">
        <v>-19.963000000000001</v>
      </c>
      <c r="P43" s="50">
        <v>0.5</v>
      </c>
      <c r="Q43" s="50">
        <v>-0.54</v>
      </c>
      <c r="R43" s="50">
        <v>4.4000000000000004</v>
      </c>
      <c r="S43" s="50">
        <v>18.7</v>
      </c>
      <c r="T43" s="50">
        <v>18.38</v>
      </c>
      <c r="U43" s="50">
        <v>3.05</v>
      </c>
      <c r="V43" s="50">
        <v>90.376000000000005</v>
      </c>
      <c r="W43" s="57">
        <v>1.53</v>
      </c>
      <c r="X43" s="57">
        <v>1.71</v>
      </c>
      <c r="Y43" s="69"/>
      <c r="Z43" s="5"/>
      <c r="AA43"/>
      <c r="AB43"/>
      <c r="AC43"/>
      <c r="AD43"/>
      <c r="AE43"/>
      <c r="AF43"/>
      <c r="AG43"/>
      <c r="AH43"/>
      <c r="AI43"/>
    </row>
    <row r="44" spans="1:35" s="18" customFormat="1" x14ac:dyDescent="0.2">
      <c r="A44" s="50">
        <v>505.71</v>
      </c>
      <c r="B44" s="50">
        <v>8.26</v>
      </c>
      <c r="C44" s="50">
        <v>90.3</v>
      </c>
      <c r="D44" s="85">
        <f t="shared" si="4"/>
        <v>70.009999999999991</v>
      </c>
      <c r="E44" s="85">
        <f t="shared" si="3"/>
        <v>89.74</v>
      </c>
      <c r="F44" s="50">
        <v>505.19</v>
      </c>
      <c r="G44" s="50">
        <v>420.01</v>
      </c>
      <c r="H44" s="50">
        <v>-0.62</v>
      </c>
      <c r="I44" s="50">
        <v>9.9</v>
      </c>
      <c r="J44" s="50">
        <v>13529272.59</v>
      </c>
      <c r="K44" s="50">
        <v>7208509.4100000001</v>
      </c>
      <c r="L44" s="50" t="s">
        <v>2288</v>
      </c>
      <c r="M44" s="50" t="s">
        <v>2295</v>
      </c>
      <c r="N44" s="56">
        <v>0.72</v>
      </c>
      <c r="O44" s="57">
        <v>-34.911000000000001</v>
      </c>
      <c r="P44" s="50">
        <v>0.69</v>
      </c>
      <c r="Q44" s="50">
        <v>-1.72</v>
      </c>
      <c r="R44" s="50">
        <v>5.44</v>
      </c>
      <c r="S44" s="50">
        <v>18.71</v>
      </c>
      <c r="T44" s="50">
        <v>18.38</v>
      </c>
      <c r="U44" s="50">
        <v>3.06</v>
      </c>
      <c r="V44" s="50">
        <v>90.394999999999996</v>
      </c>
      <c r="W44" s="57">
        <v>1.55</v>
      </c>
      <c r="X44" s="57">
        <v>1.99</v>
      </c>
      <c r="Y44" s="69"/>
      <c r="Z44" s="5"/>
      <c r="AA44"/>
      <c r="AB44"/>
      <c r="AC44"/>
      <c r="AD44"/>
      <c r="AE44"/>
      <c r="AF44"/>
      <c r="AG44"/>
      <c r="AH44"/>
      <c r="AI44"/>
    </row>
    <row r="45" spans="1:35" s="18" customFormat="1" x14ac:dyDescent="0.2">
      <c r="A45" s="50">
        <v>519.41999999999996</v>
      </c>
      <c r="B45" s="50">
        <v>8.91</v>
      </c>
      <c r="C45" s="50">
        <v>87.42</v>
      </c>
      <c r="D45" s="85">
        <f t="shared" si="4"/>
        <v>67.13</v>
      </c>
      <c r="E45" s="85">
        <f t="shared" si="3"/>
        <v>86.86</v>
      </c>
      <c r="F45" s="50">
        <v>518.74</v>
      </c>
      <c r="G45" s="50">
        <v>433.56</v>
      </c>
      <c r="H45" s="50">
        <v>-0.57999999999999996</v>
      </c>
      <c r="I45" s="50">
        <v>11.94</v>
      </c>
      <c r="J45" s="50">
        <v>13529274.640000001</v>
      </c>
      <c r="K45" s="50">
        <v>7208509.4699999997</v>
      </c>
      <c r="L45" s="50" t="s">
        <v>2287</v>
      </c>
      <c r="M45" s="50" t="s">
        <v>2296</v>
      </c>
      <c r="N45" s="56">
        <v>0.56999999999999995</v>
      </c>
      <c r="O45" s="57">
        <v>-53.561999999999998</v>
      </c>
      <c r="P45" s="50">
        <v>0.47</v>
      </c>
      <c r="Q45" s="50">
        <v>-2.1</v>
      </c>
      <c r="R45" s="50">
        <v>6.7</v>
      </c>
      <c r="S45" s="50">
        <v>18.71</v>
      </c>
      <c r="T45" s="50">
        <v>18.38</v>
      </c>
      <c r="U45" s="50">
        <v>3.07</v>
      </c>
      <c r="V45" s="50">
        <v>90.426000000000002</v>
      </c>
      <c r="W45" s="57">
        <v>1.54</v>
      </c>
      <c r="X45" s="57">
        <v>2.23</v>
      </c>
      <c r="Y45" s="17"/>
      <c r="Z45" s="5"/>
      <c r="AA45"/>
      <c r="AB45"/>
      <c r="AC45"/>
      <c r="AD45"/>
      <c r="AE45"/>
      <c r="AF45"/>
      <c r="AG45"/>
      <c r="AH45"/>
      <c r="AI45"/>
    </row>
    <row r="46" spans="1:35" s="18" customFormat="1" x14ac:dyDescent="0.2">
      <c r="A46" s="50">
        <v>532.52</v>
      </c>
      <c r="B46" s="50">
        <v>9.4</v>
      </c>
      <c r="C46" s="50">
        <v>83.53</v>
      </c>
      <c r="D46" s="85">
        <f t="shared" si="4"/>
        <v>63.24</v>
      </c>
      <c r="E46" s="85">
        <f t="shared" si="3"/>
        <v>82.97</v>
      </c>
      <c r="F46" s="50">
        <v>531.67999999999995</v>
      </c>
      <c r="G46" s="50">
        <v>446.5</v>
      </c>
      <c r="H46" s="50">
        <v>-0.41</v>
      </c>
      <c r="I46" s="50">
        <v>14.02</v>
      </c>
      <c r="J46" s="50">
        <v>13529276.710000001</v>
      </c>
      <c r="K46" s="50">
        <v>7208509.6600000001</v>
      </c>
      <c r="L46" s="50" t="s">
        <v>2297</v>
      </c>
      <c r="M46" s="50" t="s">
        <v>2298</v>
      </c>
      <c r="N46" s="56">
        <v>0.6</v>
      </c>
      <c r="O46" s="57">
        <v>-43.41</v>
      </c>
      <c r="P46" s="50">
        <v>0.37</v>
      </c>
      <c r="Q46" s="50">
        <v>-2.97</v>
      </c>
      <c r="R46" s="50">
        <v>8.08</v>
      </c>
      <c r="S46" s="50">
        <v>18.71</v>
      </c>
      <c r="T46" s="50">
        <v>18.38</v>
      </c>
      <c r="U46" s="50">
        <v>3.07</v>
      </c>
      <c r="V46" s="50">
        <v>90.463999999999999</v>
      </c>
      <c r="W46" s="57">
        <v>1.45</v>
      </c>
      <c r="X46" s="57">
        <v>2.36</v>
      </c>
      <c r="Y46" s="17"/>
      <c r="Z46" s="5"/>
      <c r="AA46"/>
      <c r="AB46"/>
      <c r="AC46"/>
      <c r="AD46"/>
      <c r="AE46"/>
      <c r="AF46"/>
      <c r="AG46"/>
      <c r="AH46"/>
      <c r="AI46"/>
    </row>
    <row r="47" spans="1:35" s="18" customFormat="1" x14ac:dyDescent="0.2">
      <c r="A47" s="50">
        <v>545.84</v>
      </c>
      <c r="B47" s="50">
        <v>10.220000000000001</v>
      </c>
      <c r="C47" s="50">
        <v>79.3</v>
      </c>
      <c r="D47" s="85">
        <f t="shared" si="4"/>
        <v>59.01</v>
      </c>
      <c r="E47" s="85">
        <f t="shared" si="3"/>
        <v>78.739999999999995</v>
      </c>
      <c r="F47" s="50">
        <v>544.79999999999995</v>
      </c>
      <c r="G47" s="50">
        <v>459.62</v>
      </c>
      <c r="H47" s="50">
        <v>-7.0000000000000007E-2</v>
      </c>
      <c r="I47" s="50">
        <v>16.260000000000002</v>
      </c>
      <c r="J47" s="50">
        <v>13529278.949999999</v>
      </c>
      <c r="K47" s="50">
        <v>7208510.0199999996</v>
      </c>
      <c r="L47" s="50" t="s">
        <v>2299</v>
      </c>
      <c r="M47" s="50" t="s">
        <v>2300</v>
      </c>
      <c r="N47" s="56">
        <v>0.82</v>
      </c>
      <c r="O47" s="57">
        <v>6.24</v>
      </c>
      <c r="P47" s="50">
        <v>0.62</v>
      </c>
      <c r="Q47" s="50">
        <v>-3.18</v>
      </c>
      <c r="R47" s="50">
        <v>9.69</v>
      </c>
      <c r="S47" s="50">
        <v>18.71</v>
      </c>
      <c r="T47" s="50">
        <v>18.39</v>
      </c>
      <c r="U47" s="50">
        <v>3.08</v>
      </c>
      <c r="V47" s="50">
        <v>90.506</v>
      </c>
      <c r="W47" s="57">
        <v>1.25</v>
      </c>
      <c r="X47" s="57">
        <v>2.33</v>
      </c>
      <c r="Y47" s="17"/>
      <c r="Z47" s="5"/>
      <c r="AA47"/>
      <c r="AB47"/>
      <c r="AC47"/>
      <c r="AD47"/>
      <c r="AE47"/>
      <c r="AF47"/>
      <c r="AG47"/>
      <c r="AH47"/>
      <c r="AI47"/>
    </row>
    <row r="48" spans="1:35" s="18" customFormat="1" x14ac:dyDescent="0.2">
      <c r="A48" s="50">
        <v>559.45000000000005</v>
      </c>
      <c r="B48" s="50">
        <v>11.12</v>
      </c>
      <c r="C48" s="50">
        <v>79.81</v>
      </c>
      <c r="D48" s="85">
        <f t="shared" si="4"/>
        <v>59.52</v>
      </c>
      <c r="E48" s="85">
        <f t="shared" si="3"/>
        <v>79.25</v>
      </c>
      <c r="F48" s="50">
        <v>558.17999999999995</v>
      </c>
      <c r="G48" s="50">
        <v>473</v>
      </c>
      <c r="H48" s="50">
        <v>0.39</v>
      </c>
      <c r="I48" s="50">
        <v>18.739999999999998</v>
      </c>
      <c r="J48" s="50">
        <v>13529281.42</v>
      </c>
      <c r="K48" s="50">
        <v>7208510.5</v>
      </c>
      <c r="L48" s="50" t="s">
        <v>2301</v>
      </c>
      <c r="M48" s="50" t="s">
        <v>2310</v>
      </c>
      <c r="N48" s="56">
        <v>0.66</v>
      </c>
      <c r="O48" s="57">
        <v>-19.911999999999999</v>
      </c>
      <c r="P48" s="50">
        <v>0.66</v>
      </c>
      <c r="Q48" s="50">
        <v>0.37</v>
      </c>
      <c r="R48" s="50">
        <v>11.55</v>
      </c>
      <c r="S48" s="50">
        <v>18.71</v>
      </c>
      <c r="T48" s="50">
        <v>18.39</v>
      </c>
      <c r="U48" s="50">
        <v>3.09</v>
      </c>
      <c r="V48" s="50">
        <v>90.543999999999997</v>
      </c>
      <c r="W48" s="57">
        <v>0.93</v>
      </c>
      <c r="X48" s="57">
        <v>2.23</v>
      </c>
      <c r="Y48" s="17"/>
      <c r="Z48" s="5"/>
      <c r="AA48"/>
      <c r="AB48"/>
      <c r="AC48"/>
      <c r="AD48"/>
      <c r="AE48"/>
      <c r="AF48"/>
      <c r="AG48"/>
      <c r="AH48"/>
      <c r="AI48"/>
    </row>
    <row r="49" spans="1:35" s="18" customFormat="1" x14ac:dyDescent="0.2">
      <c r="A49" s="50">
        <v>572.76</v>
      </c>
      <c r="B49" s="50">
        <v>12.43</v>
      </c>
      <c r="C49" s="50">
        <v>77.62</v>
      </c>
      <c r="D49" s="85">
        <f t="shared" si="4"/>
        <v>57.330000000000005</v>
      </c>
      <c r="E49" s="85">
        <f t="shared" si="3"/>
        <v>77.06</v>
      </c>
      <c r="F49" s="50">
        <v>571.21</v>
      </c>
      <c r="G49" s="50">
        <v>486.03</v>
      </c>
      <c r="H49" s="50">
        <v>0.92</v>
      </c>
      <c r="I49" s="50">
        <v>21.4</v>
      </c>
      <c r="J49" s="50">
        <v>13529284.08</v>
      </c>
      <c r="K49" s="50">
        <v>7208511.0599999996</v>
      </c>
      <c r="L49" s="50" t="s">
        <v>2302</v>
      </c>
      <c r="M49" s="50" t="s">
        <v>2303</v>
      </c>
      <c r="N49" s="56">
        <v>1.04</v>
      </c>
      <c r="O49" s="57">
        <v>3.903</v>
      </c>
      <c r="P49" s="50">
        <v>0.98</v>
      </c>
      <c r="Q49" s="50">
        <v>-1.65</v>
      </c>
      <c r="R49" s="50">
        <v>13.57</v>
      </c>
      <c r="S49" s="50">
        <v>18.72</v>
      </c>
      <c r="T49" s="50">
        <v>18.39</v>
      </c>
      <c r="U49" s="50">
        <v>3.09</v>
      </c>
      <c r="V49" s="50">
        <v>90.58</v>
      </c>
      <c r="W49" s="57">
        <v>0.56000000000000005</v>
      </c>
      <c r="X49" s="57">
        <v>2.0699999999999998</v>
      </c>
      <c r="Y49" s="17"/>
      <c r="Z49" s="5"/>
      <c r="AA49"/>
      <c r="AB49"/>
      <c r="AC49"/>
      <c r="AD49"/>
      <c r="AE49"/>
      <c r="AF49"/>
      <c r="AG49"/>
      <c r="AH49"/>
      <c r="AI49"/>
    </row>
    <row r="50" spans="1:35" s="18" customFormat="1" x14ac:dyDescent="0.2">
      <c r="A50" s="50">
        <v>586.45000000000005</v>
      </c>
      <c r="B50" s="50">
        <v>13.38</v>
      </c>
      <c r="C50" s="50">
        <v>77.989999999999995</v>
      </c>
      <c r="D50" s="85">
        <f t="shared" si="4"/>
        <v>57.699999999999996</v>
      </c>
      <c r="E50" s="85">
        <f t="shared" si="3"/>
        <v>77.429999999999993</v>
      </c>
      <c r="F50" s="50">
        <v>584.54999999999995</v>
      </c>
      <c r="G50" s="50">
        <v>499.37</v>
      </c>
      <c r="H50" s="50">
        <v>1.57</v>
      </c>
      <c r="I50" s="50">
        <v>24.39</v>
      </c>
      <c r="J50" s="50">
        <v>13529287.060000001</v>
      </c>
      <c r="K50" s="50">
        <v>7208511.7400000002</v>
      </c>
      <c r="L50" s="50" t="s">
        <v>2304</v>
      </c>
      <c r="M50" s="50" t="s">
        <v>2305</v>
      </c>
      <c r="N50" s="56">
        <v>0.7</v>
      </c>
      <c r="O50" s="57">
        <v>-2.0209999999999999</v>
      </c>
      <c r="P50" s="50">
        <v>0.69</v>
      </c>
      <c r="Q50" s="50">
        <v>0.2</v>
      </c>
      <c r="R50" s="50">
        <v>15.88</v>
      </c>
      <c r="S50" s="50">
        <v>18.72</v>
      </c>
      <c r="T50" s="50">
        <v>18.39</v>
      </c>
      <c r="U50" s="50">
        <v>3.1</v>
      </c>
      <c r="V50" s="50">
        <v>90.61</v>
      </c>
      <c r="W50" s="57">
        <v>0.13</v>
      </c>
      <c r="X50" s="57">
        <v>1.84</v>
      </c>
      <c r="Y50" s="17"/>
      <c r="Z50" s="5"/>
      <c r="AA50"/>
      <c r="AB50"/>
      <c r="AC50"/>
      <c r="AD50"/>
      <c r="AE50"/>
      <c r="AF50"/>
      <c r="AG50"/>
      <c r="AH50"/>
      <c r="AI50"/>
    </row>
    <row r="51" spans="1:35" s="18" customFormat="1" x14ac:dyDescent="0.2">
      <c r="A51" s="50">
        <v>599.41</v>
      </c>
      <c r="B51" s="50">
        <v>14.44</v>
      </c>
      <c r="C51" s="50">
        <v>77.75</v>
      </c>
      <c r="D51" s="85">
        <f t="shared" si="4"/>
        <v>57.46</v>
      </c>
      <c r="E51" s="85">
        <f t="shared" si="3"/>
        <v>77.19</v>
      </c>
      <c r="F51" s="50">
        <v>597.13</v>
      </c>
      <c r="G51" s="50">
        <v>511.95</v>
      </c>
      <c r="H51" s="50">
        <v>2.23</v>
      </c>
      <c r="I51" s="50">
        <v>27.43</v>
      </c>
      <c r="J51" s="50">
        <v>13529290.1</v>
      </c>
      <c r="K51" s="50">
        <v>7208512.4199999999</v>
      </c>
      <c r="L51" s="50" t="s">
        <v>2306</v>
      </c>
      <c r="M51" s="50" t="s">
        <v>2307</v>
      </c>
      <c r="N51" s="50">
        <v>0.82</v>
      </c>
      <c r="O51" s="57">
        <v>-4.7699999999999996</v>
      </c>
      <c r="P51" s="50">
        <v>0.82</v>
      </c>
      <c r="Q51" s="50">
        <v>-0.12</v>
      </c>
      <c r="R51" s="50">
        <v>18.23</v>
      </c>
      <c r="S51" s="50">
        <v>18.73</v>
      </c>
      <c r="T51" s="50">
        <v>18.399999999999999</v>
      </c>
      <c r="U51" s="50">
        <v>3.11</v>
      </c>
      <c r="V51" s="50">
        <v>90.626999999999995</v>
      </c>
      <c r="W51" s="57">
        <v>-0.36</v>
      </c>
      <c r="X51" s="57">
        <v>1.61</v>
      </c>
      <c r="Y51" s="17"/>
      <c r="Z51" s="5"/>
      <c r="AA51"/>
      <c r="AB51"/>
      <c r="AC51"/>
      <c r="AD51"/>
      <c r="AE51"/>
      <c r="AF51"/>
      <c r="AG51"/>
      <c r="AH51"/>
      <c r="AI51"/>
    </row>
    <row r="52" spans="1:35" s="18" customFormat="1" x14ac:dyDescent="0.2">
      <c r="A52" s="50">
        <v>613.24</v>
      </c>
      <c r="B52" s="50">
        <v>16.29</v>
      </c>
      <c r="C52" s="50">
        <v>77.2</v>
      </c>
      <c r="D52" s="85">
        <f t="shared" si="4"/>
        <v>56.910000000000004</v>
      </c>
      <c r="E52" s="85">
        <f t="shared" si="3"/>
        <v>76.64</v>
      </c>
      <c r="F52" s="50">
        <v>610.47</v>
      </c>
      <c r="G52" s="50">
        <v>525.29</v>
      </c>
      <c r="H52" s="50">
        <v>3.02</v>
      </c>
      <c r="I52" s="50">
        <v>31.01</v>
      </c>
      <c r="J52" s="50">
        <v>13529293.67</v>
      </c>
      <c r="K52" s="50">
        <v>7208513.2599999998</v>
      </c>
      <c r="L52" s="50" t="s">
        <v>2308</v>
      </c>
      <c r="M52" s="50" t="s">
        <v>2309</v>
      </c>
      <c r="N52" s="50">
        <v>1.34</v>
      </c>
      <c r="O52" s="57">
        <v>-6.5110000000000001</v>
      </c>
      <c r="P52" s="50">
        <v>1.34</v>
      </c>
      <c r="Q52" s="50">
        <v>-0.4</v>
      </c>
      <c r="R52" s="50">
        <v>21.01</v>
      </c>
      <c r="S52" s="50">
        <v>18.739999999999998</v>
      </c>
      <c r="T52" s="50">
        <v>18.399999999999999</v>
      </c>
      <c r="U52" s="50">
        <v>3.11</v>
      </c>
      <c r="V52" s="50">
        <v>90.635999999999996</v>
      </c>
      <c r="W52" s="57">
        <v>-0.85</v>
      </c>
      <c r="X52" s="57">
        <v>1.32</v>
      </c>
      <c r="Y52" s="17"/>
      <c r="Z52" s="5"/>
      <c r="AA52"/>
      <c r="AB52"/>
      <c r="AC52"/>
      <c r="AD52"/>
      <c r="AE52"/>
      <c r="AF52"/>
      <c r="AG52"/>
      <c r="AH52"/>
      <c r="AI52"/>
    </row>
    <row r="53" spans="1:35" s="18" customFormat="1" x14ac:dyDescent="0.2">
      <c r="A53" s="50">
        <v>626.25</v>
      </c>
      <c r="B53" s="50">
        <v>18.3</v>
      </c>
      <c r="C53" s="50">
        <v>76.47</v>
      </c>
      <c r="D53" s="85">
        <f t="shared" si="4"/>
        <v>56.18</v>
      </c>
      <c r="E53" s="85">
        <f t="shared" si="3"/>
        <v>75.91</v>
      </c>
      <c r="F53" s="50">
        <v>622.89</v>
      </c>
      <c r="G53" s="50">
        <v>537.71</v>
      </c>
      <c r="H53" s="50">
        <v>3.9</v>
      </c>
      <c r="I53" s="50">
        <v>34.78</v>
      </c>
      <c r="J53" s="50">
        <v>13529297.43</v>
      </c>
      <c r="K53" s="50">
        <v>7208514.1699999999</v>
      </c>
      <c r="L53" s="50" t="s">
        <v>2311</v>
      </c>
      <c r="M53" s="50" t="s">
        <v>2312</v>
      </c>
      <c r="N53" s="50">
        <v>1.55</v>
      </c>
      <c r="O53" s="57">
        <v>7.8719999999999999</v>
      </c>
      <c r="P53" s="50">
        <v>1.54</v>
      </c>
      <c r="Q53" s="50">
        <v>-0.56000000000000005</v>
      </c>
      <c r="R53" s="50">
        <v>23.98</v>
      </c>
      <c r="S53" s="50">
        <v>18.739999999999998</v>
      </c>
      <c r="T53" s="50">
        <v>18.399999999999999</v>
      </c>
      <c r="U53" s="50">
        <v>3.12</v>
      </c>
      <c r="V53" s="50">
        <v>90.628</v>
      </c>
      <c r="W53" s="57">
        <v>-1.19</v>
      </c>
      <c r="X53" s="57">
        <v>0.97</v>
      </c>
      <c r="Y53" s="17"/>
      <c r="Z53" s="5"/>
      <c r="AA53"/>
      <c r="AB53"/>
      <c r="AC53"/>
      <c r="AD53"/>
      <c r="AE53"/>
      <c r="AF53"/>
      <c r="AG53"/>
      <c r="AH53"/>
      <c r="AI53"/>
    </row>
    <row r="54" spans="1:35" s="18" customFormat="1" x14ac:dyDescent="0.2">
      <c r="A54" s="50">
        <v>640.29999999999995</v>
      </c>
      <c r="B54" s="50">
        <v>20.2</v>
      </c>
      <c r="C54" s="50">
        <v>77.23</v>
      </c>
      <c r="D54" s="85">
        <f t="shared" si="4"/>
        <v>56.940000000000005</v>
      </c>
      <c r="E54" s="85">
        <f t="shared" si="3"/>
        <v>76.67</v>
      </c>
      <c r="F54" s="50">
        <v>636.15</v>
      </c>
      <c r="G54" s="50">
        <v>550.97</v>
      </c>
      <c r="H54" s="50">
        <v>4.96</v>
      </c>
      <c r="I54" s="50">
        <v>39.29</v>
      </c>
      <c r="J54" s="50">
        <v>13529301.93</v>
      </c>
      <c r="K54" s="50">
        <v>7208515.2699999996</v>
      </c>
      <c r="L54" s="50" t="s">
        <v>2313</v>
      </c>
      <c r="M54" s="50" t="s">
        <v>2314</v>
      </c>
      <c r="N54" s="50">
        <v>1.36</v>
      </c>
      <c r="O54" s="57">
        <v>31.616</v>
      </c>
      <c r="P54" s="50">
        <v>1.35</v>
      </c>
      <c r="Q54" s="50">
        <v>0.54</v>
      </c>
      <c r="R54" s="50">
        <v>27.53</v>
      </c>
      <c r="S54" s="50">
        <v>18.75</v>
      </c>
      <c r="T54" s="50">
        <v>18.41</v>
      </c>
      <c r="U54" s="50">
        <v>3.13</v>
      </c>
      <c r="V54" s="50">
        <v>90.578999999999994</v>
      </c>
      <c r="W54" s="57">
        <v>-1.4</v>
      </c>
      <c r="X54" s="57">
        <v>0.56000000000000005</v>
      </c>
      <c r="Y54" s="17"/>
      <c r="Z54" s="5"/>
      <c r="AA54"/>
      <c r="AB54"/>
      <c r="AC54"/>
      <c r="AD54"/>
      <c r="AE54"/>
      <c r="AF54"/>
      <c r="AG54"/>
      <c r="AH54"/>
      <c r="AI54"/>
    </row>
    <row r="55" spans="1:35" s="18" customFormat="1" x14ac:dyDescent="0.2">
      <c r="A55" s="50">
        <v>653.44000000000005</v>
      </c>
      <c r="B55" s="50">
        <v>21.22</v>
      </c>
      <c r="C55" s="50">
        <v>78.95</v>
      </c>
      <c r="D55" s="85">
        <f t="shared" si="4"/>
        <v>58.660000000000004</v>
      </c>
      <c r="E55" s="85">
        <f t="shared" si="3"/>
        <v>78.39</v>
      </c>
      <c r="F55" s="50">
        <v>648.44000000000005</v>
      </c>
      <c r="G55" s="50">
        <v>563.26</v>
      </c>
      <c r="H55" s="50">
        <v>5.91</v>
      </c>
      <c r="I55" s="50">
        <v>43.83</v>
      </c>
      <c r="J55" s="50">
        <v>13529306.460000001</v>
      </c>
      <c r="K55" s="50">
        <v>7208516.2699999996</v>
      </c>
      <c r="L55" s="50" t="s">
        <v>2315</v>
      </c>
      <c r="M55" s="50" t="s">
        <v>2316</v>
      </c>
      <c r="N55" s="50">
        <v>0.9</v>
      </c>
      <c r="O55" s="57">
        <v>54.804000000000002</v>
      </c>
      <c r="P55" s="50">
        <v>0.78</v>
      </c>
      <c r="Q55" s="50">
        <v>1.31</v>
      </c>
      <c r="R55" s="50">
        <v>31.02</v>
      </c>
      <c r="S55" s="50">
        <v>18.77</v>
      </c>
      <c r="T55" s="50">
        <v>18.41</v>
      </c>
      <c r="U55" s="50">
        <v>3.13</v>
      </c>
      <c r="V55" s="50">
        <v>90.495000000000005</v>
      </c>
      <c r="W55" s="57">
        <v>-1.57</v>
      </c>
      <c r="X55" s="57">
        <v>0.24</v>
      </c>
      <c r="Y55" s="17"/>
      <c r="Z55" s="5"/>
      <c r="AA55"/>
      <c r="AB55"/>
      <c r="AC55"/>
      <c r="AD55"/>
      <c r="AE55"/>
      <c r="AF55"/>
      <c r="AG55"/>
      <c r="AH55"/>
      <c r="AI55"/>
    </row>
    <row r="56" spans="1:35" s="18" customFormat="1" x14ac:dyDescent="0.2">
      <c r="A56" s="50">
        <v>666.85</v>
      </c>
      <c r="B56" s="50">
        <v>22.05</v>
      </c>
      <c r="C56" s="50">
        <v>81.98</v>
      </c>
      <c r="D56" s="85">
        <f t="shared" si="4"/>
        <v>61.690000000000005</v>
      </c>
      <c r="E56" s="85">
        <f t="shared" si="3"/>
        <v>81.42</v>
      </c>
      <c r="F56" s="50">
        <v>660.91</v>
      </c>
      <c r="G56" s="50">
        <v>575.73</v>
      </c>
      <c r="H56" s="50">
        <v>6.73</v>
      </c>
      <c r="I56" s="50">
        <v>48.71</v>
      </c>
      <c r="J56" s="50">
        <v>13529311.33</v>
      </c>
      <c r="K56" s="50">
        <v>7208517.1399999997</v>
      </c>
      <c r="L56" s="50" t="s">
        <v>2317</v>
      </c>
      <c r="M56" s="50" t="s">
        <v>2318</v>
      </c>
      <c r="N56" s="50">
        <v>1.04</v>
      </c>
      <c r="O56" s="57">
        <v>12.58</v>
      </c>
      <c r="P56" s="50">
        <v>0.62</v>
      </c>
      <c r="Q56" s="50">
        <v>2.2599999999999998</v>
      </c>
      <c r="R56" s="50">
        <v>34.590000000000003</v>
      </c>
      <c r="S56" s="50">
        <v>18.78</v>
      </c>
      <c r="T56" s="50">
        <v>18.420000000000002</v>
      </c>
      <c r="U56" s="50">
        <v>3.14</v>
      </c>
      <c r="V56" s="50">
        <v>90.394000000000005</v>
      </c>
      <c r="W56" s="57">
        <v>-1.83</v>
      </c>
      <c r="X56" s="57">
        <v>0.11</v>
      </c>
      <c r="Y56" s="17"/>
      <c r="Z56" s="5"/>
      <c r="AA56"/>
      <c r="AB56"/>
      <c r="AC56"/>
      <c r="AD56"/>
      <c r="AE56"/>
      <c r="AF56"/>
      <c r="AG56"/>
      <c r="AH56"/>
      <c r="AI56"/>
    </row>
    <row r="57" spans="1:35" s="18" customFormat="1" x14ac:dyDescent="0.2">
      <c r="A57" s="50">
        <v>679.87</v>
      </c>
      <c r="B57" s="50">
        <v>23.73</v>
      </c>
      <c r="C57" s="50">
        <v>82.91</v>
      </c>
      <c r="D57" s="85">
        <f t="shared" si="4"/>
        <v>62.62</v>
      </c>
      <c r="E57" s="85">
        <f t="shared" si="3"/>
        <v>82.35</v>
      </c>
      <c r="F57" s="50">
        <v>672.9</v>
      </c>
      <c r="G57" s="50">
        <v>587.72</v>
      </c>
      <c r="H57" s="50">
        <v>7.39</v>
      </c>
      <c r="I57" s="50">
        <v>53.73</v>
      </c>
      <c r="J57" s="50">
        <v>13529316.34</v>
      </c>
      <c r="K57" s="50">
        <v>7208517.8499999996</v>
      </c>
      <c r="L57" s="50" t="s">
        <v>2319</v>
      </c>
      <c r="M57" s="50" t="s">
        <v>2320</v>
      </c>
      <c r="N57" s="50">
        <v>1.32</v>
      </c>
      <c r="O57" s="57">
        <v>20.117000000000001</v>
      </c>
      <c r="P57" s="50">
        <v>1.29</v>
      </c>
      <c r="Q57" s="50">
        <v>0.71</v>
      </c>
      <c r="R57" s="50">
        <v>38.14</v>
      </c>
      <c r="S57" s="50">
        <v>18.8</v>
      </c>
      <c r="T57" s="50">
        <v>18.420000000000002</v>
      </c>
      <c r="U57" s="50">
        <v>3.15</v>
      </c>
      <c r="V57" s="50">
        <v>90.304000000000002</v>
      </c>
      <c r="W57" s="57">
        <v>-2.09</v>
      </c>
      <c r="X57" s="57">
        <v>0.16</v>
      </c>
      <c r="Y57" s="17"/>
      <c r="Z57" s="5"/>
      <c r="AA57"/>
      <c r="AB57"/>
      <c r="AC57"/>
      <c r="AD57"/>
      <c r="AE57"/>
      <c r="AF57"/>
      <c r="AG57"/>
      <c r="AH57"/>
      <c r="AI57"/>
    </row>
    <row r="58" spans="1:35" s="18" customFormat="1" x14ac:dyDescent="0.2">
      <c r="A58" s="50">
        <v>693.49</v>
      </c>
      <c r="B58" s="50">
        <v>25.59</v>
      </c>
      <c r="C58" s="50">
        <v>84.48</v>
      </c>
      <c r="D58" s="85">
        <f t="shared" si="4"/>
        <v>64.19</v>
      </c>
      <c r="E58" s="85">
        <f t="shared" si="3"/>
        <v>83.92</v>
      </c>
      <c r="F58" s="50">
        <v>685.28</v>
      </c>
      <c r="G58" s="50">
        <v>600.1</v>
      </c>
      <c r="H58" s="50">
        <v>8.02</v>
      </c>
      <c r="I58" s="50">
        <v>59.38</v>
      </c>
      <c r="J58" s="50">
        <v>13529321.99</v>
      </c>
      <c r="K58" s="50">
        <v>7208518.5300000003</v>
      </c>
      <c r="L58" s="50" t="s">
        <v>2321</v>
      </c>
      <c r="M58" s="50" t="s">
        <v>2322</v>
      </c>
      <c r="N58" s="50">
        <v>1.45</v>
      </c>
      <c r="O58" s="57">
        <v>-2.431</v>
      </c>
      <c r="P58" s="50">
        <v>1.37</v>
      </c>
      <c r="Q58" s="50">
        <v>1.1499999999999999</v>
      </c>
      <c r="R58" s="50">
        <v>42.02</v>
      </c>
      <c r="S58" s="50">
        <v>18.82</v>
      </c>
      <c r="T58" s="50">
        <v>18.43</v>
      </c>
      <c r="U58" s="50">
        <v>3.16</v>
      </c>
      <c r="V58" s="50">
        <v>90.216999999999999</v>
      </c>
      <c r="W58" s="57">
        <v>-2.27</v>
      </c>
      <c r="X58" s="57">
        <v>0.33</v>
      </c>
      <c r="Y58" s="17"/>
      <c r="Z58" s="5"/>
      <c r="AA58"/>
      <c r="AB58"/>
      <c r="AC58"/>
      <c r="AD58"/>
      <c r="AE58"/>
      <c r="AF58"/>
      <c r="AG58"/>
      <c r="AH58"/>
      <c r="AI58"/>
    </row>
    <row r="59" spans="1:35" s="18" customFormat="1" x14ac:dyDescent="0.2">
      <c r="A59" s="50">
        <v>707.22</v>
      </c>
      <c r="B59" s="50">
        <v>27.32</v>
      </c>
      <c r="C59" s="50">
        <v>84.35</v>
      </c>
      <c r="D59" s="85">
        <f t="shared" si="4"/>
        <v>64.06</v>
      </c>
      <c r="E59" s="85">
        <f t="shared" si="3"/>
        <v>83.789999999999992</v>
      </c>
      <c r="F59" s="50">
        <v>697.57</v>
      </c>
      <c r="G59" s="50">
        <v>612.39</v>
      </c>
      <c r="H59" s="50">
        <v>8.61</v>
      </c>
      <c r="I59" s="50">
        <v>65.459999999999994</v>
      </c>
      <c r="J59" s="50">
        <v>13529328.07</v>
      </c>
      <c r="K59" s="50">
        <v>7208519.1799999997</v>
      </c>
      <c r="L59" s="50" t="s">
        <v>2323</v>
      </c>
      <c r="M59" s="50" t="s">
        <v>2324</v>
      </c>
      <c r="N59" s="50">
        <v>1.26</v>
      </c>
      <c r="O59" s="57">
        <v>-7.9050000000000002</v>
      </c>
      <c r="P59" s="50">
        <v>1.26</v>
      </c>
      <c r="Q59" s="50">
        <v>-0.12</v>
      </c>
      <c r="R59" s="50">
        <v>46.15</v>
      </c>
      <c r="S59" s="50">
        <v>18.84</v>
      </c>
      <c r="T59" s="50">
        <v>18.43</v>
      </c>
      <c r="U59" s="50">
        <v>3.17</v>
      </c>
      <c r="V59" s="50">
        <v>90.125</v>
      </c>
      <c r="W59" s="57">
        <v>-2.34</v>
      </c>
      <c r="X59" s="57">
        <v>0.57999999999999996</v>
      </c>
      <c r="Y59" s="17"/>
      <c r="Z59" s="5"/>
      <c r="AA59"/>
      <c r="AB59"/>
      <c r="AC59"/>
      <c r="AD59"/>
      <c r="AE59"/>
      <c r="AF59"/>
      <c r="AG59"/>
      <c r="AH59"/>
      <c r="AI59"/>
    </row>
    <row r="60" spans="1:35" s="18" customFormat="1" x14ac:dyDescent="0.2">
      <c r="A60" s="50">
        <v>720.66</v>
      </c>
      <c r="B60" s="50">
        <v>28.85</v>
      </c>
      <c r="C60" s="50">
        <v>83.88</v>
      </c>
      <c r="D60" s="85">
        <f t="shared" si="4"/>
        <v>63.589999999999996</v>
      </c>
      <c r="E60" s="85">
        <f t="shared" si="3"/>
        <v>83.32</v>
      </c>
      <c r="F60" s="50">
        <v>709.43</v>
      </c>
      <c r="G60" s="50">
        <v>624.25</v>
      </c>
      <c r="H60" s="50">
        <v>9.26</v>
      </c>
      <c r="I60" s="50">
        <v>71.760000000000005</v>
      </c>
      <c r="J60" s="50">
        <v>13529334.35</v>
      </c>
      <c r="K60" s="50">
        <v>7208519.9000000004</v>
      </c>
      <c r="L60" s="50" t="s">
        <v>2325</v>
      </c>
      <c r="M60" s="50" t="s">
        <v>2326</v>
      </c>
      <c r="N60" s="50">
        <v>1.1499999999999999</v>
      </c>
      <c r="O60" s="57">
        <v>-9.7680000000000007</v>
      </c>
      <c r="P60" s="50">
        <v>1.1399999999999999</v>
      </c>
      <c r="Q60" s="50">
        <v>-0.33</v>
      </c>
      <c r="R60" s="50">
        <v>50.44</v>
      </c>
      <c r="S60" s="50">
        <v>18.87</v>
      </c>
      <c r="T60" s="50">
        <v>18.440000000000001</v>
      </c>
      <c r="U60" s="50">
        <v>3.18</v>
      </c>
      <c r="V60" s="50">
        <v>90.016000000000005</v>
      </c>
      <c r="W60" s="57">
        <v>-2.34</v>
      </c>
      <c r="X60" s="57">
        <v>0.81</v>
      </c>
      <c r="Y60" s="17"/>
      <c r="Z60" s="5"/>
      <c r="AA60"/>
      <c r="AB60"/>
      <c r="AC60"/>
      <c r="AD60"/>
      <c r="AE60"/>
      <c r="AF60"/>
      <c r="AG60"/>
      <c r="AH60"/>
      <c r="AI60"/>
    </row>
    <row r="61" spans="1:35" s="18" customFormat="1" x14ac:dyDescent="0.2">
      <c r="A61" s="50">
        <v>733.56</v>
      </c>
      <c r="B61" s="50">
        <v>31.2</v>
      </c>
      <c r="C61" s="50">
        <v>83.1</v>
      </c>
      <c r="D61" s="85">
        <f t="shared" si="4"/>
        <v>62.809999999999995</v>
      </c>
      <c r="E61" s="85">
        <f t="shared" si="3"/>
        <v>82.539999999999992</v>
      </c>
      <c r="F61" s="50">
        <v>720.6</v>
      </c>
      <c r="G61" s="50">
        <v>635.41999999999996</v>
      </c>
      <c r="H61" s="50">
        <v>10</v>
      </c>
      <c r="I61" s="50">
        <v>78.17</v>
      </c>
      <c r="J61" s="50">
        <v>13529340.76</v>
      </c>
      <c r="K61" s="50">
        <v>7208520.6900000004</v>
      </c>
      <c r="L61" s="50" t="s">
        <v>2327</v>
      </c>
      <c r="M61" s="50" t="s">
        <v>2328</v>
      </c>
      <c r="N61" s="50">
        <v>1.85</v>
      </c>
      <c r="O61" s="57">
        <v>-5.9770000000000003</v>
      </c>
      <c r="P61" s="50">
        <v>1.82</v>
      </c>
      <c r="Q61" s="50">
        <v>-0.6</v>
      </c>
      <c r="R61" s="50">
        <v>54.88</v>
      </c>
      <c r="S61" s="50">
        <v>18.899999999999999</v>
      </c>
      <c r="T61" s="50">
        <v>18.440000000000001</v>
      </c>
      <c r="U61" s="50">
        <v>3.19</v>
      </c>
      <c r="V61" s="50">
        <v>89.872</v>
      </c>
      <c r="W61" s="57">
        <v>-2.2000000000000002</v>
      </c>
      <c r="X61" s="57">
        <v>0.98</v>
      </c>
      <c r="Y61" s="17"/>
      <c r="Z61" s="5"/>
      <c r="AA61"/>
      <c r="AB61"/>
      <c r="AC61"/>
      <c r="AD61"/>
      <c r="AE61"/>
      <c r="AF61"/>
      <c r="AG61"/>
      <c r="AH61"/>
      <c r="AI61"/>
    </row>
    <row r="62" spans="1:35" s="18" customFormat="1" x14ac:dyDescent="0.2">
      <c r="A62" s="50">
        <v>747.13</v>
      </c>
      <c r="B62" s="50">
        <v>33.409999999999997</v>
      </c>
      <c r="C62" s="50">
        <v>82.68</v>
      </c>
      <c r="D62" s="85">
        <f t="shared" si="4"/>
        <v>62.390000000000008</v>
      </c>
      <c r="E62" s="85">
        <f t="shared" si="3"/>
        <v>82.12</v>
      </c>
      <c r="F62" s="50">
        <v>732.07</v>
      </c>
      <c r="G62" s="50">
        <v>646.89</v>
      </c>
      <c r="H62" s="50">
        <v>10.9</v>
      </c>
      <c r="I62" s="50">
        <v>85.37</v>
      </c>
      <c r="J62" s="50">
        <v>13529347.949999999</v>
      </c>
      <c r="K62" s="50">
        <v>7208521.6600000001</v>
      </c>
      <c r="L62" s="50" t="s">
        <v>2329</v>
      </c>
      <c r="M62" s="50" t="s">
        <v>2330</v>
      </c>
      <c r="N62" s="50">
        <v>1.64</v>
      </c>
      <c r="O62" s="57">
        <v>-3.7080000000000002</v>
      </c>
      <c r="P62" s="50">
        <v>1.63</v>
      </c>
      <c r="Q62" s="50">
        <v>-0.31</v>
      </c>
      <c r="R62" s="50">
        <v>59.91</v>
      </c>
      <c r="S62" s="50">
        <v>18.940000000000001</v>
      </c>
      <c r="T62" s="50">
        <v>18.45</v>
      </c>
      <c r="U62" s="50">
        <v>3.2</v>
      </c>
      <c r="V62" s="50">
        <v>89.662000000000006</v>
      </c>
      <c r="W62" s="57">
        <v>-1.83</v>
      </c>
      <c r="X62" s="57">
        <v>1.0900000000000001</v>
      </c>
      <c r="Y62" s="17"/>
      <c r="Z62" s="5"/>
      <c r="AA62"/>
      <c r="AB62"/>
      <c r="AC62"/>
      <c r="AD62"/>
      <c r="AE62"/>
      <c r="AF62"/>
      <c r="AG62"/>
      <c r="AH62"/>
      <c r="AI62"/>
    </row>
    <row r="63" spans="1:35" s="18" customFormat="1" x14ac:dyDescent="0.2">
      <c r="A63" s="50">
        <v>760.36</v>
      </c>
      <c r="B63" s="50">
        <v>34.82</v>
      </c>
      <c r="C63" s="50">
        <v>82.52</v>
      </c>
      <c r="D63" s="85">
        <f t="shared" si="4"/>
        <v>62.23</v>
      </c>
      <c r="E63" s="85">
        <f t="shared" si="3"/>
        <v>81.96</v>
      </c>
      <c r="F63" s="50">
        <v>743.02</v>
      </c>
      <c r="G63" s="50">
        <v>657.84</v>
      </c>
      <c r="H63" s="50">
        <v>11.85</v>
      </c>
      <c r="I63" s="50">
        <v>92.72</v>
      </c>
      <c r="J63" s="50">
        <v>13529355.289999999</v>
      </c>
      <c r="K63" s="50">
        <v>7208522.6900000004</v>
      </c>
      <c r="L63" s="50" t="s">
        <v>2331</v>
      </c>
      <c r="M63" s="50" t="s">
        <v>2332</v>
      </c>
      <c r="N63" s="50">
        <v>1.07</v>
      </c>
      <c r="O63" s="57">
        <v>23.106000000000002</v>
      </c>
      <c r="P63" s="50">
        <v>1.07</v>
      </c>
      <c r="Q63" s="50">
        <v>-0.12</v>
      </c>
      <c r="R63" s="50">
        <v>65.09</v>
      </c>
      <c r="S63" s="50">
        <v>18.98</v>
      </c>
      <c r="T63" s="50">
        <v>18.46</v>
      </c>
      <c r="U63" s="50">
        <v>3.21</v>
      </c>
      <c r="V63" s="50">
        <v>89.406999999999996</v>
      </c>
      <c r="W63" s="57">
        <v>-1.35</v>
      </c>
      <c r="X63" s="57">
        <v>1.17</v>
      </c>
      <c r="Y63" s="17"/>
      <c r="Z63" s="5"/>
      <c r="AA63"/>
      <c r="AB63"/>
      <c r="AC63"/>
      <c r="AD63"/>
      <c r="AE63"/>
      <c r="AF63"/>
      <c r="AG63"/>
      <c r="AH63"/>
      <c r="AI63"/>
    </row>
    <row r="64" spans="1:35" s="18" customFormat="1" x14ac:dyDescent="0.2">
      <c r="A64" s="50">
        <v>773.87</v>
      </c>
      <c r="B64" s="50">
        <v>36.31</v>
      </c>
      <c r="C64" s="50">
        <v>83.59</v>
      </c>
      <c r="D64" s="85">
        <f t="shared" si="4"/>
        <v>63.300000000000004</v>
      </c>
      <c r="E64" s="85">
        <f t="shared" si="3"/>
        <v>83.03</v>
      </c>
      <c r="F64" s="50">
        <v>754.01</v>
      </c>
      <c r="G64" s="50">
        <v>668.83</v>
      </c>
      <c r="H64" s="50">
        <v>12.8</v>
      </c>
      <c r="I64" s="50">
        <v>100.52</v>
      </c>
      <c r="J64" s="50">
        <v>13529363.08</v>
      </c>
      <c r="K64" s="50">
        <v>7208523.71</v>
      </c>
      <c r="L64" s="50" t="s">
        <v>2333</v>
      </c>
      <c r="M64" s="50" t="s">
        <v>2334</v>
      </c>
      <c r="N64" s="50">
        <v>1.2</v>
      </c>
      <c r="O64" s="57">
        <v>-26.09</v>
      </c>
      <c r="P64" s="50">
        <v>1.1000000000000001</v>
      </c>
      <c r="Q64" s="50">
        <v>0.79</v>
      </c>
      <c r="R64" s="50">
        <v>70.52</v>
      </c>
      <c r="S64" s="50">
        <v>19.03</v>
      </c>
      <c r="T64" s="50">
        <v>18.46</v>
      </c>
      <c r="U64" s="50">
        <v>3.22</v>
      </c>
      <c r="V64" s="50">
        <v>89.128</v>
      </c>
      <c r="W64" s="57">
        <v>-0.84</v>
      </c>
      <c r="X64" s="57">
        <v>1.32</v>
      </c>
      <c r="Y64" s="17"/>
      <c r="Z64" s="5"/>
      <c r="AA64"/>
      <c r="AB64"/>
      <c r="AC64"/>
      <c r="AD64"/>
      <c r="AE64"/>
      <c r="AF64"/>
      <c r="AG64"/>
      <c r="AH64"/>
      <c r="AI64"/>
    </row>
    <row r="65" spans="1:35" s="18" customFormat="1" x14ac:dyDescent="0.2">
      <c r="A65" s="50">
        <v>787.09</v>
      </c>
      <c r="B65" s="50">
        <v>37.950000000000003</v>
      </c>
      <c r="C65" s="50">
        <v>82.29</v>
      </c>
      <c r="D65" s="85">
        <f t="shared" si="4"/>
        <v>62.000000000000007</v>
      </c>
      <c r="E65" s="85">
        <f t="shared" si="3"/>
        <v>81.73</v>
      </c>
      <c r="F65" s="50">
        <v>764.55</v>
      </c>
      <c r="G65" s="50">
        <v>679.37</v>
      </c>
      <c r="H65" s="50">
        <v>13.78</v>
      </c>
      <c r="I65" s="50">
        <v>108.44</v>
      </c>
      <c r="J65" s="50">
        <v>13529370.99</v>
      </c>
      <c r="K65" s="50">
        <v>7208524.7699999996</v>
      </c>
      <c r="L65" s="50" t="s">
        <v>2335</v>
      </c>
      <c r="M65" s="50" t="s">
        <v>2336</v>
      </c>
      <c r="N65" s="50">
        <v>1.38</v>
      </c>
      <c r="O65" s="57">
        <v>-6.101</v>
      </c>
      <c r="P65" s="50">
        <v>1.24</v>
      </c>
      <c r="Q65" s="50">
        <v>-0.98</v>
      </c>
      <c r="R65" s="50">
        <v>76.06</v>
      </c>
      <c r="S65" s="50">
        <v>19.09</v>
      </c>
      <c r="T65" s="50">
        <v>18.47</v>
      </c>
      <c r="U65" s="50">
        <v>3.23</v>
      </c>
      <c r="V65" s="50">
        <v>88.843000000000004</v>
      </c>
      <c r="W65" s="57">
        <v>-0.28999999999999998</v>
      </c>
      <c r="X65" s="57">
        <v>1.44</v>
      </c>
      <c r="Y65" s="17"/>
      <c r="Z65" s="5"/>
      <c r="AA65"/>
      <c r="AB65"/>
      <c r="AC65"/>
      <c r="AD65"/>
      <c r="AE65"/>
      <c r="AF65"/>
      <c r="AG65"/>
      <c r="AH65"/>
      <c r="AI65"/>
    </row>
    <row r="66" spans="1:35" s="18" customFormat="1" x14ac:dyDescent="0.2">
      <c r="A66" s="50">
        <v>800.79</v>
      </c>
      <c r="B66" s="50">
        <v>38.950000000000003</v>
      </c>
      <c r="C66" s="50">
        <v>82.12</v>
      </c>
      <c r="D66" s="85">
        <f t="shared" si="4"/>
        <v>61.830000000000005</v>
      </c>
      <c r="E66" s="85">
        <f t="shared" si="3"/>
        <v>81.56</v>
      </c>
      <c r="F66" s="50">
        <v>775.28</v>
      </c>
      <c r="G66" s="50">
        <v>690.1</v>
      </c>
      <c r="H66" s="50">
        <v>14.94</v>
      </c>
      <c r="I66" s="50">
        <v>116.88</v>
      </c>
      <c r="J66" s="50">
        <v>13529379.42</v>
      </c>
      <c r="K66" s="50">
        <v>7208526.0099999998</v>
      </c>
      <c r="L66" s="50" t="s">
        <v>2337</v>
      </c>
      <c r="M66" s="50" t="s">
        <v>2338</v>
      </c>
      <c r="N66" s="50">
        <v>0.73</v>
      </c>
      <c r="O66" s="57">
        <v>-19.79</v>
      </c>
      <c r="P66" s="50">
        <v>0.73</v>
      </c>
      <c r="Q66" s="50">
        <v>-0.12</v>
      </c>
      <c r="R66" s="50">
        <v>82.04</v>
      </c>
      <c r="S66" s="50">
        <v>19.149999999999999</v>
      </c>
      <c r="T66" s="50">
        <v>18.48</v>
      </c>
      <c r="U66" s="50">
        <v>3.25</v>
      </c>
      <c r="V66" s="50">
        <v>88.513999999999996</v>
      </c>
      <c r="W66" s="57">
        <v>0.28000000000000003</v>
      </c>
      <c r="X66" s="57">
        <v>1.47</v>
      </c>
      <c r="Y66" s="17"/>
      <c r="Z66" s="5"/>
      <c r="AA66"/>
      <c r="AB66"/>
      <c r="AC66"/>
      <c r="AD66"/>
      <c r="AE66"/>
      <c r="AF66"/>
      <c r="AG66"/>
      <c r="AH66"/>
      <c r="AI66"/>
    </row>
    <row r="67" spans="1:35" s="18" customFormat="1" x14ac:dyDescent="0.2">
      <c r="A67" s="50">
        <v>814.29</v>
      </c>
      <c r="B67" s="50">
        <v>39.32</v>
      </c>
      <c r="C67" s="50">
        <v>81.91</v>
      </c>
      <c r="D67" s="85">
        <f t="shared" si="4"/>
        <v>61.62</v>
      </c>
      <c r="E67" s="85">
        <f t="shared" si="3"/>
        <v>81.349999999999994</v>
      </c>
      <c r="F67" s="50">
        <v>785.75</v>
      </c>
      <c r="G67" s="50">
        <v>700.57</v>
      </c>
      <c r="H67" s="50">
        <v>16.12</v>
      </c>
      <c r="I67" s="50">
        <v>125.32</v>
      </c>
      <c r="J67" s="50">
        <v>13529387.85</v>
      </c>
      <c r="K67" s="50">
        <v>7208527.2800000003</v>
      </c>
      <c r="L67" s="50" t="s">
        <v>2339</v>
      </c>
      <c r="M67" s="50" t="s">
        <v>2340</v>
      </c>
      <c r="N67" s="50">
        <v>0.28999999999999998</v>
      </c>
      <c r="O67" s="57">
        <v>-4.84</v>
      </c>
      <c r="P67" s="50">
        <v>0.27</v>
      </c>
      <c r="Q67" s="50">
        <v>-0.16</v>
      </c>
      <c r="R67" s="50">
        <v>88.05</v>
      </c>
      <c r="S67" s="50">
        <v>19.22</v>
      </c>
      <c r="T67" s="50">
        <v>18.48</v>
      </c>
      <c r="U67" s="50">
        <v>3.27</v>
      </c>
      <c r="V67" s="50">
        <v>88.177999999999997</v>
      </c>
      <c r="W67" s="57">
        <v>0.69</v>
      </c>
      <c r="X67" s="57">
        <v>1.48</v>
      </c>
      <c r="Y67" s="17"/>
      <c r="Z67" s="5"/>
      <c r="AA67"/>
      <c r="AB67"/>
      <c r="AC67"/>
      <c r="AD67"/>
      <c r="AE67"/>
      <c r="AF67"/>
      <c r="AG67"/>
      <c r="AH67"/>
      <c r="AI67"/>
    </row>
    <row r="68" spans="1:35" s="18" customFormat="1" x14ac:dyDescent="0.2">
      <c r="A68" s="50">
        <v>827.39</v>
      </c>
      <c r="B68" s="50">
        <v>40.47</v>
      </c>
      <c r="C68" s="50">
        <v>81.760000000000005</v>
      </c>
      <c r="D68" s="85">
        <f t="shared" si="4"/>
        <v>61.470000000000006</v>
      </c>
      <c r="E68" s="85">
        <f t="shared" si="3"/>
        <v>81.2</v>
      </c>
      <c r="F68" s="50">
        <v>795.8</v>
      </c>
      <c r="G68" s="50">
        <v>710.62</v>
      </c>
      <c r="H68" s="50">
        <v>17.309999999999999</v>
      </c>
      <c r="I68" s="50">
        <v>133.63999999999999</v>
      </c>
      <c r="J68" s="50">
        <v>13529396.15</v>
      </c>
      <c r="K68" s="50">
        <v>7208528.5499999998</v>
      </c>
      <c r="L68" s="50" t="s">
        <v>2341</v>
      </c>
      <c r="M68" s="50" t="s">
        <v>2342</v>
      </c>
      <c r="N68" s="50">
        <v>0.88</v>
      </c>
      <c r="O68" s="57">
        <v>-56.256999999999998</v>
      </c>
      <c r="P68" s="50">
        <v>0.88</v>
      </c>
      <c r="Q68" s="50">
        <v>-0.11</v>
      </c>
      <c r="R68" s="50">
        <v>93.99</v>
      </c>
      <c r="S68" s="50">
        <v>19.3</v>
      </c>
      <c r="T68" s="50">
        <v>18.489999999999998</v>
      </c>
      <c r="U68" s="50">
        <v>3.28</v>
      </c>
      <c r="V68" s="50">
        <v>87.853999999999999</v>
      </c>
      <c r="W68" s="57">
        <v>0.95</v>
      </c>
      <c r="X68" s="57">
        <v>1.45</v>
      </c>
      <c r="Y68" s="17"/>
      <c r="Z68" s="5"/>
      <c r="AA68"/>
      <c r="AB68"/>
      <c r="AC68"/>
      <c r="AD68"/>
      <c r="AE68"/>
      <c r="AF68"/>
      <c r="AG68"/>
      <c r="AH68"/>
      <c r="AI68"/>
    </row>
    <row r="69" spans="1:35" s="18" customFormat="1" x14ac:dyDescent="0.2">
      <c r="A69" s="50">
        <v>840.89</v>
      </c>
      <c r="B69" s="50">
        <v>40.68</v>
      </c>
      <c r="C69" s="50">
        <v>81.28</v>
      </c>
      <c r="D69" s="85">
        <f t="shared" si="4"/>
        <v>60.99</v>
      </c>
      <c r="E69" s="85">
        <f t="shared" si="3"/>
        <v>80.72</v>
      </c>
      <c r="F69" s="50">
        <v>806.05</v>
      </c>
      <c r="G69" s="50">
        <v>720.87</v>
      </c>
      <c r="H69" s="50">
        <v>18.61</v>
      </c>
      <c r="I69" s="50">
        <v>142.32</v>
      </c>
      <c r="J69" s="50">
        <v>13529404.82</v>
      </c>
      <c r="K69" s="50">
        <v>7208529.9299999997</v>
      </c>
      <c r="L69" s="50" t="s">
        <v>2343</v>
      </c>
      <c r="M69" s="50" t="s">
        <v>2344</v>
      </c>
      <c r="N69" s="50">
        <v>0.28000000000000003</v>
      </c>
      <c r="O69" s="57">
        <v>-161.125</v>
      </c>
      <c r="P69" s="50">
        <v>0.16</v>
      </c>
      <c r="Q69" s="50">
        <v>-0.36</v>
      </c>
      <c r="R69" s="50">
        <v>100.24</v>
      </c>
      <c r="S69" s="50">
        <v>19.39</v>
      </c>
      <c r="T69" s="50">
        <v>18.5</v>
      </c>
      <c r="U69" s="50">
        <v>3.3</v>
      </c>
      <c r="V69" s="50">
        <v>87.521000000000001</v>
      </c>
      <c r="W69" s="57">
        <v>1.1100000000000001</v>
      </c>
      <c r="X69" s="57">
        <v>1.38</v>
      </c>
      <c r="Y69" s="17"/>
      <c r="Z69" s="5"/>
      <c r="AA69"/>
      <c r="AB69"/>
      <c r="AC69"/>
      <c r="AD69"/>
      <c r="AE69"/>
      <c r="AF69"/>
      <c r="AG69"/>
      <c r="AH69"/>
      <c r="AI69"/>
    </row>
    <row r="70" spans="1:35" s="18" customFormat="1" x14ac:dyDescent="0.2">
      <c r="A70" s="50">
        <v>867.52</v>
      </c>
      <c r="B70" s="50">
        <v>39.6</v>
      </c>
      <c r="C70" s="50">
        <v>80.7</v>
      </c>
      <c r="D70" s="85">
        <f t="shared" si="4"/>
        <v>60.410000000000004</v>
      </c>
      <c r="E70" s="85">
        <f t="shared" si="3"/>
        <v>80.14</v>
      </c>
      <c r="F70" s="50">
        <v>826.41</v>
      </c>
      <c r="G70" s="50">
        <v>741.23</v>
      </c>
      <c r="H70" s="50">
        <v>21.3</v>
      </c>
      <c r="I70" s="50">
        <v>159.28</v>
      </c>
      <c r="J70" s="50">
        <v>13529421.75</v>
      </c>
      <c r="K70" s="50">
        <v>7208532.79</v>
      </c>
      <c r="L70" s="50" t="s">
        <v>2345</v>
      </c>
      <c r="M70" s="50" t="s">
        <v>2346</v>
      </c>
      <c r="N70" s="50">
        <v>0.43</v>
      </c>
      <c r="O70" s="57">
        <v>-105.774</v>
      </c>
      <c r="P70" s="50">
        <v>-0.41</v>
      </c>
      <c r="Q70" s="50">
        <v>-0.22</v>
      </c>
      <c r="R70" s="50">
        <v>112.56</v>
      </c>
      <c r="S70" s="50">
        <v>19.579999999999998</v>
      </c>
      <c r="T70" s="50">
        <v>18.510000000000002</v>
      </c>
      <c r="U70" s="50">
        <v>3.35</v>
      </c>
      <c r="V70" s="50">
        <v>86.905000000000001</v>
      </c>
      <c r="W70" s="57">
        <v>1.18</v>
      </c>
      <c r="X70" s="57">
        <v>1.08</v>
      </c>
      <c r="Y70" s="17"/>
      <c r="Z70" s="5"/>
      <c r="AA70"/>
      <c r="AB70"/>
      <c r="AC70"/>
      <c r="AD70"/>
      <c r="AE70"/>
      <c r="AF70"/>
      <c r="AG70"/>
      <c r="AH70"/>
      <c r="AI70"/>
    </row>
    <row r="71" spans="1:35" s="18" customFormat="1" x14ac:dyDescent="0.2">
      <c r="A71" s="50">
        <v>894.25</v>
      </c>
      <c r="B71" s="50">
        <v>39.43</v>
      </c>
      <c r="C71" s="50">
        <v>79.73</v>
      </c>
      <c r="D71" s="85">
        <f t="shared" si="4"/>
        <v>59.440000000000005</v>
      </c>
      <c r="E71" s="85">
        <f t="shared" si="3"/>
        <v>79.17</v>
      </c>
      <c r="F71" s="50">
        <v>847.03</v>
      </c>
      <c r="G71" s="50">
        <v>761.85</v>
      </c>
      <c r="H71" s="50">
        <v>24.19</v>
      </c>
      <c r="I71" s="50">
        <v>176.04</v>
      </c>
      <c r="J71" s="50">
        <v>13529438.48</v>
      </c>
      <c r="K71" s="50">
        <v>7208535.8399999999</v>
      </c>
      <c r="L71" s="50" t="s">
        <v>2347</v>
      </c>
      <c r="M71" s="50" t="s">
        <v>2348</v>
      </c>
      <c r="N71" s="50">
        <v>0.24</v>
      </c>
      <c r="O71" s="57">
        <v>87.706999999999994</v>
      </c>
      <c r="P71" s="50">
        <v>-0.06</v>
      </c>
      <c r="Q71" s="50">
        <v>-0.36</v>
      </c>
      <c r="R71" s="50">
        <v>124.92</v>
      </c>
      <c r="S71" s="50">
        <v>19.78</v>
      </c>
      <c r="T71" s="50">
        <v>18.53</v>
      </c>
      <c r="U71" s="50">
        <v>3.4</v>
      </c>
      <c r="V71" s="50">
        <v>86.340999999999994</v>
      </c>
      <c r="W71" s="57">
        <v>0.94</v>
      </c>
      <c r="X71" s="57">
        <v>0.55000000000000004</v>
      </c>
      <c r="Y71" s="17"/>
      <c r="Z71" s="5"/>
      <c r="AA71"/>
      <c r="AB71"/>
      <c r="AC71"/>
      <c r="AD71"/>
      <c r="AE71"/>
      <c r="AF71"/>
      <c r="AG71"/>
      <c r="AH71"/>
      <c r="AI71"/>
    </row>
    <row r="72" spans="1:35" s="18" customFormat="1" x14ac:dyDescent="0.2">
      <c r="A72" s="50">
        <v>906.94</v>
      </c>
      <c r="B72" s="50">
        <v>39.44</v>
      </c>
      <c r="C72" s="50">
        <v>80.099999999999994</v>
      </c>
      <c r="D72" s="85">
        <f>IF(C72-20.29&lt;0,C72-20.29+360,C72-20.29)</f>
        <v>59.809999999999995</v>
      </c>
      <c r="E72" s="85">
        <f t="shared" si="3"/>
        <v>79.539999999999992</v>
      </c>
      <c r="F72" s="50">
        <v>856.83</v>
      </c>
      <c r="G72" s="50">
        <v>771.65</v>
      </c>
      <c r="H72" s="50">
        <v>25.6</v>
      </c>
      <c r="I72" s="50">
        <v>183.97</v>
      </c>
      <c r="J72" s="50">
        <v>13529446.41</v>
      </c>
      <c r="K72" s="50">
        <v>7208537.3300000001</v>
      </c>
      <c r="L72" s="50" t="s">
        <v>2349</v>
      </c>
      <c r="M72" s="50" t="s">
        <v>2350</v>
      </c>
      <c r="N72" s="50">
        <v>0.19</v>
      </c>
      <c r="O72" s="57">
        <v>-36.523000000000003</v>
      </c>
      <c r="P72" s="50">
        <v>0.01</v>
      </c>
      <c r="Q72" s="50">
        <v>0.28999999999999998</v>
      </c>
      <c r="R72" s="50">
        <v>130.81</v>
      </c>
      <c r="S72" s="50">
        <v>19.88</v>
      </c>
      <c r="T72" s="50">
        <v>18.54</v>
      </c>
      <c r="U72" s="50">
        <v>3.43</v>
      </c>
      <c r="V72" s="50">
        <v>86.093999999999994</v>
      </c>
      <c r="W72" s="57">
        <v>0.81</v>
      </c>
      <c r="X72" s="57">
        <v>0.25</v>
      </c>
      <c r="Y72" s="17"/>
      <c r="Z72" s="5"/>
      <c r="AA72"/>
      <c r="AB72"/>
      <c r="AC72"/>
      <c r="AD72"/>
      <c r="AE72"/>
      <c r="AF72"/>
      <c r="AG72"/>
      <c r="AH72"/>
      <c r="AI72"/>
    </row>
    <row r="73" spans="1:35" s="18" customFormat="1" x14ac:dyDescent="0.2">
      <c r="A73" s="50">
        <v>937.04</v>
      </c>
      <c r="B73" s="50">
        <v>40.69</v>
      </c>
      <c r="C73" s="50">
        <v>78.69</v>
      </c>
      <c r="D73" s="85">
        <f t="shared" si="4"/>
        <v>58.4</v>
      </c>
      <c r="E73" s="85">
        <f t="shared" si="3"/>
        <v>78.13</v>
      </c>
      <c r="F73" s="50">
        <v>879.87</v>
      </c>
      <c r="G73" s="50">
        <v>794.69</v>
      </c>
      <c r="H73" s="50">
        <v>29.17</v>
      </c>
      <c r="I73" s="50">
        <v>203.01</v>
      </c>
      <c r="J73" s="50">
        <v>13529465.41</v>
      </c>
      <c r="K73" s="50">
        <v>7208541.0899999999</v>
      </c>
      <c r="L73" s="50" t="s">
        <v>2351</v>
      </c>
      <c r="M73" s="50" t="s">
        <v>2352</v>
      </c>
      <c r="N73" s="50">
        <v>0.51</v>
      </c>
      <c r="O73" s="57">
        <v>-27.370999999999999</v>
      </c>
      <c r="P73" s="50">
        <v>0.42</v>
      </c>
      <c r="Q73" s="50">
        <v>-0.47</v>
      </c>
      <c r="R73" s="50">
        <v>145.08000000000001</v>
      </c>
      <c r="S73" s="50">
        <v>20.05</v>
      </c>
      <c r="T73" s="50">
        <v>18.579999999999998</v>
      </c>
      <c r="U73" s="50">
        <v>3.37</v>
      </c>
      <c r="V73" s="50">
        <v>85.861999999999995</v>
      </c>
      <c r="W73" s="57">
        <v>0.83</v>
      </c>
      <c r="X73" s="57">
        <v>-0.63</v>
      </c>
      <c r="Y73" s="17"/>
      <c r="Z73" s="5"/>
      <c r="AA73"/>
      <c r="AB73"/>
      <c r="AC73"/>
      <c r="AD73"/>
      <c r="AE73"/>
      <c r="AF73"/>
      <c r="AG73"/>
      <c r="AH73"/>
      <c r="AI73"/>
    </row>
    <row r="74" spans="1:35" s="18" customFormat="1" x14ac:dyDescent="0.2">
      <c r="A74" s="50">
        <v>949.89</v>
      </c>
      <c r="B74" s="50">
        <v>43.22</v>
      </c>
      <c r="C74" s="50">
        <v>76.790000000000006</v>
      </c>
      <c r="D74" s="85">
        <f t="shared" ref="D74:D81" si="5">IF(C74-20.31&lt;0,C74-20.31+360,C74-20.31)</f>
        <v>56.480000000000004</v>
      </c>
      <c r="E74" s="85">
        <f t="shared" si="3"/>
        <v>76.23</v>
      </c>
      <c r="F74" s="50">
        <v>889.42</v>
      </c>
      <c r="G74" s="50">
        <v>804.24</v>
      </c>
      <c r="H74" s="50">
        <v>30.99</v>
      </c>
      <c r="I74" s="50">
        <v>211.41</v>
      </c>
      <c r="J74" s="50">
        <v>13529473.789999999</v>
      </c>
      <c r="K74" s="50">
        <v>7208543</v>
      </c>
      <c r="L74" s="50" t="s">
        <v>2353</v>
      </c>
      <c r="M74" s="50" t="s">
        <v>2354</v>
      </c>
      <c r="N74" s="50">
        <v>2.2000000000000002</v>
      </c>
      <c r="O74" s="57">
        <v>-63.835000000000001</v>
      </c>
      <c r="P74" s="50">
        <v>1.97</v>
      </c>
      <c r="Q74" s="50">
        <v>-1.48</v>
      </c>
      <c r="R74" s="50">
        <v>151.58000000000001</v>
      </c>
      <c r="S74" s="50">
        <v>20.09</v>
      </c>
      <c r="T74" s="50">
        <v>18.579999999999998</v>
      </c>
      <c r="U74" s="50">
        <v>3.38</v>
      </c>
      <c r="V74" s="50">
        <v>85.733000000000004</v>
      </c>
      <c r="W74" s="57">
        <v>1.1599999999999999</v>
      </c>
      <c r="X74" s="57">
        <v>-1.05</v>
      </c>
      <c r="Y74" s="17" t="s">
        <v>82</v>
      </c>
      <c r="Z74" s="5"/>
      <c r="AA74"/>
      <c r="AB74"/>
      <c r="AC74"/>
      <c r="AD74"/>
      <c r="AE74"/>
      <c r="AF74"/>
      <c r="AG74"/>
      <c r="AH74"/>
      <c r="AI74"/>
    </row>
    <row r="75" spans="1:35" s="18" customFormat="1" x14ac:dyDescent="0.2">
      <c r="A75" s="50">
        <v>963.19</v>
      </c>
      <c r="B75" s="50">
        <v>45.2</v>
      </c>
      <c r="C75" s="50">
        <v>71.47</v>
      </c>
      <c r="D75" s="85">
        <f t="shared" si="5"/>
        <v>51.16</v>
      </c>
      <c r="E75" s="85">
        <f t="shared" si="3"/>
        <v>70.91</v>
      </c>
      <c r="F75" s="50">
        <v>898.96</v>
      </c>
      <c r="G75" s="50">
        <v>813.78</v>
      </c>
      <c r="H75" s="50">
        <v>33.54</v>
      </c>
      <c r="I75" s="50">
        <v>220.32</v>
      </c>
      <c r="J75" s="50">
        <v>13529482.67</v>
      </c>
      <c r="K75" s="50">
        <v>7208545.6200000001</v>
      </c>
      <c r="L75" s="50" t="s">
        <v>2355</v>
      </c>
      <c r="M75" s="50" t="s">
        <v>2356</v>
      </c>
      <c r="N75" s="50">
        <v>3.16</v>
      </c>
      <c r="O75" s="57">
        <v>-13.215</v>
      </c>
      <c r="P75" s="50">
        <v>1.49</v>
      </c>
      <c r="Q75" s="50">
        <v>-4</v>
      </c>
      <c r="R75" s="50">
        <v>158.96</v>
      </c>
      <c r="S75" s="50">
        <v>20.13</v>
      </c>
      <c r="T75" s="50">
        <v>18.59</v>
      </c>
      <c r="U75" s="50">
        <v>3.39</v>
      </c>
      <c r="V75" s="50">
        <v>85.554000000000002</v>
      </c>
      <c r="W75" s="57">
        <v>1.75</v>
      </c>
      <c r="X75" s="57">
        <v>-1.7</v>
      </c>
      <c r="Y75" s="17"/>
      <c r="Z75" s="5"/>
      <c r="AA75"/>
      <c r="AB75"/>
      <c r="AC75"/>
      <c r="AD75"/>
      <c r="AE75"/>
      <c r="AF75"/>
      <c r="AG75"/>
      <c r="AH75"/>
      <c r="AI75"/>
    </row>
    <row r="76" spans="1:35" s="18" customFormat="1" x14ac:dyDescent="0.2">
      <c r="A76" s="50">
        <v>976.47</v>
      </c>
      <c r="B76" s="50">
        <v>46.88</v>
      </c>
      <c r="C76" s="50">
        <v>70.930000000000007</v>
      </c>
      <c r="D76" s="85">
        <f t="shared" si="5"/>
        <v>50.620000000000005</v>
      </c>
      <c r="E76" s="85">
        <f t="shared" si="3"/>
        <v>70.37</v>
      </c>
      <c r="F76" s="50">
        <v>908.18</v>
      </c>
      <c r="G76" s="50">
        <v>823</v>
      </c>
      <c r="H76" s="50">
        <v>36.619999999999997</v>
      </c>
      <c r="I76" s="50">
        <v>229.37</v>
      </c>
      <c r="J76" s="50">
        <v>13529491.689999999</v>
      </c>
      <c r="K76" s="50">
        <v>7208548.79</v>
      </c>
      <c r="L76" s="50" t="s">
        <v>2357</v>
      </c>
      <c r="M76" s="50" t="s">
        <v>2358</v>
      </c>
      <c r="N76" s="50">
        <v>1.3</v>
      </c>
      <c r="O76" s="57">
        <v>-81.86</v>
      </c>
      <c r="P76" s="50">
        <v>1.27</v>
      </c>
      <c r="Q76" s="50">
        <v>-0.41</v>
      </c>
      <c r="R76" s="50">
        <v>166.85</v>
      </c>
      <c r="S76" s="50">
        <v>20.170000000000002</v>
      </c>
      <c r="T76" s="50">
        <v>18.59</v>
      </c>
      <c r="U76" s="50">
        <v>3.4</v>
      </c>
      <c r="V76" s="50">
        <v>85.302000000000007</v>
      </c>
      <c r="W76" s="53">
        <v>2.5</v>
      </c>
      <c r="X76" s="53">
        <v>-2.44</v>
      </c>
      <c r="Y76" s="17"/>
      <c r="Z76" s="5"/>
      <c r="AA76"/>
      <c r="AB76"/>
      <c r="AC76"/>
      <c r="AD76"/>
      <c r="AE76"/>
      <c r="AF76"/>
      <c r="AG76"/>
      <c r="AH76"/>
      <c r="AI76"/>
    </row>
    <row r="77" spans="1:35" s="18" customFormat="1" x14ac:dyDescent="0.2">
      <c r="A77" s="56">
        <v>989.99</v>
      </c>
      <c r="B77" s="56">
        <v>46.9</v>
      </c>
      <c r="C77" s="56">
        <v>70.739999999999995</v>
      </c>
      <c r="D77" s="85">
        <f t="shared" si="5"/>
        <v>50.429999999999993</v>
      </c>
      <c r="E77" s="85">
        <f t="shared" si="3"/>
        <v>70.179999999999993</v>
      </c>
      <c r="F77" s="56">
        <v>917.42</v>
      </c>
      <c r="G77" s="56">
        <v>832.24</v>
      </c>
      <c r="H77" s="56">
        <v>39.86</v>
      </c>
      <c r="I77" s="56">
        <v>238.69</v>
      </c>
      <c r="J77" s="56">
        <v>13529500.98</v>
      </c>
      <c r="K77" s="56">
        <v>7208552.1200000001</v>
      </c>
      <c r="L77" s="56" t="s">
        <v>2359</v>
      </c>
      <c r="M77" s="56" t="s">
        <v>2360</v>
      </c>
      <c r="N77" s="50">
        <v>0.1</v>
      </c>
      <c r="O77" s="58">
        <v>-64.078000000000003</v>
      </c>
      <c r="P77" s="56">
        <v>0.01</v>
      </c>
      <c r="Q77" s="56">
        <v>-0.14000000000000001</v>
      </c>
      <c r="R77" s="56">
        <v>175.03</v>
      </c>
      <c r="S77" s="56">
        <v>20.23</v>
      </c>
      <c r="T77" s="56">
        <v>18.59</v>
      </c>
      <c r="U77" s="56">
        <v>3.41</v>
      </c>
      <c r="V77" s="56">
        <v>84.988</v>
      </c>
      <c r="W77" s="57">
        <v>3.19</v>
      </c>
      <c r="X77" s="57">
        <v>-2.86</v>
      </c>
      <c r="Y77" s="17"/>
      <c r="Z77" s="5"/>
      <c r="AA77"/>
      <c r="AB77"/>
      <c r="AC77"/>
      <c r="AD77"/>
      <c r="AE77"/>
      <c r="AF77"/>
      <c r="AG77"/>
      <c r="AH77"/>
      <c r="AI77"/>
    </row>
    <row r="78" spans="1:35" s="18" customFormat="1" x14ac:dyDescent="0.2">
      <c r="A78" s="56">
        <v>1003.35</v>
      </c>
      <c r="B78" s="56">
        <v>47.35</v>
      </c>
      <c r="C78" s="56">
        <v>69.5</v>
      </c>
      <c r="D78" s="85">
        <f t="shared" si="5"/>
        <v>49.19</v>
      </c>
      <c r="E78" s="85">
        <f t="shared" si="3"/>
        <v>68.94</v>
      </c>
      <c r="F78" s="56">
        <v>926.51</v>
      </c>
      <c r="G78" s="56">
        <v>841.33</v>
      </c>
      <c r="H78" s="56">
        <v>43.19</v>
      </c>
      <c r="I78" s="56">
        <v>247.9</v>
      </c>
      <c r="J78" s="56">
        <v>13529510.15</v>
      </c>
      <c r="K78" s="56">
        <v>7208555.54</v>
      </c>
      <c r="L78" s="56" t="s">
        <v>2361</v>
      </c>
      <c r="M78" s="56" t="s">
        <v>2362</v>
      </c>
      <c r="N78" s="50">
        <v>0.76</v>
      </c>
      <c r="O78" s="58">
        <v>-64.495999999999995</v>
      </c>
      <c r="P78" s="56">
        <v>0.34</v>
      </c>
      <c r="Q78" s="56">
        <v>-0.93</v>
      </c>
      <c r="R78" s="56">
        <v>183.22</v>
      </c>
      <c r="S78" s="56">
        <v>20.28</v>
      </c>
      <c r="T78" s="56">
        <v>18.600000000000001</v>
      </c>
      <c r="U78" s="56">
        <v>3.43</v>
      </c>
      <c r="V78" s="56">
        <v>84.65</v>
      </c>
      <c r="W78" s="57">
        <v>3.62</v>
      </c>
      <c r="X78" s="57">
        <v>-3.02</v>
      </c>
      <c r="Y78" s="17"/>
      <c r="Z78" s="5"/>
      <c r="AA78"/>
      <c r="AB78"/>
      <c r="AC78"/>
      <c r="AD78"/>
      <c r="AE78"/>
      <c r="AF78"/>
      <c r="AG78"/>
      <c r="AH78"/>
      <c r="AI78"/>
    </row>
    <row r="79" spans="1:35" s="18" customFormat="1" x14ac:dyDescent="0.2">
      <c r="A79" s="50">
        <v>1016.46</v>
      </c>
      <c r="B79" s="50">
        <v>48.21</v>
      </c>
      <c r="C79" s="50">
        <v>67.150000000000006</v>
      </c>
      <c r="D79" s="85">
        <f t="shared" si="5"/>
        <v>46.84</v>
      </c>
      <c r="E79" s="85">
        <f t="shared" si="3"/>
        <v>66.59</v>
      </c>
      <c r="F79" s="50">
        <v>935.32</v>
      </c>
      <c r="G79" s="50">
        <v>850.14</v>
      </c>
      <c r="H79" s="50">
        <v>46.77</v>
      </c>
      <c r="I79" s="50">
        <v>256.92</v>
      </c>
      <c r="J79" s="50">
        <v>13529519.140000001</v>
      </c>
      <c r="K79" s="50">
        <v>7208559.2199999997</v>
      </c>
      <c r="L79" s="50" t="s">
        <v>2363</v>
      </c>
      <c r="M79" s="50" t="s">
        <v>2364</v>
      </c>
      <c r="N79" s="50">
        <v>1.48</v>
      </c>
      <c r="O79" s="57">
        <v>-58.957000000000001</v>
      </c>
      <c r="P79" s="50">
        <v>0.66</v>
      </c>
      <c r="Q79" s="50">
        <v>-1.79</v>
      </c>
      <c r="R79" s="50">
        <v>191.5</v>
      </c>
      <c r="S79" s="50">
        <v>20.34</v>
      </c>
      <c r="T79" s="50">
        <v>18.600000000000001</v>
      </c>
      <c r="U79" s="50">
        <v>3.44</v>
      </c>
      <c r="V79" s="50">
        <v>84.287000000000006</v>
      </c>
      <c r="W79" s="57">
        <v>3.87</v>
      </c>
      <c r="X79" s="57">
        <v>-3.15</v>
      </c>
      <c r="Y79" s="17"/>
      <c r="Z79" s="5"/>
      <c r="AA79"/>
      <c r="AB79"/>
      <c r="AC79"/>
      <c r="AD79"/>
      <c r="AE79"/>
      <c r="AF79"/>
      <c r="AG79"/>
      <c r="AH79"/>
      <c r="AI79"/>
    </row>
    <row r="80" spans="1:35" s="18" customFormat="1" x14ac:dyDescent="0.2">
      <c r="A80" s="50">
        <v>1030.68</v>
      </c>
      <c r="B80" s="50">
        <v>49.09</v>
      </c>
      <c r="C80" s="50">
        <v>65.25</v>
      </c>
      <c r="D80" s="85">
        <f t="shared" si="5"/>
        <v>44.94</v>
      </c>
      <c r="E80" s="85">
        <f t="shared" si="3"/>
        <v>64.69</v>
      </c>
      <c r="F80" s="50">
        <v>944.71</v>
      </c>
      <c r="G80" s="50">
        <v>859.53</v>
      </c>
      <c r="H80" s="50">
        <v>51.08</v>
      </c>
      <c r="I80" s="50">
        <v>266.68</v>
      </c>
      <c r="J80" s="50">
        <v>13529528.859999999</v>
      </c>
      <c r="K80" s="50">
        <v>7208563.6200000001</v>
      </c>
      <c r="L80" s="50" t="s">
        <v>2365</v>
      </c>
      <c r="M80" s="50" t="s">
        <v>2366</v>
      </c>
      <c r="N80" s="50">
        <v>1.18</v>
      </c>
      <c r="O80" s="57">
        <v>-70.111999999999995</v>
      </c>
      <c r="P80" s="50">
        <v>0.62</v>
      </c>
      <c r="Q80" s="50">
        <v>-1.34</v>
      </c>
      <c r="R80" s="50">
        <v>200.8</v>
      </c>
      <c r="S80" s="50">
        <v>20.399999999999999</v>
      </c>
      <c r="T80" s="50">
        <v>18.61</v>
      </c>
      <c r="U80" s="50">
        <v>3.45</v>
      </c>
      <c r="V80" s="50">
        <v>83.844999999999999</v>
      </c>
      <c r="W80" s="57">
        <v>4</v>
      </c>
      <c r="X80" s="57">
        <v>-3.3</v>
      </c>
      <c r="Y80" s="17"/>
      <c r="Z80" s="5"/>
      <c r="AA80"/>
      <c r="AB80"/>
      <c r="AC80"/>
      <c r="AD80"/>
      <c r="AE80"/>
      <c r="AF80"/>
      <c r="AG80"/>
      <c r="AH80"/>
      <c r="AI80"/>
    </row>
    <row r="81" spans="1:35" s="18" customFormat="1" x14ac:dyDescent="0.2">
      <c r="A81" s="50">
        <v>1043.45</v>
      </c>
      <c r="B81" s="50">
        <v>49.82</v>
      </c>
      <c r="C81" s="50">
        <v>62.71</v>
      </c>
      <c r="D81" s="85">
        <f t="shared" si="5"/>
        <v>42.400000000000006</v>
      </c>
      <c r="E81" s="85">
        <f t="shared" si="3"/>
        <v>62.15</v>
      </c>
      <c r="F81" s="50">
        <v>953.02</v>
      </c>
      <c r="G81" s="50">
        <v>867.84</v>
      </c>
      <c r="H81" s="50">
        <v>55.34</v>
      </c>
      <c r="I81" s="50">
        <v>275.39999999999998</v>
      </c>
      <c r="J81" s="50">
        <v>13529537.539999999</v>
      </c>
      <c r="K81" s="50">
        <v>7208567.9699999997</v>
      </c>
      <c r="L81" s="50" t="s">
        <v>2367</v>
      </c>
      <c r="M81" s="50" t="s">
        <v>2368</v>
      </c>
      <c r="N81" s="50">
        <v>1.62</v>
      </c>
      <c r="O81" s="57">
        <v>-42.34</v>
      </c>
      <c r="P81" s="50">
        <v>0.56999999999999995</v>
      </c>
      <c r="Q81" s="50">
        <v>-1.99</v>
      </c>
      <c r="R81" s="50">
        <v>209.44</v>
      </c>
      <c r="S81" s="50">
        <v>20.47</v>
      </c>
      <c r="T81" s="50">
        <v>18.61</v>
      </c>
      <c r="U81" s="50">
        <v>3.47</v>
      </c>
      <c r="V81" s="50">
        <v>83.405000000000001</v>
      </c>
      <c r="W81" s="57">
        <v>3.97</v>
      </c>
      <c r="X81" s="57">
        <v>-3.51</v>
      </c>
      <c r="Y81" s="17"/>
      <c r="Z81" s="5"/>
      <c r="AA81"/>
      <c r="AB81"/>
      <c r="AC81"/>
      <c r="AD81"/>
      <c r="AE81"/>
      <c r="AF81"/>
      <c r="AG81"/>
      <c r="AH81"/>
      <c r="AI81"/>
    </row>
    <row r="82" spans="1:35" s="18" customFormat="1" x14ac:dyDescent="0.2">
      <c r="A82" s="50">
        <v>1055.76</v>
      </c>
      <c r="B82" s="50">
        <v>51.13</v>
      </c>
      <c r="C82" s="50">
        <v>61.2</v>
      </c>
      <c r="D82" s="85">
        <f t="shared" ref="D82:D92" si="6">IF(C82-20.31&lt;0,C82-20.31+360,C82-20.31)</f>
        <v>40.89</v>
      </c>
      <c r="E82" s="85">
        <f t="shared" ref="E82:E92" si="7">IF(C82-0.56&lt;0,C82-0.56+360,C82-0.56)</f>
        <v>60.64</v>
      </c>
      <c r="F82" s="50">
        <v>960.85</v>
      </c>
      <c r="G82" s="50">
        <v>875.67</v>
      </c>
      <c r="H82" s="50">
        <v>59.8</v>
      </c>
      <c r="I82" s="50">
        <v>283.77999999999997</v>
      </c>
      <c r="J82" s="50">
        <v>13529545.869999999</v>
      </c>
      <c r="K82" s="50">
        <v>7208572.5099999998</v>
      </c>
      <c r="L82" s="50" t="s">
        <v>2369</v>
      </c>
      <c r="M82" s="50" t="s">
        <v>2370</v>
      </c>
      <c r="N82" s="50">
        <v>1.42</v>
      </c>
      <c r="O82" s="57">
        <v>-21.466999999999999</v>
      </c>
      <c r="P82" s="50">
        <v>1.06</v>
      </c>
      <c r="Q82" s="50">
        <v>-1.23</v>
      </c>
      <c r="R82" s="50">
        <v>218.03</v>
      </c>
      <c r="S82" s="50">
        <v>20.53</v>
      </c>
      <c r="T82" s="50">
        <v>18.62</v>
      </c>
      <c r="U82" s="50">
        <v>3.48</v>
      </c>
      <c r="V82" s="50">
        <v>82.941000000000003</v>
      </c>
      <c r="W82" s="57">
        <v>3.86</v>
      </c>
      <c r="X82" s="57">
        <v>-3.77</v>
      </c>
      <c r="Y82" s="17"/>
      <c r="Z82" s="5"/>
      <c r="AA82"/>
      <c r="AB82"/>
      <c r="AC82"/>
      <c r="AD82"/>
      <c r="AE82"/>
      <c r="AF82"/>
      <c r="AG82"/>
      <c r="AH82"/>
      <c r="AI82"/>
    </row>
    <row r="83" spans="1:35" s="18" customFormat="1" x14ac:dyDescent="0.2">
      <c r="A83" s="50">
        <v>1067.57</v>
      </c>
      <c r="B83" s="50">
        <v>52.36</v>
      </c>
      <c r="C83" s="50">
        <v>60.59</v>
      </c>
      <c r="D83" s="85">
        <f t="shared" si="6"/>
        <v>40.28</v>
      </c>
      <c r="E83" s="85">
        <f t="shared" si="7"/>
        <v>60.03</v>
      </c>
      <c r="F83" s="50">
        <v>968.16</v>
      </c>
      <c r="G83" s="50">
        <v>882.98</v>
      </c>
      <c r="H83" s="50">
        <v>64.319999999999993</v>
      </c>
      <c r="I83" s="50">
        <v>291.88</v>
      </c>
      <c r="J83" s="50">
        <v>13529553.93</v>
      </c>
      <c r="K83" s="50">
        <v>7208577.0999999996</v>
      </c>
      <c r="L83" s="50" t="s">
        <v>2371</v>
      </c>
      <c r="M83" s="50" t="s">
        <v>2383</v>
      </c>
      <c r="N83" s="50">
        <v>1.1200000000000001</v>
      </c>
      <c r="O83" s="57">
        <v>-9.8670000000000009</v>
      </c>
      <c r="P83" s="50">
        <v>1.04</v>
      </c>
      <c r="Q83" s="50">
        <v>-0.52</v>
      </c>
      <c r="R83" s="50">
        <v>226.5</v>
      </c>
      <c r="S83" s="50">
        <v>20.59</v>
      </c>
      <c r="T83" s="50">
        <v>18.63</v>
      </c>
      <c r="U83" s="50">
        <v>3.5</v>
      </c>
      <c r="V83" s="50">
        <v>82.462999999999994</v>
      </c>
      <c r="W83" s="57">
        <v>3.74</v>
      </c>
      <c r="X83" s="57">
        <v>-3.94</v>
      </c>
      <c r="Y83" s="17"/>
      <c r="Z83" s="5"/>
      <c r="AA83"/>
      <c r="AB83"/>
      <c r="AC83"/>
      <c r="AD83"/>
      <c r="AE83"/>
      <c r="AF83"/>
      <c r="AG83"/>
      <c r="AH83"/>
      <c r="AI83"/>
    </row>
    <row r="84" spans="1:35" s="18" customFormat="1" x14ac:dyDescent="0.2">
      <c r="A84" s="53">
        <v>1079.08</v>
      </c>
      <c r="B84" s="53">
        <v>53.61</v>
      </c>
      <c r="C84" s="53">
        <v>60.32</v>
      </c>
      <c r="D84" s="85">
        <f t="shared" si="6"/>
        <v>40.010000000000005</v>
      </c>
      <c r="E84" s="85">
        <f t="shared" si="7"/>
        <v>59.76</v>
      </c>
      <c r="F84" s="53">
        <v>975.09</v>
      </c>
      <c r="G84" s="53">
        <v>889.91</v>
      </c>
      <c r="H84" s="53">
        <v>68.849999999999994</v>
      </c>
      <c r="I84" s="53">
        <v>299.88</v>
      </c>
      <c r="J84" s="53">
        <v>13529561.880000001</v>
      </c>
      <c r="K84" s="53">
        <v>7208581.71</v>
      </c>
      <c r="L84" s="53" t="s">
        <v>2372</v>
      </c>
      <c r="M84" s="53" t="s">
        <v>2373</v>
      </c>
      <c r="N84" s="53">
        <v>1.1000000000000001</v>
      </c>
      <c r="O84" s="53">
        <v>-15.032999999999999</v>
      </c>
      <c r="P84" s="53">
        <v>1.0900000000000001</v>
      </c>
      <c r="Q84" s="53">
        <v>-0.23</v>
      </c>
      <c r="R84" s="53">
        <v>234.92</v>
      </c>
      <c r="S84" s="53">
        <v>20.66</v>
      </c>
      <c r="T84" s="53">
        <v>18.63</v>
      </c>
      <c r="U84" s="53">
        <v>3.51</v>
      </c>
      <c r="V84" s="53">
        <v>81.972999999999999</v>
      </c>
      <c r="W84" s="53">
        <v>3.61</v>
      </c>
      <c r="X84" s="53">
        <v>-3.96</v>
      </c>
      <c r="Y84" s="17"/>
      <c r="Z84" s="5"/>
      <c r="AA84"/>
      <c r="AB84"/>
      <c r="AC84"/>
      <c r="AD84"/>
      <c r="AE84"/>
      <c r="AF84"/>
      <c r="AG84"/>
      <c r="AH84"/>
      <c r="AI84"/>
    </row>
    <row r="85" spans="1:35" s="18" customFormat="1" x14ac:dyDescent="0.2">
      <c r="A85" s="53">
        <v>1092.1600000000001</v>
      </c>
      <c r="B85" s="53">
        <v>55.17</v>
      </c>
      <c r="C85" s="53">
        <v>59.81</v>
      </c>
      <c r="D85" s="85">
        <f t="shared" si="6"/>
        <v>39.5</v>
      </c>
      <c r="E85" s="85">
        <f t="shared" si="7"/>
        <v>59.25</v>
      </c>
      <c r="F85" s="53">
        <v>982.71</v>
      </c>
      <c r="G85" s="53">
        <v>897.53</v>
      </c>
      <c r="H85" s="53">
        <v>74.150000000000006</v>
      </c>
      <c r="I85" s="53">
        <v>309.08999999999997</v>
      </c>
      <c r="J85" s="53">
        <v>13529571.039999999</v>
      </c>
      <c r="K85" s="53">
        <v>7208587.1100000003</v>
      </c>
      <c r="L85" s="53" t="s">
        <v>2374</v>
      </c>
      <c r="M85" s="53" t="s">
        <v>2375</v>
      </c>
      <c r="N85" s="53">
        <v>1.23</v>
      </c>
      <c r="O85" s="53">
        <v>-43.015000000000001</v>
      </c>
      <c r="P85" s="53">
        <v>1.19</v>
      </c>
      <c r="Q85" s="53">
        <v>-0.39</v>
      </c>
      <c r="R85" s="53">
        <v>244.7</v>
      </c>
      <c r="S85" s="53">
        <v>20.74</v>
      </c>
      <c r="T85" s="53">
        <v>18.64</v>
      </c>
      <c r="U85" s="53">
        <v>3.53</v>
      </c>
      <c r="V85" s="53">
        <v>81.393000000000001</v>
      </c>
      <c r="W85" s="53">
        <v>3.44</v>
      </c>
      <c r="X85" s="53">
        <v>-3.79</v>
      </c>
      <c r="Y85" s="17"/>
      <c r="Z85" s="5"/>
      <c r="AA85"/>
      <c r="AB85"/>
      <c r="AC85"/>
      <c r="AD85"/>
      <c r="AE85"/>
      <c r="AF85"/>
      <c r="AG85"/>
      <c r="AH85"/>
      <c r="AI85"/>
    </row>
    <row r="86" spans="1:35" s="18" customFormat="1" x14ac:dyDescent="0.2">
      <c r="A86" s="53">
        <v>1104.55</v>
      </c>
      <c r="B86" s="53">
        <v>56.41</v>
      </c>
      <c r="C86" s="53">
        <v>58.43</v>
      </c>
      <c r="D86" s="85">
        <f t="shared" si="6"/>
        <v>38.120000000000005</v>
      </c>
      <c r="E86" s="85">
        <f t="shared" si="7"/>
        <v>57.87</v>
      </c>
      <c r="F86" s="53">
        <v>989.67</v>
      </c>
      <c r="G86" s="53">
        <v>904.49</v>
      </c>
      <c r="H86" s="53">
        <v>79.41</v>
      </c>
      <c r="I86" s="53">
        <v>317.89</v>
      </c>
      <c r="J86" s="53">
        <v>13529579.789999999</v>
      </c>
      <c r="K86" s="53">
        <v>7208592.46</v>
      </c>
      <c r="L86" s="53" t="s">
        <v>2376</v>
      </c>
      <c r="M86" s="53" t="s">
        <v>2246</v>
      </c>
      <c r="N86" s="53">
        <v>1.36</v>
      </c>
      <c r="O86" s="53">
        <v>-49.709000000000003</v>
      </c>
      <c r="P86" s="53">
        <v>1</v>
      </c>
      <c r="Q86" s="53">
        <v>-1.1100000000000001</v>
      </c>
      <c r="R86" s="53">
        <v>254.18</v>
      </c>
      <c r="S86" s="53">
        <v>20.82</v>
      </c>
      <c r="T86" s="53">
        <v>18.649999999999999</v>
      </c>
      <c r="U86" s="53">
        <v>3.55</v>
      </c>
      <c r="V86" s="53">
        <v>80.822999999999993</v>
      </c>
      <c r="W86" s="53">
        <v>3.26</v>
      </c>
      <c r="X86" s="53">
        <v>-3.53</v>
      </c>
      <c r="Y86" s="17"/>
      <c r="Z86" s="5"/>
      <c r="AA86"/>
      <c r="AB86"/>
      <c r="AC86"/>
      <c r="AD86"/>
      <c r="AE86"/>
      <c r="AF86"/>
      <c r="AG86"/>
      <c r="AH86"/>
      <c r="AI86"/>
    </row>
    <row r="87" spans="1:35" s="18" customFormat="1" x14ac:dyDescent="0.2">
      <c r="A87" s="53">
        <v>1115.95</v>
      </c>
      <c r="B87" s="53">
        <v>57.58</v>
      </c>
      <c r="C87" s="53">
        <v>56.81</v>
      </c>
      <c r="D87" s="85">
        <f>IF(C87-20.31&lt;0,C87-20.31+360,C87-20.31)</f>
        <v>36.5</v>
      </c>
      <c r="E87" s="85">
        <f t="shared" si="7"/>
        <v>56.25</v>
      </c>
      <c r="F87" s="53">
        <v>995.88</v>
      </c>
      <c r="G87" s="53">
        <v>910.7</v>
      </c>
      <c r="H87" s="53">
        <v>84.53</v>
      </c>
      <c r="I87" s="53">
        <v>325.95999999999998</v>
      </c>
      <c r="J87" s="53">
        <v>13529587.810000001</v>
      </c>
      <c r="K87" s="53">
        <v>7208597.6500000004</v>
      </c>
      <c r="L87" s="53" t="s">
        <v>2377</v>
      </c>
      <c r="M87" s="53" t="s">
        <v>2378</v>
      </c>
      <c r="N87" s="53">
        <v>1.57</v>
      </c>
      <c r="O87" s="53">
        <v>-35.067999999999998</v>
      </c>
      <c r="P87" s="53">
        <v>1.03</v>
      </c>
      <c r="Q87" s="53">
        <v>-1.42</v>
      </c>
      <c r="R87" s="53">
        <v>263.12</v>
      </c>
      <c r="S87" s="53">
        <v>20.89</v>
      </c>
      <c r="T87" s="53">
        <v>18.66</v>
      </c>
      <c r="U87" s="53">
        <v>3.57</v>
      </c>
      <c r="V87" s="53">
        <v>80.278000000000006</v>
      </c>
      <c r="W87" s="53">
        <v>3.04</v>
      </c>
      <c r="X87" s="53">
        <v>-3.33</v>
      </c>
      <c r="Y87" s="17"/>
      <c r="Z87" s="5"/>
      <c r="AA87"/>
      <c r="AB87"/>
      <c r="AC87"/>
      <c r="AD87"/>
      <c r="AE87"/>
      <c r="AF87"/>
      <c r="AG87"/>
      <c r="AH87"/>
      <c r="AI87"/>
    </row>
    <row r="88" spans="1:35" s="18" customFormat="1" x14ac:dyDescent="0.2">
      <c r="A88" s="53">
        <v>1127.5</v>
      </c>
      <c r="B88" s="53">
        <v>59.24</v>
      </c>
      <c r="C88" s="53">
        <v>55.46</v>
      </c>
      <c r="D88" s="85">
        <f t="shared" si="6"/>
        <v>35.150000000000006</v>
      </c>
      <c r="E88" s="85">
        <f t="shared" si="7"/>
        <v>54.9</v>
      </c>
      <c r="F88" s="53">
        <v>1001.93</v>
      </c>
      <c r="G88" s="53">
        <v>916.75</v>
      </c>
      <c r="H88" s="53">
        <v>90.02</v>
      </c>
      <c r="I88" s="53">
        <v>334.13</v>
      </c>
      <c r="J88" s="53">
        <v>13529595.92</v>
      </c>
      <c r="K88" s="53">
        <v>7208603.2199999997</v>
      </c>
      <c r="L88" s="53" t="s">
        <v>2379</v>
      </c>
      <c r="M88" s="53" t="s">
        <v>2384</v>
      </c>
      <c r="N88" s="53">
        <v>1.75</v>
      </c>
      <c r="O88" s="53">
        <v>-42.667000000000002</v>
      </c>
      <c r="P88" s="53">
        <v>1.44</v>
      </c>
      <c r="Q88" s="53">
        <v>-1.17</v>
      </c>
      <c r="R88" s="53">
        <v>272.39999999999998</v>
      </c>
      <c r="S88" s="53">
        <v>20.97</v>
      </c>
      <c r="T88" s="53">
        <v>18.670000000000002</v>
      </c>
      <c r="U88" s="53">
        <v>3.59</v>
      </c>
      <c r="V88" s="53">
        <v>79.7</v>
      </c>
      <c r="W88" s="53">
        <v>2.83</v>
      </c>
      <c r="X88" s="53">
        <v>-3.16</v>
      </c>
      <c r="Y88" s="17"/>
      <c r="Z88" s="5"/>
      <c r="AA88"/>
      <c r="AB88"/>
      <c r="AC88"/>
      <c r="AD88"/>
      <c r="AE88"/>
      <c r="AF88"/>
      <c r="AG88"/>
      <c r="AH88"/>
      <c r="AI88"/>
    </row>
    <row r="89" spans="1:35" s="18" customFormat="1" x14ac:dyDescent="0.2">
      <c r="A89" s="53">
        <v>1140.18</v>
      </c>
      <c r="B89" s="53">
        <v>60.96</v>
      </c>
      <c r="C89" s="53">
        <v>53.66</v>
      </c>
      <c r="D89" s="85">
        <f t="shared" si="6"/>
        <v>33.349999999999994</v>
      </c>
      <c r="E89" s="85">
        <f t="shared" si="7"/>
        <v>53.099999999999994</v>
      </c>
      <c r="F89" s="53">
        <v>1008.25</v>
      </c>
      <c r="G89" s="53">
        <v>923.07</v>
      </c>
      <c r="H89" s="53">
        <v>96.39</v>
      </c>
      <c r="I89" s="53">
        <v>343.08</v>
      </c>
      <c r="J89" s="53">
        <v>13529604.810000001</v>
      </c>
      <c r="K89" s="53">
        <v>7208609.6799999997</v>
      </c>
      <c r="L89" s="53" t="s">
        <v>2380</v>
      </c>
      <c r="M89" s="53" t="s">
        <v>2385</v>
      </c>
      <c r="N89" s="53">
        <v>1.83</v>
      </c>
      <c r="O89" s="53">
        <v>-3.3290000000000002</v>
      </c>
      <c r="P89" s="53">
        <v>1.36</v>
      </c>
      <c r="Q89" s="53">
        <v>-1.42</v>
      </c>
      <c r="R89" s="53">
        <v>282.87</v>
      </c>
      <c r="S89" s="53">
        <v>21.06</v>
      </c>
      <c r="T89" s="53">
        <v>18.68</v>
      </c>
      <c r="U89" s="53">
        <v>3.62</v>
      </c>
      <c r="V89" s="53">
        <v>79.040000000000006</v>
      </c>
      <c r="W89" s="57">
        <v>2.65</v>
      </c>
      <c r="X89" s="57">
        <v>-3.03</v>
      </c>
      <c r="Y89" s="17"/>
      <c r="Z89" s="5"/>
      <c r="AA89"/>
      <c r="AB89"/>
      <c r="AC89"/>
      <c r="AD89"/>
      <c r="AE89"/>
      <c r="AF89"/>
      <c r="AG89"/>
      <c r="AH89"/>
      <c r="AI89"/>
    </row>
    <row r="90" spans="1:35" s="18" customFormat="1" x14ac:dyDescent="0.2">
      <c r="A90" s="53">
        <v>1152.45</v>
      </c>
      <c r="B90" s="53">
        <v>62.64</v>
      </c>
      <c r="C90" s="53">
        <v>53.55</v>
      </c>
      <c r="D90" s="85">
        <f t="shared" si="6"/>
        <v>33.239999999999995</v>
      </c>
      <c r="E90" s="85">
        <f t="shared" si="7"/>
        <v>52.989999999999995</v>
      </c>
      <c r="F90" s="53">
        <v>1014.05</v>
      </c>
      <c r="G90" s="53">
        <v>928.87</v>
      </c>
      <c r="H90" s="53">
        <v>102.81</v>
      </c>
      <c r="I90" s="53">
        <v>351.79</v>
      </c>
      <c r="J90" s="53">
        <v>13529613.449999999</v>
      </c>
      <c r="K90" s="53">
        <v>7208616.1799999997</v>
      </c>
      <c r="L90" s="53" t="s">
        <v>2381</v>
      </c>
      <c r="M90" s="53" t="s">
        <v>2386</v>
      </c>
      <c r="N90" s="53">
        <v>1.37</v>
      </c>
      <c r="O90" s="53">
        <v>-26.596</v>
      </c>
      <c r="P90" s="53">
        <v>1.37</v>
      </c>
      <c r="Q90" s="53">
        <v>-0.09</v>
      </c>
      <c r="R90" s="53">
        <v>293.23</v>
      </c>
      <c r="S90" s="53">
        <v>21.15</v>
      </c>
      <c r="T90" s="53">
        <v>18.690000000000001</v>
      </c>
      <c r="U90" s="53">
        <v>3.64</v>
      </c>
      <c r="V90" s="53">
        <v>78.378</v>
      </c>
      <c r="W90" s="57">
        <v>2.5</v>
      </c>
      <c r="X90" s="57">
        <v>-2.84</v>
      </c>
      <c r="Y90" s="17" t="s">
        <v>82</v>
      </c>
      <c r="Z90" s="5"/>
      <c r="AA90"/>
      <c r="AB90"/>
      <c r="AC90"/>
      <c r="AD90"/>
      <c r="AE90"/>
      <c r="AF90"/>
      <c r="AG90"/>
      <c r="AH90"/>
      <c r="AI90"/>
    </row>
    <row r="91" spans="1:35" s="18" customFormat="1" x14ac:dyDescent="0.2">
      <c r="A91" s="53">
        <v>1164.01</v>
      </c>
      <c r="B91" s="53">
        <v>64.87</v>
      </c>
      <c r="C91" s="53">
        <v>52.32</v>
      </c>
      <c r="D91" s="85">
        <f t="shared" si="6"/>
        <v>32.010000000000005</v>
      </c>
      <c r="E91" s="85">
        <f t="shared" si="7"/>
        <v>51.76</v>
      </c>
      <c r="F91" s="53">
        <v>1019.16</v>
      </c>
      <c r="G91" s="53">
        <v>933.98</v>
      </c>
      <c r="H91" s="53">
        <v>109.06</v>
      </c>
      <c r="I91" s="53">
        <v>360.06</v>
      </c>
      <c r="J91" s="53">
        <v>13529621.66</v>
      </c>
      <c r="K91" s="53">
        <v>7208622.5099999998</v>
      </c>
      <c r="L91" s="53" t="s">
        <v>2382</v>
      </c>
      <c r="M91" s="53" t="s">
        <v>2387</v>
      </c>
      <c r="N91" s="53">
        <v>2.15</v>
      </c>
      <c r="O91" s="53">
        <v>-21.734999999999999</v>
      </c>
      <c r="P91" s="53">
        <v>1.93</v>
      </c>
      <c r="Q91" s="53">
        <v>-1.06</v>
      </c>
      <c r="R91" s="53">
        <v>303.19</v>
      </c>
      <c r="S91" s="53">
        <v>21.24</v>
      </c>
      <c r="T91" s="53">
        <v>18.7</v>
      </c>
      <c r="U91" s="53">
        <v>3.67</v>
      </c>
      <c r="V91" s="53">
        <v>77.739999999999995</v>
      </c>
      <c r="W91" s="57">
        <v>2.46</v>
      </c>
      <c r="X91" s="57">
        <v>-2.57</v>
      </c>
      <c r="Y91" s="17"/>
      <c r="Z91" s="5"/>
      <c r="AA91"/>
      <c r="AB91"/>
      <c r="AC91"/>
      <c r="AD91"/>
      <c r="AE91"/>
      <c r="AF91"/>
      <c r="AG91"/>
      <c r="AH91"/>
      <c r="AI91"/>
    </row>
    <row r="92" spans="1:35" s="18" customFormat="1" x14ac:dyDescent="0.2">
      <c r="A92" s="53">
        <v>1176.42</v>
      </c>
      <c r="B92" s="53">
        <v>67.47</v>
      </c>
      <c r="C92" s="53">
        <v>51.2</v>
      </c>
      <c r="D92" s="85">
        <f t="shared" si="6"/>
        <v>30.890000000000004</v>
      </c>
      <c r="E92" s="85">
        <f t="shared" si="7"/>
        <v>50.64</v>
      </c>
      <c r="F92" s="53">
        <v>1024.18</v>
      </c>
      <c r="G92" s="53">
        <v>939</v>
      </c>
      <c r="H92" s="53">
        <v>116.08</v>
      </c>
      <c r="I92" s="53">
        <v>368.97</v>
      </c>
      <c r="J92" s="53">
        <v>13529630.51</v>
      </c>
      <c r="K92" s="53">
        <v>7208629.6200000001</v>
      </c>
      <c r="L92" s="53" t="s">
        <v>2388</v>
      </c>
      <c r="M92" s="53" t="s">
        <v>2389</v>
      </c>
      <c r="N92" s="53">
        <v>2.25</v>
      </c>
      <c r="O92" s="53">
        <v>-77.941999999999993</v>
      </c>
      <c r="P92" s="53">
        <v>2.1</v>
      </c>
      <c r="Q92" s="53">
        <v>-0.9</v>
      </c>
      <c r="R92" s="53">
        <v>314.16000000000003</v>
      </c>
      <c r="S92" s="53">
        <v>21.34</v>
      </c>
      <c r="T92" s="53">
        <v>18.71</v>
      </c>
      <c r="U92" s="53">
        <v>3.7</v>
      </c>
      <c r="V92" s="53">
        <v>77.039000000000001</v>
      </c>
      <c r="W92" s="58">
        <v>2.63</v>
      </c>
      <c r="X92" s="58">
        <v>-2.29</v>
      </c>
      <c r="Y92" s="17"/>
      <c r="Z92" s="5"/>
      <c r="AA92"/>
      <c r="AB92"/>
      <c r="AC92"/>
      <c r="AD92"/>
      <c r="AE92"/>
      <c r="AF92"/>
      <c r="AG92"/>
      <c r="AH92"/>
      <c r="AI92"/>
    </row>
    <row r="93" spans="1:35" s="18" customFormat="1" x14ac:dyDescent="0.2">
      <c r="A93" s="53">
        <v>1188.26</v>
      </c>
      <c r="B93" s="53">
        <v>67.650000000000006</v>
      </c>
      <c r="C93" s="53">
        <v>50.4</v>
      </c>
      <c r="D93" s="85">
        <f t="shared" ref="D93:D109" si="8">IF(C93-20.31&lt;0,C93-20.31+360,C93-20.31)</f>
        <v>30.09</v>
      </c>
      <c r="E93" s="85">
        <f t="shared" ref="E93:E109" si="9">IF(C93-0.56&lt;0,C93-0.56+360,C93-0.56)</f>
        <v>49.839999999999996</v>
      </c>
      <c r="F93" s="53">
        <v>1028.7</v>
      </c>
      <c r="G93" s="53">
        <v>943.52</v>
      </c>
      <c r="H93" s="53">
        <v>123</v>
      </c>
      <c r="I93" s="53">
        <v>377.45</v>
      </c>
      <c r="J93" s="53">
        <v>13529638.92</v>
      </c>
      <c r="K93" s="53">
        <v>7208636.6200000001</v>
      </c>
      <c r="L93" s="53" t="s">
        <v>2390</v>
      </c>
      <c r="M93" s="53" t="s">
        <v>2397</v>
      </c>
      <c r="N93" s="53">
        <v>0.64</v>
      </c>
      <c r="O93" s="53">
        <v>-143.31899999999999</v>
      </c>
      <c r="P93" s="53">
        <v>0.15</v>
      </c>
      <c r="Q93" s="53">
        <v>-0.68</v>
      </c>
      <c r="R93" s="53">
        <v>324.77999999999997</v>
      </c>
      <c r="S93" s="53">
        <v>21.44</v>
      </c>
      <c r="T93" s="53">
        <v>18.72</v>
      </c>
      <c r="U93" s="53">
        <v>3.73</v>
      </c>
      <c r="V93" s="53">
        <v>76.356999999999999</v>
      </c>
      <c r="W93" s="57">
        <v>2.96</v>
      </c>
      <c r="X93" s="57">
        <v>-2.14</v>
      </c>
      <c r="Y93" s="17"/>
      <c r="Z93" s="5"/>
      <c r="AA93"/>
      <c r="AB93"/>
      <c r="AC93"/>
      <c r="AD93"/>
      <c r="AE93"/>
      <c r="AF93"/>
      <c r="AG93"/>
      <c r="AH93"/>
      <c r="AI93"/>
    </row>
    <row r="94" spans="1:35" s="18" customFormat="1" x14ac:dyDescent="0.2">
      <c r="A94" s="53">
        <v>1212.19</v>
      </c>
      <c r="B94" s="53">
        <v>66.8</v>
      </c>
      <c r="C94" s="53">
        <v>49.71</v>
      </c>
      <c r="D94" s="85">
        <f t="shared" si="8"/>
        <v>29.400000000000002</v>
      </c>
      <c r="E94" s="85">
        <f t="shared" si="9"/>
        <v>49.15</v>
      </c>
      <c r="F94" s="53">
        <v>1037.96</v>
      </c>
      <c r="G94" s="53">
        <v>952.78</v>
      </c>
      <c r="H94" s="53">
        <v>137.16999999999999</v>
      </c>
      <c r="I94" s="53">
        <v>394.37</v>
      </c>
      <c r="J94" s="53">
        <v>13529655.699999999</v>
      </c>
      <c r="K94" s="53">
        <v>7208650.9500000002</v>
      </c>
      <c r="L94" s="53" t="s">
        <v>2398</v>
      </c>
      <c r="M94" s="53" t="s">
        <v>2399</v>
      </c>
      <c r="N94" s="53">
        <v>0.44</v>
      </c>
      <c r="O94" s="53">
        <v>83.215000000000003</v>
      </c>
      <c r="P94" s="53">
        <v>-0.36</v>
      </c>
      <c r="Q94" s="53">
        <v>-0.28999999999999998</v>
      </c>
      <c r="R94" s="53">
        <v>346.26</v>
      </c>
      <c r="S94" s="53">
        <v>21.64</v>
      </c>
      <c r="T94" s="53">
        <v>18.739999999999998</v>
      </c>
      <c r="U94" s="53">
        <v>3.8</v>
      </c>
      <c r="V94" s="53">
        <v>74.98</v>
      </c>
      <c r="W94" s="57">
        <v>3.48</v>
      </c>
      <c r="X94" s="57">
        <v>-2.13</v>
      </c>
      <c r="Y94" s="17"/>
      <c r="Z94" s="5"/>
      <c r="AA94"/>
      <c r="AB94"/>
      <c r="AC94"/>
      <c r="AD94"/>
      <c r="AE94"/>
      <c r="AF94"/>
      <c r="AG94"/>
      <c r="AH94"/>
      <c r="AI94"/>
    </row>
    <row r="95" spans="1:35" s="18" customFormat="1" x14ac:dyDescent="0.2">
      <c r="A95" s="53">
        <v>1236.7</v>
      </c>
      <c r="B95" s="53">
        <v>66.86</v>
      </c>
      <c r="C95" s="53">
        <v>50.25</v>
      </c>
      <c r="D95" s="85">
        <f t="shared" si="8"/>
        <v>29.94</v>
      </c>
      <c r="E95" s="85">
        <f t="shared" si="9"/>
        <v>49.69</v>
      </c>
      <c r="F95" s="53">
        <v>1047.5999999999999</v>
      </c>
      <c r="G95" s="53">
        <v>962.42</v>
      </c>
      <c r="H95" s="53">
        <v>151.66</v>
      </c>
      <c r="I95" s="53">
        <v>411.62</v>
      </c>
      <c r="J95" s="53">
        <v>13529672.810000001</v>
      </c>
      <c r="K95" s="53">
        <v>7208665.6100000003</v>
      </c>
      <c r="L95" s="53" t="s">
        <v>2391</v>
      </c>
      <c r="M95" s="53" t="s">
        <v>2400</v>
      </c>
      <c r="N95" s="53">
        <v>0.2</v>
      </c>
      <c r="O95" s="53">
        <v>-117.574</v>
      </c>
      <c r="P95" s="53">
        <v>0.02</v>
      </c>
      <c r="Q95" s="53">
        <v>0.22</v>
      </c>
      <c r="R95" s="53">
        <v>368.2</v>
      </c>
      <c r="S95" s="53">
        <v>21.87</v>
      </c>
      <c r="T95" s="53">
        <v>18.77</v>
      </c>
      <c r="U95" s="53">
        <v>3.87</v>
      </c>
      <c r="V95" s="53">
        <v>73.625</v>
      </c>
      <c r="W95" s="57">
        <v>3.85</v>
      </c>
      <c r="X95" s="57">
        <v>-2.15</v>
      </c>
      <c r="Y95" s="17"/>
      <c r="Z95" s="5"/>
      <c r="AA95"/>
      <c r="AB95"/>
      <c r="AC95"/>
      <c r="AD95"/>
      <c r="AE95"/>
      <c r="AF95"/>
      <c r="AG95"/>
      <c r="AH95"/>
      <c r="AI95"/>
    </row>
    <row r="96" spans="1:35" s="18" customFormat="1" x14ac:dyDescent="0.2">
      <c r="A96" s="53">
        <v>1262.6600000000001</v>
      </c>
      <c r="B96" s="53">
        <v>66.16</v>
      </c>
      <c r="C96" s="53">
        <v>48.77</v>
      </c>
      <c r="D96" s="85">
        <f t="shared" si="8"/>
        <v>28.460000000000004</v>
      </c>
      <c r="E96" s="85">
        <f t="shared" si="9"/>
        <v>48.21</v>
      </c>
      <c r="F96" s="53">
        <v>1057.95</v>
      </c>
      <c r="G96" s="53">
        <v>972.77</v>
      </c>
      <c r="H96" s="53">
        <v>167.11</v>
      </c>
      <c r="I96" s="53">
        <v>429.73</v>
      </c>
      <c r="J96" s="53">
        <v>13529690.77</v>
      </c>
      <c r="K96" s="53">
        <v>7208681.25</v>
      </c>
      <c r="L96" s="53" t="s">
        <v>2401</v>
      </c>
      <c r="M96" s="53" t="s">
        <v>2402</v>
      </c>
      <c r="N96" s="53">
        <v>0.59</v>
      </c>
      <c r="O96" s="53">
        <v>-142.227</v>
      </c>
      <c r="P96" s="53">
        <v>-0.27</v>
      </c>
      <c r="Q96" s="53">
        <v>-0.56999999999999995</v>
      </c>
      <c r="R96" s="53">
        <v>391.43</v>
      </c>
      <c r="S96" s="53">
        <v>22.12</v>
      </c>
      <c r="T96" s="53">
        <v>18.79</v>
      </c>
      <c r="U96" s="53">
        <v>3.95</v>
      </c>
      <c r="V96" s="53">
        <v>72.256</v>
      </c>
      <c r="W96" s="57">
        <v>4.0999999999999996</v>
      </c>
      <c r="X96" s="57">
        <v>-2.37</v>
      </c>
      <c r="Y96" s="17"/>
      <c r="Z96" s="5"/>
      <c r="AA96"/>
      <c r="AB96"/>
      <c r="AC96"/>
      <c r="AD96"/>
      <c r="AE96"/>
      <c r="AF96"/>
      <c r="AG96"/>
      <c r="AH96"/>
      <c r="AI96"/>
    </row>
    <row r="97" spans="1:35" s="18" customFormat="1" x14ac:dyDescent="0.2">
      <c r="A97" s="53">
        <v>1289.1600000000001</v>
      </c>
      <c r="B97" s="53">
        <v>65.55</v>
      </c>
      <c r="C97" s="53">
        <v>48.25</v>
      </c>
      <c r="D97" s="85">
        <f t="shared" si="8"/>
        <v>27.94</v>
      </c>
      <c r="E97" s="85">
        <f t="shared" si="9"/>
        <v>47.69</v>
      </c>
      <c r="F97" s="53">
        <v>1068.79</v>
      </c>
      <c r="G97" s="53">
        <v>983.61</v>
      </c>
      <c r="H97" s="53">
        <v>183.13</v>
      </c>
      <c r="I97" s="53">
        <v>447.84</v>
      </c>
      <c r="J97" s="53">
        <v>13529708.720000001</v>
      </c>
      <c r="K97" s="53">
        <v>7208697.4400000004</v>
      </c>
      <c r="L97" s="53" t="s">
        <v>2403</v>
      </c>
      <c r="M97" s="53" t="s">
        <v>2404</v>
      </c>
      <c r="N97" s="53">
        <v>0.28999999999999998</v>
      </c>
      <c r="O97" s="53">
        <v>79.778999999999996</v>
      </c>
      <c r="P97" s="53">
        <v>-0.23</v>
      </c>
      <c r="Q97" s="53">
        <v>-0.2</v>
      </c>
      <c r="R97" s="53">
        <v>415.11</v>
      </c>
      <c r="S97" s="53">
        <v>22.39</v>
      </c>
      <c r="T97" s="53">
        <v>18.82</v>
      </c>
      <c r="U97" s="53">
        <v>4.03</v>
      </c>
      <c r="V97" s="53">
        <v>70.927000000000007</v>
      </c>
      <c r="W97" s="57">
        <v>4.04</v>
      </c>
      <c r="X97" s="57">
        <v>-3.02</v>
      </c>
      <c r="Y97" s="17"/>
      <c r="Z97" s="5"/>
      <c r="AA97"/>
      <c r="AB97"/>
      <c r="AC97"/>
      <c r="AD97"/>
      <c r="AE97"/>
      <c r="AF97"/>
      <c r="AG97"/>
      <c r="AH97"/>
      <c r="AI97"/>
    </row>
    <row r="98" spans="1:35" s="18" customFormat="1" x14ac:dyDescent="0.2">
      <c r="A98" s="53">
        <v>1302.82</v>
      </c>
      <c r="B98" s="53">
        <v>65.67</v>
      </c>
      <c r="C98" s="53">
        <v>48.97</v>
      </c>
      <c r="D98" s="85">
        <f t="shared" si="8"/>
        <v>28.66</v>
      </c>
      <c r="E98" s="85">
        <f t="shared" si="9"/>
        <v>48.41</v>
      </c>
      <c r="F98" s="53">
        <v>1074.43</v>
      </c>
      <c r="G98" s="53">
        <v>989.25</v>
      </c>
      <c r="H98" s="53">
        <v>191.36</v>
      </c>
      <c r="I98" s="53">
        <v>457.18</v>
      </c>
      <c r="J98" s="53">
        <v>13529717.98</v>
      </c>
      <c r="K98" s="53">
        <v>7208705.7599999998</v>
      </c>
      <c r="L98" s="53" t="s">
        <v>2392</v>
      </c>
      <c r="M98" s="53" t="s">
        <v>2405</v>
      </c>
      <c r="N98" s="53">
        <v>0.49</v>
      </c>
      <c r="O98" s="53">
        <v>-8.2859999999999996</v>
      </c>
      <c r="P98" s="53">
        <v>0.09</v>
      </c>
      <c r="Q98" s="53">
        <v>0.53</v>
      </c>
      <c r="R98" s="53">
        <v>427.29</v>
      </c>
      <c r="S98" s="53">
        <v>22.54</v>
      </c>
      <c r="T98" s="53">
        <v>18.829999999999998</v>
      </c>
      <c r="U98" s="53">
        <v>4.08</v>
      </c>
      <c r="V98" s="53">
        <v>70.275999999999996</v>
      </c>
      <c r="W98" s="57">
        <v>3.96</v>
      </c>
      <c r="X98" s="57">
        <v>-3.32</v>
      </c>
      <c r="Y98" s="17"/>
      <c r="Z98" s="5"/>
      <c r="AA98"/>
      <c r="AB98"/>
      <c r="AC98"/>
      <c r="AD98"/>
      <c r="AE98"/>
      <c r="AF98"/>
      <c r="AG98"/>
      <c r="AH98"/>
      <c r="AI98"/>
    </row>
    <row r="99" spans="1:35" s="18" customFormat="1" x14ac:dyDescent="0.2">
      <c r="A99" s="53">
        <v>1316.2</v>
      </c>
      <c r="B99" s="53">
        <v>66.87</v>
      </c>
      <c r="C99" s="53">
        <v>48.78</v>
      </c>
      <c r="D99" s="85">
        <f t="shared" si="8"/>
        <v>28.470000000000002</v>
      </c>
      <c r="E99" s="85">
        <f t="shared" si="9"/>
        <v>48.22</v>
      </c>
      <c r="F99" s="53">
        <v>1079.82</v>
      </c>
      <c r="G99" s="53">
        <v>994.64</v>
      </c>
      <c r="H99" s="53">
        <v>199.41</v>
      </c>
      <c r="I99" s="53">
        <v>466.4</v>
      </c>
      <c r="J99" s="53">
        <v>13529727.119999999</v>
      </c>
      <c r="K99" s="53">
        <v>7208713.9100000001</v>
      </c>
      <c r="L99" s="53" t="s">
        <v>2406</v>
      </c>
      <c r="M99" s="53" t="s">
        <v>2407</v>
      </c>
      <c r="N99" s="53">
        <v>0.91</v>
      </c>
      <c r="O99" s="53">
        <v>-19.084</v>
      </c>
      <c r="P99" s="53">
        <v>0.9</v>
      </c>
      <c r="Q99" s="53">
        <v>-0.14000000000000001</v>
      </c>
      <c r="R99" s="53">
        <v>439.27</v>
      </c>
      <c r="S99" s="53">
        <v>22.69</v>
      </c>
      <c r="T99" s="53">
        <v>18.850000000000001</v>
      </c>
      <c r="U99" s="53">
        <v>4.12</v>
      </c>
      <c r="V99" s="53">
        <v>69.659000000000006</v>
      </c>
      <c r="W99" s="57">
        <v>3.89</v>
      </c>
      <c r="X99" s="57">
        <v>-3.38</v>
      </c>
      <c r="Y99" s="17"/>
      <c r="Z99" s="5"/>
      <c r="AA99"/>
      <c r="AB99"/>
      <c r="AC99"/>
      <c r="AD99"/>
      <c r="AE99"/>
      <c r="AF99"/>
      <c r="AG99"/>
      <c r="AH99"/>
      <c r="AI99"/>
    </row>
    <row r="100" spans="1:35" s="18" customFormat="1" x14ac:dyDescent="0.2">
      <c r="A100" s="53">
        <v>1328.85</v>
      </c>
      <c r="B100" s="53">
        <v>68.239999999999995</v>
      </c>
      <c r="C100" s="53">
        <v>48.27</v>
      </c>
      <c r="D100" s="85">
        <f t="shared" si="8"/>
        <v>27.960000000000004</v>
      </c>
      <c r="E100" s="85">
        <f t="shared" si="9"/>
        <v>47.71</v>
      </c>
      <c r="F100" s="53">
        <v>1084.6500000000001</v>
      </c>
      <c r="G100" s="53">
        <v>999.47</v>
      </c>
      <c r="H100" s="53">
        <v>207.16</v>
      </c>
      <c r="I100" s="53">
        <v>475.16</v>
      </c>
      <c r="J100" s="53">
        <v>13529735.810000001</v>
      </c>
      <c r="K100" s="53">
        <v>7208721.7400000002</v>
      </c>
      <c r="L100" s="53" t="s">
        <v>2408</v>
      </c>
      <c r="M100" s="53" t="s">
        <v>2409</v>
      </c>
      <c r="N100" s="53">
        <v>1.1499999999999999</v>
      </c>
      <c r="O100" s="53">
        <v>-16.931999999999999</v>
      </c>
      <c r="P100" s="53">
        <v>1.08</v>
      </c>
      <c r="Q100" s="53">
        <v>-0.4</v>
      </c>
      <c r="R100" s="53">
        <v>450.72</v>
      </c>
      <c r="S100" s="53">
        <v>22.83</v>
      </c>
      <c r="T100" s="53">
        <v>18.86</v>
      </c>
      <c r="U100" s="53">
        <v>4.17</v>
      </c>
      <c r="V100" s="53">
        <v>69.088999999999999</v>
      </c>
      <c r="W100" s="57">
        <v>3.78</v>
      </c>
      <c r="X100" s="57">
        <v>-3.23</v>
      </c>
      <c r="Y100" s="17"/>
      <c r="Z100" s="5"/>
      <c r="AA100"/>
      <c r="AB100"/>
      <c r="AC100"/>
      <c r="AD100"/>
      <c r="AE100"/>
      <c r="AF100"/>
      <c r="AG100"/>
      <c r="AH100"/>
      <c r="AI100"/>
    </row>
    <row r="101" spans="1:35" s="18" customFormat="1" x14ac:dyDescent="0.2">
      <c r="A101" s="53">
        <v>1342.26</v>
      </c>
      <c r="B101" s="53">
        <v>69.44</v>
      </c>
      <c r="C101" s="53">
        <v>47.88</v>
      </c>
      <c r="D101" s="85">
        <f t="shared" si="8"/>
        <v>27.570000000000004</v>
      </c>
      <c r="E101" s="85">
        <f t="shared" si="9"/>
        <v>47.32</v>
      </c>
      <c r="F101" s="53">
        <v>1089.49</v>
      </c>
      <c r="G101" s="53">
        <v>1004.31</v>
      </c>
      <c r="H101" s="53">
        <v>215.51</v>
      </c>
      <c r="I101" s="53">
        <v>484.47</v>
      </c>
      <c r="J101" s="53">
        <v>13529745.029999999</v>
      </c>
      <c r="K101" s="53">
        <v>7208730.1799999997</v>
      </c>
      <c r="L101" s="53" t="s">
        <v>2393</v>
      </c>
      <c r="M101" s="53" t="s">
        <v>2410</v>
      </c>
      <c r="N101" s="53">
        <v>0.94</v>
      </c>
      <c r="O101" s="53">
        <v>-26.048999999999999</v>
      </c>
      <c r="P101" s="53">
        <v>0.89</v>
      </c>
      <c r="Q101" s="53">
        <v>-0.28999999999999998</v>
      </c>
      <c r="R101" s="53">
        <v>462.99</v>
      </c>
      <c r="S101" s="53">
        <v>22.99</v>
      </c>
      <c r="T101" s="53">
        <v>18.87</v>
      </c>
      <c r="U101" s="53">
        <v>4.21</v>
      </c>
      <c r="V101" s="53">
        <v>68.492000000000004</v>
      </c>
      <c r="W101" s="57">
        <v>3.61</v>
      </c>
      <c r="X101" s="57">
        <v>-2.86</v>
      </c>
      <c r="Y101" s="17"/>
      <c r="Z101" s="5"/>
      <c r="AA101"/>
      <c r="AB101"/>
      <c r="AC101"/>
      <c r="AD101"/>
      <c r="AE101"/>
      <c r="AF101"/>
      <c r="AG101"/>
      <c r="AH101"/>
      <c r="AI101"/>
    </row>
    <row r="102" spans="1:35" s="18" customFormat="1" x14ac:dyDescent="0.2">
      <c r="A102" s="53">
        <v>1355.71</v>
      </c>
      <c r="B102" s="53">
        <v>70.56</v>
      </c>
      <c r="C102" s="53">
        <v>47.3</v>
      </c>
      <c r="D102" s="85">
        <f t="shared" si="8"/>
        <v>26.99</v>
      </c>
      <c r="E102" s="85">
        <f t="shared" si="9"/>
        <v>46.739999999999995</v>
      </c>
      <c r="F102" s="53">
        <v>1094.0899999999999</v>
      </c>
      <c r="G102" s="53">
        <v>1008.91</v>
      </c>
      <c r="H102" s="53">
        <v>224.04</v>
      </c>
      <c r="I102" s="53">
        <v>493.8</v>
      </c>
      <c r="J102" s="53">
        <v>13529754.279999999</v>
      </c>
      <c r="K102" s="53">
        <v>7208738.7999999998</v>
      </c>
      <c r="L102" s="53" t="s">
        <v>2411</v>
      </c>
      <c r="M102" s="53" t="s">
        <v>2412</v>
      </c>
      <c r="N102" s="53">
        <v>0.93</v>
      </c>
      <c r="O102" s="53">
        <v>-42.277999999999999</v>
      </c>
      <c r="P102" s="53">
        <v>0.83</v>
      </c>
      <c r="Q102" s="53">
        <v>-0.43</v>
      </c>
      <c r="R102" s="53">
        <v>475.4</v>
      </c>
      <c r="S102" s="53">
        <v>23.15</v>
      </c>
      <c r="T102" s="53">
        <v>18.89</v>
      </c>
      <c r="U102" s="53">
        <v>4.26</v>
      </c>
      <c r="V102" s="53">
        <v>67.902000000000001</v>
      </c>
      <c r="W102" s="57">
        <v>3.34</v>
      </c>
      <c r="X102" s="57">
        <v>-2.29</v>
      </c>
      <c r="Y102" s="17"/>
      <c r="Z102" s="5"/>
      <c r="AA102"/>
      <c r="AB102"/>
      <c r="AC102"/>
      <c r="AD102"/>
      <c r="AE102"/>
      <c r="AF102"/>
      <c r="AG102"/>
      <c r="AH102"/>
      <c r="AI102"/>
    </row>
    <row r="103" spans="1:35" s="18" customFormat="1" x14ac:dyDescent="0.2">
      <c r="A103" s="53">
        <v>1369.34</v>
      </c>
      <c r="B103" s="53">
        <v>73.47</v>
      </c>
      <c r="C103" s="53">
        <v>44.56</v>
      </c>
      <c r="D103" s="85">
        <f t="shared" si="8"/>
        <v>24.250000000000004</v>
      </c>
      <c r="E103" s="85">
        <f t="shared" si="9"/>
        <v>44</v>
      </c>
      <c r="F103" s="53">
        <v>1098.3</v>
      </c>
      <c r="G103" s="53">
        <v>1013.12</v>
      </c>
      <c r="H103" s="53">
        <v>233.05</v>
      </c>
      <c r="I103" s="53">
        <v>503.11</v>
      </c>
      <c r="J103" s="53">
        <v>13529763.5</v>
      </c>
      <c r="K103" s="53">
        <v>7208747.9100000001</v>
      </c>
      <c r="L103" s="53" t="s">
        <v>2413</v>
      </c>
      <c r="M103" s="53" t="s">
        <v>2414</v>
      </c>
      <c r="N103" s="53">
        <v>2.87</v>
      </c>
      <c r="O103" s="53">
        <v>-46.216000000000001</v>
      </c>
      <c r="P103" s="53">
        <v>2.13</v>
      </c>
      <c r="Q103" s="53">
        <v>-2.0099999999999998</v>
      </c>
      <c r="R103" s="53">
        <v>488.2</v>
      </c>
      <c r="S103" s="53">
        <v>23.31</v>
      </c>
      <c r="T103" s="53">
        <v>18.899999999999999</v>
      </c>
      <c r="U103" s="53">
        <v>4.32</v>
      </c>
      <c r="V103" s="53">
        <v>67.3</v>
      </c>
      <c r="W103" s="57">
        <v>3.16</v>
      </c>
      <c r="X103" s="17">
        <v>-1.78</v>
      </c>
      <c r="Y103" s="17"/>
      <c r="Z103" s="5"/>
      <c r="AA103"/>
      <c r="AB103"/>
      <c r="AC103"/>
      <c r="AD103"/>
      <c r="AE103"/>
      <c r="AF103"/>
      <c r="AG103"/>
      <c r="AH103"/>
      <c r="AI103"/>
    </row>
    <row r="104" spans="1:35" s="18" customFormat="1" x14ac:dyDescent="0.2">
      <c r="A104" s="53">
        <v>1382.42</v>
      </c>
      <c r="B104" s="53">
        <v>75.58</v>
      </c>
      <c r="C104" s="53">
        <v>42.3</v>
      </c>
      <c r="D104" s="85">
        <f t="shared" si="8"/>
        <v>21.99</v>
      </c>
      <c r="E104" s="85">
        <f t="shared" si="9"/>
        <v>41.739999999999995</v>
      </c>
      <c r="F104" s="53">
        <v>1101.79</v>
      </c>
      <c r="G104" s="53">
        <v>1016.61</v>
      </c>
      <c r="H104" s="53">
        <v>242.21</v>
      </c>
      <c r="I104" s="53">
        <v>511.77</v>
      </c>
      <c r="J104" s="53">
        <v>13529772.07</v>
      </c>
      <c r="K104" s="53">
        <v>7208757.1399999997</v>
      </c>
      <c r="L104" s="53" t="s">
        <v>2394</v>
      </c>
      <c r="M104" s="53" t="s">
        <v>2415</v>
      </c>
      <c r="N104" s="53">
        <v>2.3199999999999998</v>
      </c>
      <c r="O104" s="53">
        <v>28.878</v>
      </c>
      <c r="P104" s="53">
        <v>1.61</v>
      </c>
      <c r="Q104" s="53">
        <v>-1.73</v>
      </c>
      <c r="R104" s="53">
        <v>500.72</v>
      </c>
      <c r="S104" s="53">
        <v>23.47</v>
      </c>
      <c r="T104" s="53">
        <v>18.91</v>
      </c>
      <c r="U104" s="53">
        <v>4.37</v>
      </c>
      <c r="V104" s="53">
        <v>66.704999999999998</v>
      </c>
      <c r="W104" s="57">
        <v>3.21</v>
      </c>
      <c r="X104" s="57">
        <v>-1.53</v>
      </c>
      <c r="Y104" s="17"/>
      <c r="Z104" s="5"/>
      <c r="AA104"/>
      <c r="AB104"/>
      <c r="AC104"/>
      <c r="AD104"/>
      <c r="AE104"/>
      <c r="AF104"/>
      <c r="AG104"/>
      <c r="AH104"/>
      <c r="AI104"/>
    </row>
    <row r="105" spans="1:35" s="18" customFormat="1" x14ac:dyDescent="0.2">
      <c r="A105" s="53">
        <v>1396.07</v>
      </c>
      <c r="B105" s="53">
        <v>76.02</v>
      </c>
      <c r="C105" s="53">
        <v>42.55</v>
      </c>
      <c r="D105" s="85">
        <f t="shared" si="8"/>
        <v>22.24</v>
      </c>
      <c r="E105" s="85">
        <f t="shared" si="9"/>
        <v>41.989999999999995</v>
      </c>
      <c r="F105" s="53">
        <v>1105.1400000000001</v>
      </c>
      <c r="G105" s="53">
        <v>1019.96</v>
      </c>
      <c r="H105" s="53">
        <v>251.98</v>
      </c>
      <c r="I105" s="53">
        <v>520.70000000000005</v>
      </c>
      <c r="J105" s="53">
        <v>13529780.9</v>
      </c>
      <c r="K105" s="53">
        <v>7208767</v>
      </c>
      <c r="L105" s="53" t="s">
        <v>2395</v>
      </c>
      <c r="M105" s="53" t="s">
        <v>2416</v>
      </c>
      <c r="N105" s="53">
        <v>0.37</v>
      </c>
      <c r="O105" s="53">
        <v>-63.033999999999999</v>
      </c>
      <c r="P105" s="53">
        <v>0.32</v>
      </c>
      <c r="Q105" s="53">
        <v>0.18</v>
      </c>
      <c r="R105" s="53">
        <v>513.89</v>
      </c>
      <c r="S105" s="53">
        <v>23.64</v>
      </c>
      <c r="T105" s="53">
        <v>18.93</v>
      </c>
      <c r="U105" s="53">
        <v>4.43</v>
      </c>
      <c r="V105" s="53">
        <v>66.078000000000003</v>
      </c>
      <c r="W105" s="57">
        <v>3.18</v>
      </c>
      <c r="X105" s="57">
        <v>-1.21</v>
      </c>
      <c r="Y105" s="17"/>
      <c r="Z105" s="5"/>
      <c r="AA105"/>
      <c r="AB105"/>
      <c r="AC105"/>
      <c r="AD105"/>
      <c r="AE105"/>
      <c r="AF105"/>
      <c r="AG105"/>
      <c r="AH105"/>
      <c r="AI105"/>
    </row>
    <row r="106" spans="1:35" s="18" customFormat="1" x14ac:dyDescent="0.2">
      <c r="A106" s="53">
        <v>1409.22</v>
      </c>
      <c r="B106" s="53">
        <v>77.05</v>
      </c>
      <c r="C106" s="53">
        <v>40.49</v>
      </c>
      <c r="D106" s="85">
        <f t="shared" si="8"/>
        <v>20.180000000000003</v>
      </c>
      <c r="E106" s="85">
        <f t="shared" si="9"/>
        <v>39.93</v>
      </c>
      <c r="F106" s="53">
        <v>1108.2</v>
      </c>
      <c r="G106" s="53">
        <v>1023.02</v>
      </c>
      <c r="H106" s="53">
        <v>261.55</v>
      </c>
      <c r="I106" s="53">
        <v>529.17999999999995</v>
      </c>
      <c r="J106" s="53">
        <v>13529789.279999999</v>
      </c>
      <c r="K106" s="53">
        <v>7208776.6600000001</v>
      </c>
      <c r="L106" s="53" t="s">
        <v>2417</v>
      </c>
      <c r="M106" s="53" t="s">
        <v>2418</v>
      </c>
      <c r="N106" s="53">
        <v>1.71</v>
      </c>
      <c r="O106" s="53">
        <v>-86.218999999999994</v>
      </c>
      <c r="P106" s="53">
        <v>0.78</v>
      </c>
      <c r="Q106" s="53">
        <v>-1.57</v>
      </c>
      <c r="R106" s="53">
        <v>526.64</v>
      </c>
      <c r="S106" s="53">
        <v>23.8</v>
      </c>
      <c r="T106" s="53">
        <v>18.940000000000001</v>
      </c>
      <c r="U106" s="53">
        <v>4.4800000000000004</v>
      </c>
      <c r="V106" s="53">
        <v>65.478999999999999</v>
      </c>
      <c r="W106" s="57">
        <v>2.96</v>
      </c>
      <c r="X106" s="57">
        <v>-0.81</v>
      </c>
      <c r="Y106" s="17"/>
      <c r="Z106" s="5"/>
      <c r="AA106"/>
      <c r="AB106"/>
      <c r="AC106"/>
      <c r="AD106"/>
      <c r="AE106"/>
      <c r="AF106"/>
      <c r="AG106"/>
      <c r="AH106"/>
      <c r="AI106"/>
    </row>
    <row r="107" spans="1:35" s="18" customFormat="1" x14ac:dyDescent="0.2">
      <c r="A107" s="53">
        <v>1422.71</v>
      </c>
      <c r="B107" s="53">
        <v>77.17</v>
      </c>
      <c r="C107" s="53">
        <v>38.72</v>
      </c>
      <c r="D107" s="85">
        <f t="shared" si="8"/>
        <v>18.41</v>
      </c>
      <c r="E107" s="85">
        <f t="shared" si="9"/>
        <v>38.159999999999997</v>
      </c>
      <c r="F107" s="53">
        <v>1111.21</v>
      </c>
      <c r="G107" s="53">
        <v>1026.03</v>
      </c>
      <c r="H107" s="53">
        <v>271.68</v>
      </c>
      <c r="I107" s="53">
        <v>537.55999999999995</v>
      </c>
      <c r="J107" s="53">
        <v>13529797.57</v>
      </c>
      <c r="K107" s="53">
        <v>7208786.8700000001</v>
      </c>
      <c r="L107" s="53" t="s">
        <v>2396</v>
      </c>
      <c r="M107" s="53" t="s">
        <v>2419</v>
      </c>
      <c r="N107" s="53">
        <v>1.28</v>
      </c>
      <c r="O107" s="53">
        <v>-7.8179999999999996</v>
      </c>
      <c r="P107" s="53">
        <v>0.09</v>
      </c>
      <c r="Q107" s="53">
        <v>-1.31</v>
      </c>
      <c r="R107" s="53">
        <v>539.77</v>
      </c>
      <c r="S107" s="53">
        <v>23.97</v>
      </c>
      <c r="T107" s="53">
        <v>18.96</v>
      </c>
      <c r="U107" s="53">
        <v>4.54</v>
      </c>
      <c r="V107" s="53">
        <v>64.861999999999995</v>
      </c>
      <c r="W107" s="57">
        <v>2.5</v>
      </c>
      <c r="X107" s="57">
        <v>-0.55000000000000004</v>
      </c>
      <c r="Y107" s="17"/>
      <c r="Z107" s="5"/>
      <c r="AA107"/>
      <c r="AB107"/>
      <c r="AC107"/>
      <c r="AD107"/>
      <c r="AE107"/>
      <c r="AF107"/>
      <c r="AG107"/>
      <c r="AH107"/>
      <c r="AI107"/>
    </row>
    <row r="108" spans="1:35" s="59" customFormat="1" x14ac:dyDescent="0.2">
      <c r="A108" s="50">
        <v>1436.16</v>
      </c>
      <c r="B108" s="50">
        <v>78.67</v>
      </c>
      <c r="C108" s="50">
        <v>38.51</v>
      </c>
      <c r="D108" s="85">
        <f t="shared" si="8"/>
        <v>18.2</v>
      </c>
      <c r="E108" s="85">
        <f t="shared" si="9"/>
        <v>37.949999999999996</v>
      </c>
      <c r="F108" s="50">
        <v>1114.02</v>
      </c>
      <c r="G108" s="50">
        <v>1028.8399999999999</v>
      </c>
      <c r="H108" s="50">
        <v>281.95999999999998</v>
      </c>
      <c r="I108" s="50">
        <v>545.77</v>
      </c>
      <c r="J108" s="50">
        <v>13529805.67</v>
      </c>
      <c r="K108" s="50">
        <v>7208797.2300000004</v>
      </c>
      <c r="L108" s="50" t="s">
        <v>2420</v>
      </c>
      <c r="M108" s="50" t="s">
        <v>2421</v>
      </c>
      <c r="N108" s="50">
        <v>1.1299999999999999</v>
      </c>
      <c r="O108" s="57">
        <v>-8.6359999999999992</v>
      </c>
      <c r="P108" s="50">
        <v>1.1200000000000001</v>
      </c>
      <c r="Q108" s="50">
        <v>-0.16</v>
      </c>
      <c r="R108" s="50">
        <v>552.91999999999996</v>
      </c>
      <c r="S108" s="50">
        <v>24.14</v>
      </c>
      <c r="T108" s="50">
        <v>18.97</v>
      </c>
      <c r="U108" s="50">
        <v>4.59</v>
      </c>
      <c r="V108" s="50">
        <v>64.248000000000005</v>
      </c>
      <c r="W108" s="53">
        <v>1.85</v>
      </c>
      <c r="X108" s="53">
        <v>-0.22</v>
      </c>
      <c r="Y108" s="17"/>
      <c r="Z108" s="5"/>
      <c r="AA108"/>
      <c r="AB108"/>
      <c r="AC108"/>
      <c r="AD108"/>
      <c r="AE108"/>
      <c r="AF108"/>
      <c r="AG108"/>
      <c r="AH108"/>
      <c r="AI108"/>
    </row>
    <row r="109" spans="1:35" s="18" customFormat="1" x14ac:dyDescent="0.2">
      <c r="A109" s="50">
        <v>1449.74</v>
      </c>
      <c r="B109" s="50">
        <v>81.34</v>
      </c>
      <c r="C109" s="50">
        <v>38.1</v>
      </c>
      <c r="D109" s="85">
        <f t="shared" si="8"/>
        <v>17.790000000000003</v>
      </c>
      <c r="E109" s="85">
        <f t="shared" si="9"/>
        <v>37.54</v>
      </c>
      <c r="F109" s="50">
        <v>1116.3800000000001</v>
      </c>
      <c r="G109" s="50">
        <v>1031.2</v>
      </c>
      <c r="H109" s="50">
        <v>292.45</v>
      </c>
      <c r="I109" s="50">
        <v>554.05999999999995</v>
      </c>
      <c r="J109" s="50">
        <v>13529813.859999999</v>
      </c>
      <c r="K109" s="50">
        <v>7208807.7999999998</v>
      </c>
      <c r="L109" s="50" t="s">
        <v>2422</v>
      </c>
      <c r="M109" s="50" t="s">
        <v>2423</v>
      </c>
      <c r="N109" s="50">
        <v>1.99</v>
      </c>
      <c r="O109" s="57">
        <v>-63.48</v>
      </c>
      <c r="P109" s="50">
        <v>1.97</v>
      </c>
      <c r="Q109" s="50">
        <v>-0.3</v>
      </c>
      <c r="R109" s="50">
        <v>566.29</v>
      </c>
      <c r="S109" s="50">
        <v>24.31</v>
      </c>
      <c r="T109" s="50">
        <v>18.989999999999998</v>
      </c>
      <c r="U109" s="50">
        <v>4.6500000000000004</v>
      </c>
      <c r="V109" s="50">
        <v>63.636000000000003</v>
      </c>
      <c r="W109" s="57">
        <v>1.31</v>
      </c>
      <c r="X109" s="57">
        <v>0.32</v>
      </c>
      <c r="Y109" s="17"/>
      <c r="Z109" s="5"/>
      <c r="AA109"/>
      <c r="AB109"/>
      <c r="AC109"/>
      <c r="AD109"/>
      <c r="AE109"/>
      <c r="AF109"/>
      <c r="AG109"/>
      <c r="AH109"/>
      <c r="AI109"/>
    </row>
    <row r="110" spans="1:35" s="18" customFormat="1" x14ac:dyDescent="0.2">
      <c r="A110" s="50">
        <v>1463.51</v>
      </c>
      <c r="B110" s="50">
        <v>82.64</v>
      </c>
      <c r="C110" s="50">
        <v>35.590000000000003</v>
      </c>
      <c r="D110" s="85">
        <f t="shared" ref="D110:D114" si="10">IF(C110-20.31&lt;0,C110-20.31+360,C110-20.31)</f>
        <v>15.280000000000005</v>
      </c>
      <c r="E110" s="85">
        <f t="shared" ref="E110:E114" si="11">IF(C110-0.56&lt;0,C110-0.56+360,C110-0.56)</f>
        <v>35.03</v>
      </c>
      <c r="F110" s="50">
        <v>1118.3</v>
      </c>
      <c r="G110" s="50">
        <v>1033.1199999999999</v>
      </c>
      <c r="H110" s="50">
        <v>303.36</v>
      </c>
      <c r="I110" s="50">
        <v>562.23</v>
      </c>
      <c r="J110" s="50">
        <v>13529821.93</v>
      </c>
      <c r="K110" s="50">
        <v>7208818.79</v>
      </c>
      <c r="L110" s="50" t="s">
        <v>2424</v>
      </c>
      <c r="M110" s="50" t="s">
        <v>2425</v>
      </c>
      <c r="N110" s="50">
        <v>2.04</v>
      </c>
      <c r="O110" s="57">
        <v>-68.567999999999998</v>
      </c>
      <c r="P110" s="50">
        <v>0.94</v>
      </c>
      <c r="Q110" s="50">
        <v>-1.82</v>
      </c>
      <c r="R110" s="50">
        <v>638.1</v>
      </c>
      <c r="S110" s="50">
        <v>24.48</v>
      </c>
      <c r="T110" s="50">
        <v>19</v>
      </c>
      <c r="U110" s="50">
        <v>4.72</v>
      </c>
      <c r="V110" s="50">
        <v>63.017000000000003</v>
      </c>
      <c r="W110" s="57">
        <v>0.84</v>
      </c>
      <c r="X110" s="57">
        <v>0.84</v>
      </c>
      <c r="Y110" s="17"/>
      <c r="Z110" s="5"/>
      <c r="AA110"/>
      <c r="AB110"/>
      <c r="AC110"/>
      <c r="AD110"/>
      <c r="AE110"/>
      <c r="AF110"/>
      <c r="AG110"/>
      <c r="AH110"/>
      <c r="AI110"/>
    </row>
    <row r="111" spans="1:35" s="18" customFormat="1" x14ac:dyDescent="0.2">
      <c r="A111" s="50">
        <v>1477.18</v>
      </c>
      <c r="B111" s="50">
        <v>83.44</v>
      </c>
      <c r="C111" s="50">
        <v>33.549999999999997</v>
      </c>
      <c r="D111" s="85">
        <f t="shared" si="10"/>
        <v>13.239999999999998</v>
      </c>
      <c r="E111" s="85">
        <f t="shared" si="11"/>
        <v>32.989999999999995</v>
      </c>
      <c r="F111" s="50">
        <v>1119.95</v>
      </c>
      <c r="G111" s="50">
        <v>1034.77</v>
      </c>
      <c r="H111" s="50">
        <v>314.54000000000002</v>
      </c>
      <c r="I111" s="50">
        <v>569.92999999999995</v>
      </c>
      <c r="J111" s="50">
        <v>13529829.52</v>
      </c>
      <c r="K111" s="50">
        <v>7208830.04</v>
      </c>
      <c r="L111" s="50" t="s">
        <v>2426</v>
      </c>
      <c r="M111" s="50" t="s">
        <v>2432</v>
      </c>
      <c r="N111" s="50">
        <v>1.59</v>
      </c>
      <c r="O111" s="57">
        <v>-167.2</v>
      </c>
      <c r="P111" s="50">
        <v>0.59</v>
      </c>
      <c r="Q111" s="50">
        <v>-1.49</v>
      </c>
      <c r="R111" s="50">
        <v>650.47</v>
      </c>
      <c r="S111" s="50">
        <v>24.65</v>
      </c>
      <c r="T111" s="50">
        <v>19.02</v>
      </c>
      <c r="U111" s="50">
        <v>4.78</v>
      </c>
      <c r="V111" s="50">
        <v>62.392000000000003</v>
      </c>
      <c r="W111" s="57">
        <v>0.23</v>
      </c>
      <c r="X111" s="57">
        <v>1.1100000000000001</v>
      </c>
      <c r="Y111" s="17"/>
      <c r="Z111" s="5"/>
      <c r="AA111"/>
      <c r="AB111"/>
      <c r="AC111"/>
      <c r="AD111"/>
      <c r="AE111"/>
      <c r="AF111"/>
      <c r="AG111"/>
      <c r="AH111"/>
      <c r="AI111"/>
    </row>
    <row r="112" spans="1:35" s="18" customFormat="1" x14ac:dyDescent="0.2">
      <c r="A112" s="50">
        <v>1490.33</v>
      </c>
      <c r="B112" s="50">
        <v>82.48</v>
      </c>
      <c r="C112" s="50">
        <v>33.33</v>
      </c>
      <c r="D112" s="85">
        <f t="shared" si="10"/>
        <v>13.02</v>
      </c>
      <c r="E112" s="85">
        <f t="shared" si="11"/>
        <v>32.769999999999996</v>
      </c>
      <c r="F112" s="50">
        <v>1121.57</v>
      </c>
      <c r="G112" s="50">
        <v>1036.3900000000001</v>
      </c>
      <c r="H112" s="50">
        <v>325.43</v>
      </c>
      <c r="I112" s="50">
        <v>577.12</v>
      </c>
      <c r="J112" s="50">
        <v>13529836.6</v>
      </c>
      <c r="K112" s="50">
        <v>7208841</v>
      </c>
      <c r="L112" s="50" t="s">
        <v>2427</v>
      </c>
      <c r="M112" s="50" t="s">
        <v>2428</v>
      </c>
      <c r="N112" s="50">
        <v>0.75</v>
      </c>
      <c r="O112" s="57">
        <v>0</v>
      </c>
      <c r="P112" s="50">
        <v>-0.73</v>
      </c>
      <c r="Q112" s="50">
        <v>-0.17</v>
      </c>
      <c r="R112" s="50">
        <v>662.26</v>
      </c>
      <c r="S112" s="50">
        <v>24.82</v>
      </c>
      <c r="T112" s="50">
        <v>19.03</v>
      </c>
      <c r="U112" s="50">
        <v>4.84</v>
      </c>
      <c r="V112" s="50">
        <v>61.790999999999997</v>
      </c>
      <c r="W112" s="57">
        <v>-0.09</v>
      </c>
      <c r="X112" s="57">
        <v>-0.02</v>
      </c>
      <c r="Y112" s="17"/>
      <c r="Z112" s="5"/>
      <c r="AA112"/>
      <c r="AB112"/>
      <c r="AC112"/>
      <c r="AD112"/>
      <c r="AE112"/>
      <c r="AF112"/>
      <c r="AG112"/>
      <c r="AH112"/>
      <c r="AI112"/>
    </row>
    <row r="113" spans="1:35" s="59" customFormat="1" x14ac:dyDescent="0.2">
      <c r="A113" s="50">
        <v>1503.79</v>
      </c>
      <c r="B113" s="50">
        <v>84.78</v>
      </c>
      <c r="C113" s="50">
        <v>33.33</v>
      </c>
      <c r="D113" s="85">
        <f t="shared" si="10"/>
        <v>13.02</v>
      </c>
      <c r="E113" s="85">
        <f t="shared" si="11"/>
        <v>32.769999999999996</v>
      </c>
      <c r="F113" s="50">
        <v>1123.06</v>
      </c>
      <c r="G113" s="50">
        <v>1037.8800000000001</v>
      </c>
      <c r="H113" s="50">
        <v>336.6</v>
      </c>
      <c r="I113" s="50">
        <v>584.47</v>
      </c>
      <c r="J113" s="50">
        <v>13529843.84</v>
      </c>
      <c r="K113" s="50">
        <v>7208852.25</v>
      </c>
      <c r="L113" s="50" t="s">
        <v>2429</v>
      </c>
      <c r="M113" s="50" t="s">
        <v>2430</v>
      </c>
      <c r="N113" s="50">
        <v>1.71</v>
      </c>
      <c r="O113" s="57">
        <v>-5.8040000000000003</v>
      </c>
      <c r="P113" s="50">
        <v>1.71</v>
      </c>
      <c r="Q113" s="50">
        <v>0</v>
      </c>
      <c r="R113" s="50">
        <v>674.32</v>
      </c>
      <c r="S113" s="50">
        <v>24.99</v>
      </c>
      <c r="T113" s="50">
        <v>19.05</v>
      </c>
      <c r="U113" s="50">
        <v>4.9000000000000004</v>
      </c>
      <c r="V113" s="50">
        <v>61.188000000000002</v>
      </c>
      <c r="W113" s="57">
        <v>-0.12</v>
      </c>
      <c r="X113" s="57">
        <v>-0.05</v>
      </c>
      <c r="Y113" s="17"/>
      <c r="Z113" s="5"/>
      <c r="AA113"/>
      <c r="AB113"/>
      <c r="AC113"/>
      <c r="AD113"/>
      <c r="AE113"/>
      <c r="AF113"/>
      <c r="AG113"/>
      <c r="AH113"/>
      <c r="AI113"/>
    </row>
    <row r="114" spans="1:35" s="18" customFormat="1" x14ac:dyDescent="0.2">
      <c r="A114" s="50">
        <v>1517.15</v>
      </c>
      <c r="B114" s="50">
        <v>88.52</v>
      </c>
      <c r="C114" s="50">
        <v>32.950000000000003</v>
      </c>
      <c r="D114" s="85">
        <f t="shared" si="10"/>
        <v>12.640000000000004</v>
      </c>
      <c r="E114" s="85">
        <f t="shared" si="11"/>
        <v>32.39</v>
      </c>
      <c r="F114" s="50">
        <v>1123.8399999999999</v>
      </c>
      <c r="G114" s="50">
        <v>1038.6600000000001</v>
      </c>
      <c r="H114" s="50">
        <v>347.77</v>
      </c>
      <c r="I114" s="50">
        <v>591.76</v>
      </c>
      <c r="J114" s="50">
        <v>13529851.02</v>
      </c>
      <c r="K114" s="50">
        <v>7208863.4800000004</v>
      </c>
      <c r="L114" s="50" t="s">
        <v>2431</v>
      </c>
      <c r="M114" s="50" t="s">
        <v>2433</v>
      </c>
      <c r="N114" s="50">
        <v>2.81</v>
      </c>
      <c r="O114" s="57">
        <v>1.9350000000000001</v>
      </c>
      <c r="P114" s="50">
        <v>2.8</v>
      </c>
      <c r="Q114" s="50">
        <v>-0.28000000000000003</v>
      </c>
      <c r="R114" s="50">
        <v>686.34</v>
      </c>
      <c r="S114" s="50">
        <v>25.17</v>
      </c>
      <c r="T114" s="50">
        <v>19.059999999999999</v>
      </c>
      <c r="U114" s="50">
        <v>4.97</v>
      </c>
      <c r="V114" s="50">
        <v>60.600999999999999</v>
      </c>
      <c r="W114" s="57">
        <v>0</v>
      </c>
      <c r="X114" s="57">
        <v>-0.08</v>
      </c>
      <c r="Y114" s="17"/>
      <c r="Z114" s="5"/>
      <c r="AA114"/>
      <c r="AB114"/>
      <c r="AC114"/>
      <c r="AD114"/>
      <c r="AE114"/>
      <c r="AF114"/>
      <c r="AG114"/>
      <c r="AH114"/>
      <c r="AI114"/>
    </row>
    <row r="115" spans="1:35" s="18" customFormat="1" x14ac:dyDescent="0.2">
      <c r="A115" s="50">
        <v>1544.79</v>
      </c>
      <c r="B115" s="50">
        <v>90.4</v>
      </c>
      <c r="C115" s="50">
        <v>33.200000000000003</v>
      </c>
      <c r="D115" s="85">
        <f>IF(C115-20.3&lt;0,C115-20.3+360,C115-20.3)</f>
        <v>12.900000000000002</v>
      </c>
      <c r="E115" s="85">
        <f t="shared" ref="E115:E116" si="12">IF(C115-0.56&lt;0,C115-0.56+360,C115-0.56)</f>
        <v>32.64</v>
      </c>
      <c r="F115" s="50">
        <v>1124.0999999999999</v>
      </c>
      <c r="G115" s="50">
        <v>1038.9000000000001</v>
      </c>
      <c r="H115" s="50">
        <v>371.15</v>
      </c>
      <c r="I115" s="50">
        <v>606.66999999999996</v>
      </c>
      <c r="J115" s="50">
        <v>13529865.800000001</v>
      </c>
      <c r="K115" s="50">
        <v>7208887.0499999998</v>
      </c>
      <c r="L115" s="50" t="s">
        <v>2435</v>
      </c>
      <c r="M115" s="50" t="s">
        <v>2436</v>
      </c>
      <c r="N115" s="50">
        <v>0.69</v>
      </c>
      <c r="O115" s="57">
        <v>-118.122</v>
      </c>
      <c r="P115" s="50">
        <v>0.68</v>
      </c>
      <c r="Q115" s="50">
        <v>0.09</v>
      </c>
      <c r="R115" s="50">
        <v>658.25</v>
      </c>
      <c r="S115" s="50">
        <v>25.68</v>
      </c>
      <c r="T115" s="50">
        <v>19.489999999999998</v>
      </c>
      <c r="U115" s="50">
        <v>5.07</v>
      </c>
      <c r="V115" s="50">
        <v>59.774999999999999</v>
      </c>
      <c r="W115" s="57">
        <v>-0.02</v>
      </c>
      <c r="X115" s="57">
        <v>0.04</v>
      </c>
      <c r="Y115" s="17"/>
      <c r="Z115" s="5"/>
      <c r="AA115"/>
      <c r="AB115"/>
      <c r="AC115"/>
      <c r="AD115"/>
      <c r="AE115"/>
      <c r="AF115"/>
      <c r="AG115"/>
      <c r="AH115"/>
      <c r="AI115"/>
    </row>
    <row r="116" spans="1:35" s="18" customFormat="1" x14ac:dyDescent="0.2">
      <c r="A116" s="50">
        <v>1557.45</v>
      </c>
      <c r="B116" s="50">
        <v>90.09</v>
      </c>
      <c r="C116" s="50">
        <v>32.619999999999997</v>
      </c>
      <c r="D116" s="85">
        <f t="shared" ref="D116:D179" si="13">IF(C116-20.3&lt;0,C116-20.3+360,C116-20.3)</f>
        <v>12.319999999999997</v>
      </c>
      <c r="E116" s="85">
        <f t="shared" si="12"/>
        <v>32.059999999999995</v>
      </c>
      <c r="F116" s="50">
        <v>1124.05</v>
      </c>
      <c r="G116" s="50">
        <v>1038.8499999999999</v>
      </c>
      <c r="H116" s="50">
        <v>381.78</v>
      </c>
      <c r="I116" s="50">
        <v>613.54999999999995</v>
      </c>
      <c r="J116" s="50">
        <v>13529872.58</v>
      </c>
      <c r="K116" s="50">
        <v>7208897.7400000002</v>
      </c>
      <c r="L116" s="50" t="s">
        <v>2437</v>
      </c>
      <c r="M116" s="50" t="s">
        <v>2438</v>
      </c>
      <c r="N116" s="50">
        <v>0.52</v>
      </c>
      <c r="O116" s="57">
        <v>-96.263000000000005</v>
      </c>
      <c r="P116" s="50">
        <v>-0.24</v>
      </c>
      <c r="Q116" s="50">
        <v>-0.46</v>
      </c>
      <c r="R116" s="50">
        <v>670.89</v>
      </c>
      <c r="S116" s="50">
        <v>25.77</v>
      </c>
      <c r="T116" s="50">
        <v>19.5</v>
      </c>
      <c r="U116" s="50">
        <v>5.08</v>
      </c>
      <c r="V116" s="50">
        <v>59.529000000000003</v>
      </c>
      <c r="W116" s="57">
        <v>0.04</v>
      </c>
      <c r="X116" s="57">
        <v>0.03</v>
      </c>
      <c r="Y116" s="17"/>
      <c r="Z116" s="5"/>
      <c r="AA116"/>
      <c r="AB116"/>
      <c r="AC116"/>
      <c r="AD116"/>
      <c r="AE116"/>
      <c r="AF116"/>
      <c r="AG116"/>
      <c r="AH116"/>
      <c r="AI116"/>
    </row>
    <row r="117" spans="1:35" s="18" customFormat="1" x14ac:dyDescent="0.2">
      <c r="A117" s="50">
        <v>1569.67</v>
      </c>
      <c r="B117" s="50">
        <v>90.06</v>
      </c>
      <c r="C117" s="50">
        <v>33.19</v>
      </c>
      <c r="D117" s="85">
        <f t="shared" si="13"/>
        <v>12.889999999999997</v>
      </c>
      <c r="E117" s="85">
        <f t="shared" ref="E117:E118" si="14">IF(C117-0.56&lt;0,C117-0.56+360,C117-0.56)</f>
        <v>32.629999999999995</v>
      </c>
      <c r="F117" s="50">
        <v>1124.03</v>
      </c>
      <c r="G117" s="50">
        <v>1038.83</v>
      </c>
      <c r="H117" s="50">
        <v>392.04</v>
      </c>
      <c r="I117" s="50">
        <v>620.19000000000005</v>
      </c>
      <c r="J117" s="50">
        <v>13529879.109999999</v>
      </c>
      <c r="K117" s="50">
        <v>7208908.0700000003</v>
      </c>
      <c r="L117" s="50" t="s">
        <v>2439</v>
      </c>
      <c r="M117" s="50" t="s">
        <v>2440</v>
      </c>
      <c r="N117" s="50">
        <v>0.47</v>
      </c>
      <c r="O117" s="57">
        <v>-90</v>
      </c>
      <c r="P117" s="50">
        <v>-0.02</v>
      </c>
      <c r="Q117" s="50">
        <v>0.47</v>
      </c>
      <c r="R117" s="50">
        <v>683.09</v>
      </c>
      <c r="S117" s="50">
        <v>25.86</v>
      </c>
      <c r="T117" s="50">
        <v>19.5</v>
      </c>
      <c r="U117" s="50">
        <v>5.09</v>
      </c>
      <c r="V117" s="50">
        <v>59.283000000000001</v>
      </c>
      <c r="W117" s="57">
        <v>0.05</v>
      </c>
      <c r="X117" s="57">
        <v>0.17</v>
      </c>
      <c r="Y117" s="17"/>
      <c r="Z117" s="5"/>
      <c r="AA117"/>
      <c r="AB117"/>
      <c r="AC117"/>
      <c r="AD117"/>
      <c r="AE117"/>
      <c r="AF117"/>
      <c r="AG117"/>
      <c r="AH117"/>
      <c r="AI117"/>
    </row>
    <row r="118" spans="1:35" s="18" customFormat="1" x14ac:dyDescent="0.2">
      <c r="A118" s="50">
        <v>1582.63</v>
      </c>
      <c r="B118" s="50">
        <v>90.06</v>
      </c>
      <c r="C118" s="50">
        <v>32.53</v>
      </c>
      <c r="D118" s="85">
        <f t="shared" si="13"/>
        <v>12.23</v>
      </c>
      <c r="E118" s="85">
        <f t="shared" si="14"/>
        <v>31.970000000000002</v>
      </c>
      <c r="F118" s="50">
        <v>1124.02</v>
      </c>
      <c r="G118" s="50">
        <v>1038.82</v>
      </c>
      <c r="H118" s="50">
        <v>402.92</v>
      </c>
      <c r="I118" s="50">
        <v>627.22</v>
      </c>
      <c r="J118" s="50">
        <v>13529886.039999999</v>
      </c>
      <c r="K118" s="50">
        <v>7208919.0199999996</v>
      </c>
      <c r="L118" s="50" t="s">
        <v>2441</v>
      </c>
      <c r="M118" s="50" t="s">
        <v>2442</v>
      </c>
      <c r="N118" s="50">
        <v>0.51</v>
      </c>
      <c r="O118" s="57">
        <v>-92.245000000000005</v>
      </c>
      <c r="P118" s="50">
        <v>0</v>
      </c>
      <c r="Q118" s="50">
        <v>-0.51</v>
      </c>
      <c r="R118" s="50">
        <v>696.02</v>
      </c>
      <c r="S118" s="50">
        <v>25.96</v>
      </c>
      <c r="T118" s="50">
        <v>19.510000000000002</v>
      </c>
      <c r="U118" s="50">
        <v>5.09</v>
      </c>
      <c r="V118" s="50">
        <v>59.014000000000003</v>
      </c>
      <c r="W118" s="53">
        <v>0.05</v>
      </c>
      <c r="X118" s="53">
        <v>0.59</v>
      </c>
      <c r="Y118" s="17"/>
      <c r="Z118" s="5"/>
      <c r="AA118"/>
      <c r="AB118"/>
      <c r="AC118"/>
      <c r="AD118"/>
      <c r="AE118"/>
      <c r="AF118"/>
      <c r="AG118"/>
      <c r="AH118"/>
      <c r="AI118"/>
    </row>
    <row r="119" spans="1:35" s="18" customFormat="1" x14ac:dyDescent="0.2">
      <c r="A119" s="50">
        <v>1607.97</v>
      </c>
      <c r="B119" s="50">
        <v>89.97</v>
      </c>
      <c r="C119" s="50">
        <v>30.44</v>
      </c>
      <c r="D119" s="85">
        <f t="shared" si="13"/>
        <v>10.14</v>
      </c>
      <c r="E119" s="85">
        <f t="shared" ref="E119:E121" si="15">IF(C119-0.56&lt;0,C119-0.56+360,C119-0.56)</f>
        <v>29.880000000000003</v>
      </c>
      <c r="F119" s="50">
        <v>1124.01</v>
      </c>
      <c r="G119" s="50">
        <v>1038.81</v>
      </c>
      <c r="H119" s="50">
        <v>424.53</v>
      </c>
      <c r="I119" s="50">
        <v>640.45000000000005</v>
      </c>
      <c r="J119" s="50">
        <v>13529899.060000001</v>
      </c>
      <c r="K119" s="50">
        <v>7208940.7599999998</v>
      </c>
      <c r="L119" s="50" t="s">
        <v>2443</v>
      </c>
      <c r="M119" s="50" t="s">
        <v>2444</v>
      </c>
      <c r="N119" s="50">
        <v>0.83</v>
      </c>
      <c r="O119" s="57">
        <v>-86.1</v>
      </c>
      <c r="P119" s="50">
        <v>-0.04</v>
      </c>
      <c r="Q119" s="50">
        <v>-0.82</v>
      </c>
      <c r="R119" s="50">
        <v>721.27</v>
      </c>
      <c r="S119" s="50">
        <v>26.15</v>
      </c>
      <c r="T119" s="50">
        <v>19.53</v>
      </c>
      <c r="U119" s="50">
        <v>5.1100000000000003</v>
      </c>
      <c r="V119" s="50">
        <v>58.451999999999998</v>
      </c>
      <c r="W119" s="53">
        <v>0.03</v>
      </c>
      <c r="X119" s="53">
        <v>1.22</v>
      </c>
      <c r="Y119" s="17"/>
      <c r="Z119" s="5"/>
      <c r="AA119"/>
      <c r="AB119"/>
      <c r="AC119"/>
      <c r="AD119"/>
      <c r="AE119"/>
      <c r="AF119"/>
      <c r="AG119"/>
      <c r="AH119"/>
      <c r="AI119"/>
    </row>
    <row r="120" spans="1:35" s="18" customFormat="1" x14ac:dyDescent="0.2">
      <c r="A120" s="53">
        <v>1632.33</v>
      </c>
      <c r="B120" s="53">
        <v>90.09</v>
      </c>
      <c r="C120" s="53">
        <v>29.82</v>
      </c>
      <c r="D120" s="85">
        <f t="shared" si="13"/>
        <v>9.52</v>
      </c>
      <c r="E120" s="85">
        <f t="shared" si="15"/>
        <v>29.26</v>
      </c>
      <c r="F120" s="53">
        <v>1124</v>
      </c>
      <c r="G120" s="53">
        <v>1038.8</v>
      </c>
      <c r="H120" s="53">
        <v>445.6</v>
      </c>
      <c r="I120" s="53">
        <v>652.67999999999995</v>
      </c>
      <c r="J120" s="53">
        <v>13529911.08</v>
      </c>
      <c r="K120" s="53">
        <v>7208961.9500000002</v>
      </c>
      <c r="L120" s="53" t="s">
        <v>2446</v>
      </c>
      <c r="M120" s="53" t="s">
        <v>2447</v>
      </c>
      <c r="N120" s="53">
        <v>0.26</v>
      </c>
      <c r="O120" s="53">
        <v>0</v>
      </c>
      <c r="P120" s="53">
        <v>0.05</v>
      </c>
      <c r="Q120" s="53">
        <v>-0.25</v>
      </c>
      <c r="R120" s="53">
        <v>745.49</v>
      </c>
      <c r="S120" s="53">
        <v>26.35</v>
      </c>
      <c r="T120" s="53">
        <v>19.54</v>
      </c>
      <c r="U120" s="53">
        <v>5.13</v>
      </c>
      <c r="V120" s="53">
        <v>57.872999999999998</v>
      </c>
      <c r="W120" s="53">
        <v>0.01</v>
      </c>
      <c r="X120" s="53">
        <v>1.25</v>
      </c>
      <c r="Y120" s="86" t="s">
        <v>2445</v>
      </c>
      <c r="Z120" s="5"/>
      <c r="AA120"/>
      <c r="AB120"/>
      <c r="AC120"/>
      <c r="AD120"/>
      <c r="AE120"/>
      <c r="AF120"/>
      <c r="AG120"/>
      <c r="AH120"/>
      <c r="AI120"/>
    </row>
    <row r="121" spans="1:35" s="18" customFormat="1" x14ac:dyDescent="0.2">
      <c r="A121" s="53">
        <v>1656.55</v>
      </c>
      <c r="B121" s="53">
        <v>90</v>
      </c>
      <c r="C121" s="53">
        <v>29.69</v>
      </c>
      <c r="D121" s="85">
        <f t="shared" si="13"/>
        <v>9.39</v>
      </c>
      <c r="E121" s="85">
        <f t="shared" si="15"/>
        <v>29.130000000000003</v>
      </c>
      <c r="F121" s="53">
        <v>1123.98</v>
      </c>
      <c r="G121" s="53">
        <v>1038.78</v>
      </c>
      <c r="H121" s="53">
        <v>466.63</v>
      </c>
      <c r="I121" s="53">
        <v>664.7</v>
      </c>
      <c r="J121" s="53">
        <v>13529922.890000001</v>
      </c>
      <c r="K121" s="53">
        <v>7208983.0899999999</v>
      </c>
      <c r="L121" s="53" t="s">
        <v>2448</v>
      </c>
      <c r="M121" s="53" t="s">
        <v>2449</v>
      </c>
      <c r="N121" s="53">
        <v>7.0000000000000007E-2</v>
      </c>
      <c r="O121" s="53">
        <v>0</v>
      </c>
      <c r="P121" s="53">
        <v>-0.04</v>
      </c>
      <c r="Q121" s="53">
        <v>-0.05</v>
      </c>
      <c r="R121" s="53">
        <v>769.55</v>
      </c>
      <c r="S121" s="53">
        <v>26.55</v>
      </c>
      <c r="T121" s="53">
        <v>19.559999999999999</v>
      </c>
      <c r="U121" s="53">
        <v>5.15</v>
      </c>
      <c r="V121" s="53">
        <v>57.271999999999998</v>
      </c>
      <c r="W121" s="53">
        <v>0.01</v>
      </c>
      <c r="X121" s="53">
        <v>1.1299999999999999</v>
      </c>
      <c r="Y121" s="17"/>
      <c r="Z121" s="5"/>
      <c r="AA121"/>
      <c r="AB121"/>
      <c r="AC121"/>
      <c r="AD121"/>
      <c r="AE121"/>
      <c r="AF121"/>
      <c r="AG121"/>
      <c r="AH121"/>
      <c r="AI121"/>
    </row>
    <row r="122" spans="1:35" s="18" customFormat="1" x14ac:dyDescent="0.2">
      <c r="A122" s="53">
        <v>1680.84</v>
      </c>
      <c r="B122" s="53">
        <v>90.03</v>
      </c>
      <c r="C122" s="53">
        <v>30.31</v>
      </c>
      <c r="D122" s="85">
        <f t="shared" si="13"/>
        <v>10.009999999999998</v>
      </c>
      <c r="E122" s="85">
        <f t="shared" ref="E122:E160" si="16">IF(C122-0.56&lt;0,C122-0.56+360,C122-0.56)</f>
        <v>29.75</v>
      </c>
      <c r="F122" s="53">
        <v>1123.97</v>
      </c>
      <c r="G122" s="53">
        <v>1038.77</v>
      </c>
      <c r="H122" s="53">
        <v>487.66</v>
      </c>
      <c r="I122" s="53">
        <v>676.85</v>
      </c>
      <c r="J122" s="53">
        <v>13529934.83</v>
      </c>
      <c r="K122" s="53">
        <v>7209004.2400000002</v>
      </c>
      <c r="L122" s="53" t="s">
        <v>2450</v>
      </c>
      <c r="M122" s="53" t="s">
        <v>2451</v>
      </c>
      <c r="N122" s="53">
        <v>0.26</v>
      </c>
      <c r="O122" s="53">
        <v>0</v>
      </c>
      <c r="P122" s="53">
        <v>0.01</v>
      </c>
      <c r="Q122" s="53">
        <v>0.26</v>
      </c>
      <c r="R122" s="53">
        <v>793.7</v>
      </c>
      <c r="S122" s="53">
        <v>26.77</v>
      </c>
      <c r="T122" s="53">
        <v>19.59</v>
      </c>
      <c r="U122" s="53">
        <v>5.18</v>
      </c>
      <c r="V122" s="53">
        <v>56.655000000000001</v>
      </c>
      <c r="W122" s="53">
        <v>-0.02</v>
      </c>
      <c r="X122" s="53">
        <v>1.1100000000000001</v>
      </c>
      <c r="Y122" s="17"/>
      <c r="Z122" s="5"/>
      <c r="AA122"/>
      <c r="AB122"/>
      <c r="AC122"/>
      <c r="AD122"/>
      <c r="AE122"/>
      <c r="AF122"/>
      <c r="AG122"/>
      <c r="AH122"/>
      <c r="AI122"/>
    </row>
    <row r="123" spans="1:35" s="18" customFormat="1" x14ac:dyDescent="0.2">
      <c r="A123" s="53">
        <v>1706.17</v>
      </c>
      <c r="B123" s="53">
        <v>89.97</v>
      </c>
      <c r="C123" s="53">
        <v>29.7</v>
      </c>
      <c r="D123" s="85">
        <f t="shared" si="13"/>
        <v>9.3999999999999986</v>
      </c>
      <c r="E123" s="85">
        <f t="shared" si="16"/>
        <v>29.14</v>
      </c>
      <c r="F123" s="53">
        <v>1123.97</v>
      </c>
      <c r="G123" s="53">
        <v>1038.77</v>
      </c>
      <c r="H123" s="53">
        <v>509.6</v>
      </c>
      <c r="I123" s="53">
        <v>689.51</v>
      </c>
      <c r="J123" s="53">
        <v>13529947.279999999</v>
      </c>
      <c r="K123" s="53">
        <v>7209026.2999999998</v>
      </c>
      <c r="L123" s="53" t="s">
        <v>2452</v>
      </c>
      <c r="M123" s="53" t="s">
        <v>2453</v>
      </c>
      <c r="N123" s="53">
        <v>0.24</v>
      </c>
      <c r="O123" s="53">
        <v>0</v>
      </c>
      <c r="P123" s="53">
        <v>-0.02</v>
      </c>
      <c r="Q123" s="53">
        <v>-0.24</v>
      </c>
      <c r="R123" s="53">
        <v>818.88</v>
      </c>
      <c r="S123" s="53">
        <v>27.01</v>
      </c>
      <c r="T123" s="53">
        <v>19.62</v>
      </c>
      <c r="U123" s="53">
        <v>5.22</v>
      </c>
      <c r="V123" s="53">
        <v>56.000999999999998</v>
      </c>
      <c r="W123" s="53">
        <v>-0.05</v>
      </c>
      <c r="X123" s="53">
        <v>1.0900000000000001</v>
      </c>
      <c r="Y123" s="17"/>
      <c r="Z123" s="5"/>
      <c r="AA123"/>
      <c r="AB123"/>
      <c r="AC123"/>
      <c r="AD123"/>
      <c r="AE123"/>
      <c r="AF123"/>
      <c r="AG123"/>
      <c r="AH123"/>
      <c r="AI123"/>
    </row>
    <row r="124" spans="1:35" s="18" customFormat="1" x14ac:dyDescent="0.2">
      <c r="A124" s="53">
        <v>1730.96</v>
      </c>
      <c r="B124" s="53">
        <v>90.15</v>
      </c>
      <c r="C124" s="53">
        <v>29.84</v>
      </c>
      <c r="D124" s="85">
        <f t="shared" si="13"/>
        <v>9.5399999999999991</v>
      </c>
      <c r="E124" s="85">
        <f t="shared" ref="E124:E125" si="17">IF(C124-0.56&lt;0,C124-0.56+360,C124-0.56)</f>
        <v>29.28</v>
      </c>
      <c r="F124" s="53">
        <v>1123.95</v>
      </c>
      <c r="G124" s="53">
        <v>1038.75</v>
      </c>
      <c r="H124" s="53">
        <v>531.12</v>
      </c>
      <c r="I124" s="53">
        <v>701.82</v>
      </c>
      <c r="J124" s="53">
        <v>13529959.380000001</v>
      </c>
      <c r="K124" s="53">
        <v>7209047.9400000004</v>
      </c>
      <c r="L124" s="53" t="s">
        <v>2454</v>
      </c>
      <c r="M124" s="53" t="s">
        <v>2455</v>
      </c>
      <c r="N124" s="53">
        <v>0.09</v>
      </c>
      <c r="O124" s="53">
        <v>-115.64100000000001</v>
      </c>
      <c r="P124" s="53">
        <v>7.0000000000000007E-2</v>
      </c>
      <c r="Q124" s="53">
        <v>0.06</v>
      </c>
      <c r="R124" s="53">
        <v>843.5</v>
      </c>
      <c r="S124" s="53">
        <v>27.25</v>
      </c>
      <c r="T124" s="53">
        <v>19.64</v>
      </c>
      <c r="U124" s="53">
        <v>5.26</v>
      </c>
      <c r="V124" s="53">
        <v>55.353000000000002</v>
      </c>
      <c r="W124" s="53">
        <v>-0.05</v>
      </c>
      <c r="X124" s="53">
        <v>0.97</v>
      </c>
      <c r="Y124" s="17"/>
      <c r="Z124" s="5"/>
      <c r="AA124"/>
      <c r="AB124"/>
      <c r="AC124"/>
      <c r="AD124"/>
      <c r="AE124"/>
      <c r="AF124"/>
      <c r="AG124"/>
      <c r="AH124"/>
      <c r="AI124"/>
    </row>
    <row r="125" spans="1:35" s="18" customFormat="1" x14ac:dyDescent="0.2">
      <c r="A125" s="53">
        <v>1756.17</v>
      </c>
      <c r="B125" s="53">
        <v>90.03</v>
      </c>
      <c r="C125" s="53">
        <v>29.59</v>
      </c>
      <c r="D125" s="85">
        <f t="shared" si="13"/>
        <v>9.2899999999999991</v>
      </c>
      <c r="E125" s="85">
        <f t="shared" si="17"/>
        <v>29.03</v>
      </c>
      <c r="F125" s="53">
        <v>1123.9100000000001</v>
      </c>
      <c r="G125" s="53">
        <v>1038.71</v>
      </c>
      <c r="H125" s="53">
        <v>553.01</v>
      </c>
      <c r="I125" s="53">
        <v>714.32</v>
      </c>
      <c r="J125" s="53">
        <v>13529971.66</v>
      </c>
      <c r="K125" s="53">
        <v>7209069.96</v>
      </c>
      <c r="L125" s="53" t="s">
        <v>3264</v>
      </c>
      <c r="M125" s="53" t="s">
        <v>3265</v>
      </c>
      <c r="N125" s="53">
        <v>0.11</v>
      </c>
      <c r="O125" s="53">
        <v>0</v>
      </c>
      <c r="P125" s="53">
        <v>-0.05</v>
      </c>
      <c r="Q125" s="53">
        <v>-0.1</v>
      </c>
      <c r="R125" s="53">
        <v>868.55</v>
      </c>
      <c r="S125" s="53">
        <v>27.51</v>
      </c>
      <c r="T125" s="53">
        <v>19.670000000000002</v>
      </c>
      <c r="U125" s="53">
        <v>5.31</v>
      </c>
      <c r="V125" s="53">
        <v>54.69</v>
      </c>
      <c r="W125" s="53">
        <v>-0.04</v>
      </c>
      <c r="X125" s="53">
        <v>0.83</v>
      </c>
      <c r="Y125" s="17"/>
      <c r="Z125" s="5"/>
      <c r="AA125"/>
      <c r="AB125"/>
      <c r="AC125"/>
      <c r="AD125"/>
      <c r="AE125"/>
      <c r="AF125"/>
      <c r="AG125"/>
      <c r="AH125"/>
      <c r="AI125"/>
    </row>
    <row r="126" spans="1:35" s="18" customFormat="1" x14ac:dyDescent="0.2">
      <c r="A126" s="53">
        <v>1780.39</v>
      </c>
      <c r="B126" s="53">
        <v>90.06</v>
      </c>
      <c r="C126" s="53">
        <v>28.39</v>
      </c>
      <c r="D126" s="85">
        <f t="shared" si="13"/>
        <v>8.09</v>
      </c>
      <c r="E126" s="85">
        <f t="shared" ref="E126" si="18">IF(C126-0.56&lt;0,C126-0.56+360,C126-0.56)</f>
        <v>27.830000000000002</v>
      </c>
      <c r="F126" s="53">
        <v>1123.8900000000001</v>
      </c>
      <c r="G126" s="53">
        <v>1038.69</v>
      </c>
      <c r="H126" s="53">
        <v>574.20000000000005</v>
      </c>
      <c r="I126" s="53">
        <v>726.06</v>
      </c>
      <c r="J126" s="53">
        <v>13529983.189999999</v>
      </c>
      <c r="K126" s="53">
        <v>7209091.2599999998</v>
      </c>
      <c r="L126" s="53" t="s">
        <v>3266</v>
      </c>
      <c r="M126" s="53" t="s">
        <v>3267</v>
      </c>
      <c r="N126" s="53">
        <v>0.5</v>
      </c>
      <c r="O126" s="53">
        <v>0</v>
      </c>
      <c r="P126" s="53">
        <v>0.01</v>
      </c>
      <c r="Q126" s="53">
        <v>-0.5</v>
      </c>
      <c r="R126" s="53">
        <v>892.57</v>
      </c>
      <c r="S126" s="53">
        <v>27.76</v>
      </c>
      <c r="T126" s="53">
        <v>19.7</v>
      </c>
      <c r="U126" s="53">
        <v>5.36</v>
      </c>
      <c r="V126" s="53">
        <v>54.043999999999997</v>
      </c>
      <c r="W126" s="53">
        <v>-0.05</v>
      </c>
      <c r="X126" s="53">
        <v>0.38</v>
      </c>
      <c r="Y126" s="17"/>
      <c r="Z126" s="5"/>
      <c r="AA126"/>
      <c r="AB126"/>
      <c r="AC126"/>
      <c r="AD126"/>
      <c r="AE126"/>
      <c r="AF126"/>
      <c r="AG126"/>
      <c r="AH126"/>
      <c r="AI126"/>
    </row>
    <row r="127" spans="1:35" s="18" customFormat="1" x14ac:dyDescent="0.2">
      <c r="A127" s="53">
        <v>1805.37</v>
      </c>
      <c r="B127" s="53">
        <v>90.12</v>
      </c>
      <c r="C127" s="53">
        <v>28.02</v>
      </c>
      <c r="D127" s="85">
        <f t="shared" si="13"/>
        <v>7.7199999999999989</v>
      </c>
      <c r="E127" s="85">
        <f t="shared" ref="E127" si="19">IF(C127-0.56&lt;0,C127-0.56+360,C127-0.56)</f>
        <v>27.46</v>
      </c>
      <c r="F127" s="53">
        <v>1123.8499999999999</v>
      </c>
      <c r="G127" s="53">
        <v>1038.6500000000001</v>
      </c>
      <c r="H127" s="53">
        <v>596.21</v>
      </c>
      <c r="I127" s="53">
        <v>737.86</v>
      </c>
      <c r="J127" s="53">
        <v>13529994.779999999</v>
      </c>
      <c r="K127" s="53">
        <v>7209113.3899999997</v>
      </c>
      <c r="L127" s="53" t="s">
        <v>3268</v>
      </c>
      <c r="M127" s="53" t="s">
        <v>3269</v>
      </c>
      <c r="N127" s="53">
        <v>0.15</v>
      </c>
      <c r="O127" s="53">
        <v>0</v>
      </c>
      <c r="P127" s="53">
        <v>0.02</v>
      </c>
      <c r="Q127" s="53">
        <v>-0.15</v>
      </c>
      <c r="R127" s="53">
        <v>917.3</v>
      </c>
      <c r="S127" s="53">
        <v>28.04</v>
      </c>
      <c r="T127" s="53">
        <v>19.739999999999998</v>
      </c>
      <c r="U127" s="53">
        <v>5.41</v>
      </c>
      <c r="V127" s="53">
        <v>53.37</v>
      </c>
      <c r="W127" s="53">
        <v>-0.04</v>
      </c>
      <c r="X127" s="53">
        <v>-0.42</v>
      </c>
      <c r="Y127" s="17"/>
      <c r="Z127" s="5"/>
      <c r="AA127"/>
      <c r="AB127"/>
      <c r="AC127"/>
      <c r="AD127"/>
      <c r="AE127"/>
      <c r="AF127"/>
      <c r="AG127"/>
      <c r="AH127"/>
      <c r="AI127"/>
    </row>
    <row r="128" spans="1:35" s="18" customFormat="1" x14ac:dyDescent="0.2">
      <c r="A128" s="53">
        <v>1830.25</v>
      </c>
      <c r="B128" s="53">
        <v>90.12</v>
      </c>
      <c r="C128" s="53">
        <v>29.56</v>
      </c>
      <c r="D128" s="85">
        <f t="shared" si="13"/>
        <v>9.259999999999998</v>
      </c>
      <c r="E128" s="85">
        <f t="shared" ref="E128" si="20">IF(C128-0.56&lt;0,C128-0.56+360,C128-0.56)</f>
        <v>29</v>
      </c>
      <c r="F128" s="53">
        <v>1123.8</v>
      </c>
      <c r="G128" s="53">
        <v>1038.5999999999999</v>
      </c>
      <c r="H128" s="53">
        <v>618.01</v>
      </c>
      <c r="I128" s="53">
        <v>749.85</v>
      </c>
      <c r="J128" s="53">
        <v>13530006.550000001</v>
      </c>
      <c r="K128" s="53">
        <v>7209135.3099999996</v>
      </c>
      <c r="L128" s="53" t="s">
        <v>3270</v>
      </c>
      <c r="M128" s="53" t="s">
        <v>3271</v>
      </c>
      <c r="N128" s="53">
        <v>0.62</v>
      </c>
      <c r="O128" s="53">
        <v>0</v>
      </c>
      <c r="P128" s="53">
        <v>0</v>
      </c>
      <c r="Q128" s="53">
        <v>0.62</v>
      </c>
      <c r="R128" s="53">
        <v>941.97</v>
      </c>
      <c r="S128" s="53">
        <v>28.32</v>
      </c>
      <c r="T128" s="53">
        <v>19.77</v>
      </c>
      <c r="U128" s="53">
        <v>5.47</v>
      </c>
      <c r="V128" s="53">
        <v>52.707999999999998</v>
      </c>
      <c r="W128" s="53">
        <v>-0.02</v>
      </c>
      <c r="X128" s="53">
        <v>-0.97</v>
      </c>
      <c r="Y128" s="17"/>
      <c r="Z128" s="5"/>
      <c r="AA128"/>
      <c r="AB128"/>
      <c r="AC128"/>
      <c r="AD128"/>
      <c r="AE128"/>
      <c r="AF128"/>
      <c r="AG128"/>
      <c r="AH128"/>
      <c r="AI128"/>
    </row>
    <row r="129" spans="1:35" s="18" customFormat="1" x14ac:dyDescent="0.2">
      <c r="A129" s="53">
        <v>1855.19</v>
      </c>
      <c r="B129" s="53">
        <v>89.91</v>
      </c>
      <c r="C129" s="53">
        <v>30.56</v>
      </c>
      <c r="D129" s="85">
        <f t="shared" ref="D129" si="21">IF(C129-20.3&lt;0,C129-20.3+360,C129-20.3)</f>
        <v>10.259999999999998</v>
      </c>
      <c r="E129" s="85">
        <f t="shared" ref="E129" si="22">IF(C129-0.56&lt;0,C129-0.56+360,C129-0.56)</f>
        <v>30</v>
      </c>
      <c r="F129" s="53">
        <v>1123.79</v>
      </c>
      <c r="G129" s="53">
        <v>1038.5899999999999</v>
      </c>
      <c r="H129" s="53">
        <v>639.6</v>
      </c>
      <c r="I129" s="53">
        <v>762.34</v>
      </c>
      <c r="J129" s="53">
        <v>13530018.83</v>
      </c>
      <c r="K129" s="53">
        <v>7209157.0099999998</v>
      </c>
      <c r="L129" s="53" t="s">
        <v>3272</v>
      </c>
      <c r="M129" s="53" t="s">
        <v>3273</v>
      </c>
      <c r="N129" s="53">
        <v>0.41</v>
      </c>
      <c r="O129" s="53">
        <v>0</v>
      </c>
      <c r="P129" s="53">
        <v>-0.08</v>
      </c>
      <c r="Q129" s="53">
        <v>0.4</v>
      </c>
      <c r="R129" s="53">
        <v>966.76</v>
      </c>
      <c r="S129" s="53">
        <v>28.62</v>
      </c>
      <c r="T129" s="53">
        <v>19.8</v>
      </c>
      <c r="U129" s="53">
        <v>5.54</v>
      </c>
      <c r="V129" s="53">
        <v>52.067999999999998</v>
      </c>
      <c r="W129" s="53">
        <v>-0.04</v>
      </c>
      <c r="X129" s="53">
        <v>-0.97</v>
      </c>
      <c r="Y129" s="17"/>
      <c r="Z129" s="5"/>
      <c r="AA129"/>
      <c r="AB129"/>
      <c r="AC129"/>
      <c r="AD129"/>
      <c r="AE129"/>
      <c r="AF129"/>
      <c r="AG129"/>
      <c r="AH129"/>
      <c r="AI129"/>
    </row>
    <row r="130" spans="1:35" s="18" customFormat="1" x14ac:dyDescent="0.2">
      <c r="A130" s="53">
        <v>1880.08</v>
      </c>
      <c r="B130" s="53">
        <v>90.21</v>
      </c>
      <c r="C130" s="53">
        <v>30.05</v>
      </c>
      <c r="D130" s="85">
        <f t="shared" ref="D130" si="23">IF(C130-20.3&lt;0,C130-20.3+360,C130-20.3)</f>
        <v>9.75</v>
      </c>
      <c r="E130" s="85">
        <f t="shared" ref="E130" si="24">IF(C130-0.56&lt;0,C130-0.56+360,C130-0.56)</f>
        <v>29.490000000000002</v>
      </c>
      <c r="F130" s="53">
        <v>1123.76</v>
      </c>
      <c r="G130" s="53">
        <v>1038.56</v>
      </c>
      <c r="H130" s="53">
        <v>661.09</v>
      </c>
      <c r="I130" s="53">
        <v>774.9</v>
      </c>
      <c r="J130" s="53">
        <v>13530031.18</v>
      </c>
      <c r="K130" s="53">
        <v>7209178.6200000001</v>
      </c>
      <c r="L130" s="53" t="s">
        <v>3274</v>
      </c>
      <c r="M130" s="53" t="s">
        <v>3275</v>
      </c>
      <c r="N130" s="53">
        <v>0.24</v>
      </c>
      <c r="O130" s="53">
        <v>0</v>
      </c>
      <c r="P130" s="53">
        <v>0.12</v>
      </c>
      <c r="Q130" s="53">
        <v>-0.2</v>
      </c>
      <c r="R130" s="53">
        <v>991.52</v>
      </c>
      <c r="S130" s="53">
        <v>28.93</v>
      </c>
      <c r="T130" s="53">
        <v>19.829999999999998</v>
      </c>
      <c r="U130" s="53">
        <v>5.61</v>
      </c>
      <c r="V130" s="53">
        <v>51.448999999999998</v>
      </c>
      <c r="W130" s="53">
        <v>-0.04</v>
      </c>
      <c r="X130" s="53">
        <v>-0.85</v>
      </c>
      <c r="Y130" s="17"/>
      <c r="Z130" s="5"/>
      <c r="AA130"/>
      <c r="AB130"/>
      <c r="AC130"/>
      <c r="AD130"/>
      <c r="AE130"/>
      <c r="AF130"/>
      <c r="AG130"/>
      <c r="AH130"/>
      <c r="AI130"/>
    </row>
    <row r="131" spans="1:35" s="18" customFormat="1" x14ac:dyDescent="0.2">
      <c r="A131" s="53">
        <v>1904.92</v>
      </c>
      <c r="B131" s="53">
        <v>89.97</v>
      </c>
      <c r="C131" s="53">
        <v>30.68</v>
      </c>
      <c r="D131" s="85">
        <f t="shared" ref="D131" si="25">IF(C131-20.3&lt;0,C131-20.3+360,C131-20.3)</f>
        <v>10.379999999999999</v>
      </c>
      <c r="E131" s="85">
        <f t="shared" ref="E131" si="26">IF(C131-0.56&lt;0,C131-0.56+360,C131-0.56)</f>
        <v>30.12</v>
      </c>
      <c r="F131" s="53">
        <v>1123.72</v>
      </c>
      <c r="G131" s="53">
        <v>1038.52</v>
      </c>
      <c r="H131" s="53">
        <v>682.52</v>
      </c>
      <c r="I131" s="53">
        <v>787.45</v>
      </c>
      <c r="J131" s="53">
        <v>13530043.529999999</v>
      </c>
      <c r="K131" s="53">
        <v>7209200.1799999997</v>
      </c>
      <c r="L131" s="53" t="s">
        <v>3276</v>
      </c>
      <c r="M131" s="53" t="s">
        <v>3277</v>
      </c>
      <c r="N131" s="53">
        <v>0.27</v>
      </c>
      <c r="O131" s="53">
        <v>0</v>
      </c>
      <c r="P131" s="53">
        <v>-0.1</v>
      </c>
      <c r="Q131" s="53">
        <v>0.25</v>
      </c>
      <c r="R131" s="53">
        <v>1016.22</v>
      </c>
      <c r="S131" s="53">
        <v>29.25</v>
      </c>
      <c r="T131" s="53">
        <v>19.87</v>
      </c>
      <c r="U131" s="53">
        <v>5.68</v>
      </c>
      <c r="V131" s="53">
        <v>50.847000000000001</v>
      </c>
      <c r="W131" s="53">
        <v>-0.03</v>
      </c>
      <c r="X131" s="53">
        <v>-0.72</v>
      </c>
      <c r="Y131" s="17"/>
      <c r="Z131" s="5"/>
      <c r="AA131"/>
      <c r="AB131"/>
      <c r="AC131"/>
      <c r="AD131"/>
      <c r="AE131"/>
      <c r="AF131"/>
      <c r="AG131"/>
      <c r="AH131"/>
      <c r="AI131"/>
    </row>
    <row r="132" spans="1:35" s="18" customFormat="1" x14ac:dyDescent="0.2">
      <c r="A132" s="53">
        <v>1929.81</v>
      </c>
      <c r="B132" s="53">
        <v>90</v>
      </c>
      <c r="C132" s="53">
        <v>30.3</v>
      </c>
      <c r="D132" s="85">
        <f t="shared" ref="D132" si="27">IF(C132-20.3&lt;0,C132-20.3+360,C132-20.3)</f>
        <v>10</v>
      </c>
      <c r="E132" s="85">
        <f t="shared" ref="E132" si="28">IF(C132-0.56&lt;0,C132-0.56+360,C132-0.56)</f>
        <v>29.740000000000002</v>
      </c>
      <c r="F132" s="53">
        <v>1123.73</v>
      </c>
      <c r="G132" s="53">
        <v>1038.53</v>
      </c>
      <c r="H132" s="53">
        <v>703.97</v>
      </c>
      <c r="I132" s="53">
        <v>800.08</v>
      </c>
      <c r="J132" s="53">
        <v>13530055.939999999</v>
      </c>
      <c r="K132" s="53">
        <v>7209221.75</v>
      </c>
      <c r="L132" s="53" t="s">
        <v>3278</v>
      </c>
      <c r="M132" s="53" t="s">
        <v>3279</v>
      </c>
      <c r="N132" s="53">
        <v>0.15</v>
      </c>
      <c r="O132" s="53">
        <v>0</v>
      </c>
      <c r="P132" s="53">
        <v>0.01</v>
      </c>
      <c r="Q132" s="53">
        <v>-0.15</v>
      </c>
      <c r="R132" s="53">
        <v>1040.98</v>
      </c>
      <c r="S132" s="53">
        <v>29.58</v>
      </c>
      <c r="T132" s="53">
        <v>19.899999999999999</v>
      </c>
      <c r="U132" s="53">
        <v>5.76</v>
      </c>
      <c r="V132" s="53">
        <v>50.259</v>
      </c>
      <c r="W132" s="53">
        <v>-7.0000000000000007E-2</v>
      </c>
      <c r="X132" s="53">
        <v>-0.52</v>
      </c>
      <c r="Y132" s="17"/>
      <c r="Z132" s="5"/>
      <c r="AA132"/>
      <c r="AB132"/>
      <c r="AC132"/>
      <c r="AD132"/>
      <c r="AE132"/>
      <c r="AF132"/>
      <c r="AG132"/>
      <c r="AH132"/>
      <c r="AI132"/>
    </row>
    <row r="133" spans="1:35" s="18" customFormat="1" x14ac:dyDescent="0.2">
      <c r="A133" s="53">
        <v>1954.52</v>
      </c>
      <c r="B133" s="53">
        <v>90.21</v>
      </c>
      <c r="C133" s="53">
        <v>30.34</v>
      </c>
      <c r="D133" s="85">
        <f t="shared" ref="D133" si="29">IF(C133-20.3&lt;0,C133-20.3+360,C133-20.3)</f>
        <v>10.039999999999999</v>
      </c>
      <c r="E133" s="85">
        <f t="shared" ref="E133" si="30">IF(C133-0.56&lt;0,C133-0.56+360,C133-0.56)</f>
        <v>29.78</v>
      </c>
      <c r="F133" s="53">
        <v>1123.69</v>
      </c>
      <c r="G133" s="53">
        <v>1038.49</v>
      </c>
      <c r="H133" s="53">
        <v>725.3</v>
      </c>
      <c r="I133" s="53">
        <v>812.56</v>
      </c>
      <c r="J133" s="53">
        <v>13530068.210000001</v>
      </c>
      <c r="K133" s="53">
        <v>7209243.2000000002</v>
      </c>
      <c r="L133" s="53" t="s">
        <v>3499</v>
      </c>
      <c r="M133" s="53" t="s">
        <v>3500</v>
      </c>
      <c r="N133" s="54">
        <v>0.09</v>
      </c>
      <c r="O133" s="53">
        <v>0</v>
      </c>
      <c r="P133" s="53">
        <v>0.08</v>
      </c>
      <c r="Q133" s="53">
        <v>0.02</v>
      </c>
      <c r="R133" s="53">
        <v>1065.56</v>
      </c>
      <c r="S133" s="53">
        <v>29.92</v>
      </c>
      <c r="T133" s="53">
        <v>19.93</v>
      </c>
      <c r="U133" s="53">
        <v>5.84</v>
      </c>
      <c r="V133" s="53">
        <v>49.689</v>
      </c>
      <c r="W133" s="53">
        <v>-0.05</v>
      </c>
      <c r="X133" s="53">
        <v>-0.41</v>
      </c>
      <c r="Y133" s="17"/>
      <c r="Z133" s="5"/>
      <c r="AA133"/>
      <c r="AB133"/>
      <c r="AC133"/>
      <c r="AD133"/>
      <c r="AE133"/>
      <c r="AF133"/>
      <c r="AG133"/>
      <c r="AH133"/>
      <c r="AI133"/>
    </row>
    <row r="134" spans="1:35" s="18" customFormat="1" x14ac:dyDescent="0.2">
      <c r="A134" s="53">
        <v>1979.63</v>
      </c>
      <c r="B134" s="53">
        <v>90.06</v>
      </c>
      <c r="C134" s="53">
        <v>29.37</v>
      </c>
      <c r="D134" s="85">
        <f t="shared" ref="D134:D135" si="31">IF(C134-20.3&lt;0,C134-20.3+360,C134-20.3)</f>
        <v>9.07</v>
      </c>
      <c r="E134" s="85">
        <f t="shared" ref="E134:E135" si="32">IF(C134-0.56&lt;0,C134-0.56+360,C134-0.56)</f>
        <v>28.810000000000002</v>
      </c>
      <c r="F134" s="53">
        <v>1123.6300000000001</v>
      </c>
      <c r="G134" s="53">
        <v>1038.43</v>
      </c>
      <c r="H134" s="53">
        <v>747.08</v>
      </c>
      <c r="I134" s="53">
        <v>825.06</v>
      </c>
      <c r="J134" s="53">
        <v>13530080.49</v>
      </c>
      <c r="K134" s="53">
        <v>7209265.0999999996</v>
      </c>
      <c r="L134" s="53" t="s">
        <v>3501</v>
      </c>
      <c r="M134" s="53" t="s">
        <v>3502</v>
      </c>
      <c r="N134" s="53">
        <v>0.39</v>
      </c>
      <c r="O134" s="53">
        <v>0</v>
      </c>
      <c r="P134" s="53">
        <v>-0.06</v>
      </c>
      <c r="Q134" s="53">
        <v>-0.39</v>
      </c>
      <c r="R134" s="53">
        <v>1090.51</v>
      </c>
      <c r="S134" s="53">
        <v>30.27</v>
      </c>
      <c r="T134" s="53">
        <v>19.96</v>
      </c>
      <c r="U134" s="53">
        <v>5.93</v>
      </c>
      <c r="V134" s="53">
        <v>49.119</v>
      </c>
      <c r="W134" s="53">
        <v>-0.02</v>
      </c>
      <c r="X134" s="53">
        <v>-0.49</v>
      </c>
      <c r="Y134" s="17"/>
      <c r="Z134" s="5"/>
      <c r="AA134"/>
      <c r="AB134"/>
      <c r="AC134"/>
      <c r="AD134"/>
      <c r="AE134"/>
      <c r="AF134"/>
      <c r="AG134"/>
      <c r="AH134"/>
      <c r="AI134"/>
    </row>
    <row r="135" spans="1:35" s="18" customFormat="1" x14ac:dyDescent="0.2">
      <c r="A135" s="53">
        <v>2004.06</v>
      </c>
      <c r="B135" s="53">
        <v>90.06</v>
      </c>
      <c r="C135" s="53">
        <v>29.32</v>
      </c>
      <c r="D135" s="85">
        <f t="shared" si="31"/>
        <v>9.02</v>
      </c>
      <c r="E135" s="85">
        <f t="shared" si="32"/>
        <v>28.76</v>
      </c>
      <c r="F135" s="53">
        <v>1123.5999999999999</v>
      </c>
      <c r="G135" s="53">
        <v>1038.4000000000001</v>
      </c>
      <c r="H135" s="53">
        <v>768.37</v>
      </c>
      <c r="I135" s="53">
        <v>837.03</v>
      </c>
      <c r="J135" s="53">
        <v>13530092.26</v>
      </c>
      <c r="K135" s="53">
        <v>7209286.5099999998</v>
      </c>
      <c r="L135" s="53" t="s">
        <v>3503</v>
      </c>
      <c r="M135" s="53" t="s">
        <v>3504</v>
      </c>
      <c r="N135" s="53">
        <v>0.02</v>
      </c>
      <c r="O135" s="53">
        <v>0</v>
      </c>
      <c r="P135" s="53">
        <v>0</v>
      </c>
      <c r="Q135" s="53">
        <v>-0.02</v>
      </c>
      <c r="R135" s="53">
        <v>1114.76</v>
      </c>
      <c r="S135" s="53">
        <v>30.61</v>
      </c>
      <c r="T135" s="53">
        <v>19.989999999999998</v>
      </c>
      <c r="U135" s="53">
        <v>6.02</v>
      </c>
      <c r="V135" s="53">
        <v>48.570999999999998</v>
      </c>
      <c r="W135" s="53">
        <v>-0.03</v>
      </c>
      <c r="X135" s="53">
        <v>-0.79</v>
      </c>
      <c r="Y135" s="17"/>
      <c r="Z135" s="5"/>
      <c r="AA135"/>
      <c r="AB135"/>
      <c r="AC135"/>
      <c r="AD135"/>
      <c r="AE135"/>
      <c r="AF135"/>
      <c r="AG135"/>
      <c r="AH135"/>
      <c r="AI135"/>
    </row>
    <row r="136" spans="1:35" s="18" customFormat="1" x14ac:dyDescent="0.2">
      <c r="A136" s="53">
        <v>2028.33</v>
      </c>
      <c r="B136" s="53">
        <v>89.97</v>
      </c>
      <c r="C136" s="53">
        <v>30.12</v>
      </c>
      <c r="D136" s="85">
        <f t="shared" si="13"/>
        <v>9.82</v>
      </c>
      <c r="E136" s="85">
        <f t="shared" si="16"/>
        <v>29.560000000000002</v>
      </c>
      <c r="F136" s="53">
        <v>1123.5999999999999</v>
      </c>
      <c r="G136" s="53">
        <v>1038.4000000000001</v>
      </c>
      <c r="H136" s="53">
        <v>789.45</v>
      </c>
      <c r="I136" s="53">
        <v>849.06</v>
      </c>
      <c r="J136" s="53">
        <v>13530104.08</v>
      </c>
      <c r="K136" s="53">
        <v>7209307.71</v>
      </c>
      <c r="L136" s="53" t="s">
        <v>3505</v>
      </c>
      <c r="M136" s="53" t="s">
        <v>3506</v>
      </c>
      <c r="N136" s="53">
        <v>0.33</v>
      </c>
      <c r="O136" s="53">
        <v>0</v>
      </c>
      <c r="P136" s="53">
        <v>-0.04</v>
      </c>
      <c r="Q136" s="53">
        <v>0.33</v>
      </c>
      <c r="R136" s="53">
        <v>1138.8699999999999</v>
      </c>
      <c r="S136" s="53">
        <v>30.97</v>
      </c>
      <c r="T136" s="53">
        <v>20.03</v>
      </c>
      <c r="U136" s="53">
        <v>6.11</v>
      </c>
      <c r="V136" s="53">
        <v>48.046999999999997</v>
      </c>
      <c r="W136" s="53">
        <v>-0.05</v>
      </c>
      <c r="X136" s="53">
        <v>-0.93</v>
      </c>
      <c r="Y136" s="17"/>
      <c r="Z136" s="5"/>
      <c r="AA136"/>
      <c r="AB136"/>
      <c r="AC136"/>
      <c r="AD136"/>
      <c r="AE136"/>
      <c r="AF136"/>
      <c r="AG136"/>
      <c r="AH136"/>
      <c r="AI136"/>
    </row>
    <row r="137" spans="1:35" s="18" customFormat="1" x14ac:dyDescent="0.2">
      <c r="A137" s="53">
        <v>2053.08</v>
      </c>
      <c r="B137" s="53">
        <v>90.12</v>
      </c>
      <c r="C137" s="53">
        <v>30.52</v>
      </c>
      <c r="D137" s="85">
        <f t="shared" si="13"/>
        <v>10.219999999999999</v>
      </c>
      <c r="E137" s="85">
        <f t="shared" si="16"/>
        <v>29.96</v>
      </c>
      <c r="F137" s="53">
        <v>1123.58</v>
      </c>
      <c r="G137" s="53">
        <v>1038.3800000000001</v>
      </c>
      <c r="H137" s="53">
        <v>810.81</v>
      </c>
      <c r="I137" s="53">
        <v>861.56</v>
      </c>
      <c r="J137" s="53">
        <v>13530116.369999999</v>
      </c>
      <c r="K137" s="53">
        <v>7209329.1900000004</v>
      </c>
      <c r="L137" s="53" t="s">
        <v>3507</v>
      </c>
      <c r="M137" s="53" t="s">
        <v>3508</v>
      </c>
      <c r="N137" s="53">
        <v>0.17</v>
      </c>
      <c r="O137" s="53">
        <v>0</v>
      </c>
      <c r="P137" s="53">
        <v>0.06</v>
      </c>
      <c r="Q137" s="53">
        <v>0.16</v>
      </c>
      <c r="R137" s="53">
        <v>1163.49</v>
      </c>
      <c r="S137" s="53">
        <v>31.34</v>
      </c>
      <c r="T137" s="53">
        <v>20.059999999999999</v>
      </c>
      <c r="U137" s="53">
        <v>6.2</v>
      </c>
      <c r="V137" s="53">
        <v>47.54</v>
      </c>
      <c r="W137" s="57">
        <v>-0.06</v>
      </c>
      <c r="X137" s="57">
        <v>-0.81</v>
      </c>
      <c r="Y137" s="17"/>
      <c r="Z137" s="5"/>
      <c r="AA137"/>
      <c r="AB137"/>
      <c r="AC137"/>
      <c r="AD137"/>
      <c r="AE137"/>
      <c r="AF137"/>
      <c r="AG137"/>
      <c r="AH137"/>
      <c r="AI137"/>
    </row>
    <row r="138" spans="1:35" s="18" customFormat="1" x14ac:dyDescent="0.2">
      <c r="A138" s="53">
        <v>2077.9299999999998</v>
      </c>
      <c r="B138" s="53">
        <v>89.91</v>
      </c>
      <c r="C138" s="53">
        <v>30.5</v>
      </c>
      <c r="D138" s="85">
        <f t="shared" si="13"/>
        <v>10.199999999999999</v>
      </c>
      <c r="E138" s="85">
        <f t="shared" si="16"/>
        <v>29.94</v>
      </c>
      <c r="F138" s="53">
        <v>1123.57</v>
      </c>
      <c r="G138" s="53">
        <v>1038.3699999999999</v>
      </c>
      <c r="H138" s="53">
        <v>832.22</v>
      </c>
      <c r="I138" s="53">
        <v>874.17</v>
      </c>
      <c r="J138" s="53">
        <v>13530128.77</v>
      </c>
      <c r="K138" s="53">
        <v>7209350.7300000004</v>
      </c>
      <c r="L138" s="53" t="s">
        <v>3509</v>
      </c>
      <c r="M138" s="53" t="s">
        <v>3510</v>
      </c>
      <c r="N138" s="53">
        <v>0.08</v>
      </c>
      <c r="O138" s="53">
        <v>0</v>
      </c>
      <c r="P138" s="53">
        <v>-0.08</v>
      </c>
      <c r="Q138" s="53">
        <v>-0.01</v>
      </c>
      <c r="R138" s="53">
        <v>1188.21</v>
      </c>
      <c r="S138" s="53">
        <v>31.72</v>
      </c>
      <c r="T138" s="53">
        <v>20.09</v>
      </c>
      <c r="U138" s="53">
        <v>6.3</v>
      </c>
      <c r="V138" s="53">
        <v>47.051000000000002</v>
      </c>
      <c r="W138" s="51">
        <v>-0.08</v>
      </c>
      <c r="X138" s="48">
        <v>-0.61</v>
      </c>
      <c r="Y138" s="17"/>
      <c r="Z138" s="5"/>
      <c r="AA138"/>
      <c r="AB138"/>
      <c r="AC138"/>
      <c r="AD138"/>
      <c r="AE138"/>
      <c r="AF138"/>
      <c r="AG138"/>
      <c r="AH138"/>
      <c r="AI138"/>
    </row>
    <row r="139" spans="1:35" s="18" customFormat="1" x14ac:dyDescent="0.2">
      <c r="A139" s="53">
        <v>2103.06</v>
      </c>
      <c r="B139" s="53">
        <v>90.15</v>
      </c>
      <c r="C139" s="53">
        <v>30.91</v>
      </c>
      <c r="D139" s="85">
        <f t="shared" si="13"/>
        <v>10.61</v>
      </c>
      <c r="E139" s="85">
        <f t="shared" si="16"/>
        <v>30.35</v>
      </c>
      <c r="F139" s="53">
        <v>1123.56</v>
      </c>
      <c r="G139" s="53">
        <v>1038.3599999999999</v>
      </c>
      <c r="H139" s="53">
        <v>853.83</v>
      </c>
      <c r="I139" s="53">
        <v>887</v>
      </c>
      <c r="J139" s="53">
        <v>13530141.390000001</v>
      </c>
      <c r="K139" s="53">
        <v>7209372.46</v>
      </c>
      <c r="L139" s="53" t="s">
        <v>3511</v>
      </c>
      <c r="M139" s="53" t="s">
        <v>3512</v>
      </c>
      <c r="N139" s="53">
        <v>0.19</v>
      </c>
      <c r="O139" s="53">
        <v>0</v>
      </c>
      <c r="P139" s="53">
        <v>0.1</v>
      </c>
      <c r="Q139" s="53">
        <v>0.16</v>
      </c>
      <c r="R139" s="53">
        <v>1213.22</v>
      </c>
      <c r="S139" s="53">
        <v>32.119999999999997</v>
      </c>
      <c r="T139" s="53">
        <v>20.12</v>
      </c>
      <c r="U139" s="53">
        <v>6.4</v>
      </c>
      <c r="V139" s="53">
        <v>46.578000000000003</v>
      </c>
      <c r="W139" s="51">
        <v>-0.1</v>
      </c>
      <c r="X139" s="48">
        <v>-0.32</v>
      </c>
      <c r="Y139" s="17"/>
      <c r="Z139" s="5"/>
      <c r="AA139"/>
      <c r="AB139"/>
      <c r="AC139"/>
      <c r="AD139"/>
      <c r="AE139"/>
      <c r="AF139"/>
      <c r="AG139"/>
      <c r="AH139"/>
      <c r="AI139"/>
    </row>
    <row r="140" spans="1:35" s="18" customFormat="1" x14ac:dyDescent="0.2">
      <c r="A140" s="53">
        <v>2127.65</v>
      </c>
      <c r="B140" s="53">
        <v>90.06</v>
      </c>
      <c r="C140" s="53">
        <v>31</v>
      </c>
      <c r="D140" s="85">
        <f t="shared" si="13"/>
        <v>10.7</v>
      </c>
      <c r="E140" s="85">
        <f t="shared" si="16"/>
        <v>30.44</v>
      </c>
      <c r="F140" s="53">
        <v>1123.51</v>
      </c>
      <c r="G140" s="53">
        <v>1038.31</v>
      </c>
      <c r="H140" s="53">
        <v>874.92</v>
      </c>
      <c r="I140" s="53">
        <v>899.65</v>
      </c>
      <c r="J140" s="53">
        <v>13530153.83</v>
      </c>
      <c r="K140" s="53">
        <v>7209393.6699999999</v>
      </c>
      <c r="L140" s="53" t="s">
        <v>3513</v>
      </c>
      <c r="M140" s="53" t="s">
        <v>3514</v>
      </c>
      <c r="N140" s="53">
        <v>0.05</v>
      </c>
      <c r="O140" s="53">
        <v>0</v>
      </c>
      <c r="P140" s="53">
        <v>-0.04</v>
      </c>
      <c r="Q140" s="53">
        <v>0.04</v>
      </c>
      <c r="R140" s="53">
        <v>1237.7</v>
      </c>
      <c r="S140" s="53">
        <v>32.520000000000003</v>
      </c>
      <c r="T140" s="53">
        <v>20.149999999999999</v>
      </c>
      <c r="U140" s="53">
        <v>6.51</v>
      </c>
      <c r="V140" s="53">
        <v>46.134999999999998</v>
      </c>
      <c r="W140" s="57">
        <v>-0.08</v>
      </c>
      <c r="X140" s="57">
        <v>7.0000000000000007E-2</v>
      </c>
      <c r="Y140" s="17"/>
      <c r="Z140" s="5"/>
      <c r="AA140"/>
      <c r="AB140"/>
      <c r="AC140"/>
      <c r="AD140"/>
      <c r="AE140"/>
      <c r="AF140"/>
      <c r="AG140"/>
      <c r="AH140"/>
      <c r="AI140"/>
    </row>
    <row r="141" spans="1:35" s="18" customFormat="1" x14ac:dyDescent="0.2">
      <c r="A141" s="53">
        <v>2152.4699999999998</v>
      </c>
      <c r="B141" s="53">
        <v>90.09</v>
      </c>
      <c r="C141" s="53">
        <v>30.66</v>
      </c>
      <c r="D141" s="85">
        <f t="shared" si="13"/>
        <v>10.36</v>
      </c>
      <c r="E141" s="85">
        <f t="shared" si="16"/>
        <v>30.1</v>
      </c>
      <c r="F141" s="53">
        <v>1123.48</v>
      </c>
      <c r="G141" s="53">
        <v>1038.28</v>
      </c>
      <c r="H141" s="53">
        <v>896.23</v>
      </c>
      <c r="I141" s="53">
        <v>912.37</v>
      </c>
      <c r="J141" s="53">
        <v>13530166.34</v>
      </c>
      <c r="K141" s="53">
        <v>7209415.0999999996</v>
      </c>
      <c r="L141" s="53" t="s">
        <v>3515</v>
      </c>
      <c r="M141" s="53" t="s">
        <v>3516</v>
      </c>
      <c r="N141" s="54">
        <v>0.14000000000000001</v>
      </c>
      <c r="O141" s="53">
        <v>0</v>
      </c>
      <c r="P141" s="53">
        <v>0.01</v>
      </c>
      <c r="Q141" s="53">
        <v>-0.14000000000000001</v>
      </c>
      <c r="R141" s="53">
        <v>1262.4100000000001</v>
      </c>
      <c r="S141" s="53">
        <v>32.92</v>
      </c>
      <c r="T141" s="53">
        <v>20.170000000000002</v>
      </c>
      <c r="U141" s="53">
        <v>6.62</v>
      </c>
      <c r="V141" s="53">
        <v>45.704000000000001</v>
      </c>
      <c r="W141" s="57">
        <v>-0.08</v>
      </c>
      <c r="X141" s="57">
        <v>0.41</v>
      </c>
      <c r="Y141" s="17"/>
      <c r="Z141" s="5"/>
      <c r="AA141"/>
      <c r="AB141"/>
      <c r="AC141"/>
      <c r="AD141"/>
      <c r="AE141"/>
      <c r="AF141"/>
      <c r="AG141"/>
      <c r="AH141"/>
      <c r="AI141"/>
    </row>
    <row r="142" spans="1:35" s="18" customFormat="1" x14ac:dyDescent="0.2">
      <c r="A142" s="53">
        <v>2177.19</v>
      </c>
      <c r="B142" s="53">
        <v>90</v>
      </c>
      <c r="C142" s="53">
        <v>30.26</v>
      </c>
      <c r="D142" s="85">
        <f t="shared" si="13"/>
        <v>9.9600000000000009</v>
      </c>
      <c r="E142" s="85">
        <f t="shared" si="16"/>
        <v>29.700000000000003</v>
      </c>
      <c r="F142" s="53">
        <v>1123.46</v>
      </c>
      <c r="G142" s="53">
        <v>1038.26</v>
      </c>
      <c r="H142" s="53">
        <v>917.54</v>
      </c>
      <c r="I142" s="53">
        <v>924.9</v>
      </c>
      <c r="J142" s="53">
        <v>13530178.67</v>
      </c>
      <c r="K142" s="53">
        <v>7209436.5300000003</v>
      </c>
      <c r="L142" s="53" t="s">
        <v>3647</v>
      </c>
      <c r="M142" s="53" t="s">
        <v>3648</v>
      </c>
      <c r="N142" s="53">
        <v>0.17</v>
      </c>
      <c r="O142" s="53">
        <v>0</v>
      </c>
      <c r="P142" s="53">
        <v>-0.04</v>
      </c>
      <c r="Q142" s="53">
        <v>-0.16</v>
      </c>
      <c r="R142" s="53">
        <v>1287</v>
      </c>
      <c r="S142" s="53">
        <v>33.33</v>
      </c>
      <c r="T142" s="53">
        <v>20.2</v>
      </c>
      <c r="U142" s="53">
        <v>6.72</v>
      </c>
      <c r="V142" s="53">
        <v>45.283999999999999</v>
      </c>
      <c r="W142" s="57">
        <v>-0.09</v>
      </c>
      <c r="X142" s="57">
        <v>0.57999999999999996</v>
      </c>
      <c r="Y142" s="17"/>
      <c r="Z142" s="5"/>
      <c r="AA142"/>
      <c r="AB142"/>
      <c r="AC142"/>
      <c r="AD142"/>
      <c r="AE142"/>
      <c r="AF142"/>
      <c r="AG142"/>
      <c r="AH142"/>
      <c r="AI142"/>
    </row>
    <row r="143" spans="1:35" s="18" customFormat="1" x14ac:dyDescent="0.2">
      <c r="A143" s="53">
        <v>2201.85</v>
      </c>
      <c r="B143" s="53">
        <v>89.94</v>
      </c>
      <c r="C143" s="53">
        <v>28.96</v>
      </c>
      <c r="D143" s="85">
        <f t="shared" si="13"/>
        <v>8.66</v>
      </c>
      <c r="E143" s="85">
        <f t="shared" si="16"/>
        <v>28.400000000000002</v>
      </c>
      <c r="F143" s="70">
        <v>1123.47</v>
      </c>
      <c r="G143" s="70">
        <v>1038.27</v>
      </c>
      <c r="H143" s="70">
        <v>938.98</v>
      </c>
      <c r="I143" s="70">
        <v>937.09</v>
      </c>
      <c r="J143" s="70">
        <v>13530190.640000001</v>
      </c>
      <c r="K143" s="70">
        <v>7209458.0899999999</v>
      </c>
      <c r="L143" s="70" t="s">
        <v>3649</v>
      </c>
      <c r="M143" s="70" t="s">
        <v>3650</v>
      </c>
      <c r="N143" s="71">
        <v>0.53</v>
      </c>
      <c r="O143" s="71">
        <v>0</v>
      </c>
      <c r="P143" s="71">
        <v>-0.02</v>
      </c>
      <c r="Q143" s="71">
        <v>-0.53</v>
      </c>
      <c r="R143" s="71">
        <v>1311.5</v>
      </c>
      <c r="S143" s="71">
        <v>33.75</v>
      </c>
      <c r="T143" s="71">
        <v>20.23</v>
      </c>
      <c r="U143" s="71">
        <v>6.84</v>
      </c>
      <c r="V143" s="71">
        <v>44.866999999999997</v>
      </c>
      <c r="W143" s="72">
        <v>-0.13</v>
      </c>
      <c r="X143" s="72">
        <v>0.4</v>
      </c>
      <c r="Y143" s="17"/>
      <c r="Z143" s="5"/>
      <c r="AA143"/>
      <c r="AB143"/>
      <c r="AC143"/>
      <c r="AD143"/>
      <c r="AE143"/>
      <c r="AF143"/>
      <c r="AG143"/>
      <c r="AH143"/>
      <c r="AI143"/>
    </row>
    <row r="144" spans="1:35" s="18" customFormat="1" x14ac:dyDescent="0.2">
      <c r="A144" s="53">
        <v>2226.96</v>
      </c>
      <c r="B144" s="53">
        <v>90.15</v>
      </c>
      <c r="C144" s="53">
        <v>28.33</v>
      </c>
      <c r="D144" s="85">
        <f t="shared" si="13"/>
        <v>8.0299999999999976</v>
      </c>
      <c r="E144" s="85">
        <f t="shared" si="16"/>
        <v>27.77</v>
      </c>
      <c r="F144" s="70">
        <v>1123.45</v>
      </c>
      <c r="G144" s="70">
        <v>1038.25</v>
      </c>
      <c r="H144" s="70">
        <v>961.01</v>
      </c>
      <c r="I144" s="70">
        <v>949.12</v>
      </c>
      <c r="J144" s="70">
        <v>13530202.460000001</v>
      </c>
      <c r="K144" s="70">
        <v>7209480.25</v>
      </c>
      <c r="L144" s="70" t="s">
        <v>3651</v>
      </c>
      <c r="M144" s="70" t="s">
        <v>3652</v>
      </c>
      <c r="N144" s="71">
        <v>0.26</v>
      </c>
      <c r="O144" s="71">
        <v>89.998999999999995</v>
      </c>
      <c r="P144" s="71">
        <v>0.08</v>
      </c>
      <c r="Q144" s="71">
        <v>-0.25</v>
      </c>
      <c r="R144" s="71">
        <v>1336.38</v>
      </c>
      <c r="S144" s="71">
        <v>34.17</v>
      </c>
      <c r="T144" s="71">
        <v>20.260000000000002</v>
      </c>
      <c r="U144" s="71">
        <v>6.95</v>
      </c>
      <c r="V144" s="71">
        <v>44.441000000000003</v>
      </c>
      <c r="W144" s="71">
        <v>-0.14000000000000001</v>
      </c>
      <c r="X144" s="71">
        <v>-0.22</v>
      </c>
      <c r="Y144" s="17"/>
      <c r="Z144" s="5"/>
      <c r="AA144"/>
      <c r="AB144"/>
      <c r="AC144"/>
      <c r="AD144"/>
      <c r="AE144"/>
      <c r="AF144"/>
      <c r="AG144"/>
      <c r="AH144"/>
      <c r="AI144"/>
    </row>
    <row r="145" spans="1:35" s="18" customFormat="1" x14ac:dyDescent="0.2">
      <c r="A145" s="65">
        <v>2251.85</v>
      </c>
      <c r="B145" s="65">
        <v>90.09</v>
      </c>
      <c r="C145" s="65">
        <v>29.38</v>
      </c>
      <c r="D145" s="85">
        <f t="shared" si="13"/>
        <v>9.0799999999999983</v>
      </c>
      <c r="E145" s="85">
        <f t="shared" si="16"/>
        <v>28.82</v>
      </c>
      <c r="F145" s="70">
        <v>1123.4000000000001</v>
      </c>
      <c r="G145" s="70">
        <v>1038.2</v>
      </c>
      <c r="H145" s="70">
        <v>982.81</v>
      </c>
      <c r="I145" s="70">
        <v>961.14</v>
      </c>
      <c r="J145" s="70">
        <v>13530214.26</v>
      </c>
      <c r="K145" s="70">
        <v>7209502.1600000001</v>
      </c>
      <c r="L145" s="70" t="s">
        <v>3653</v>
      </c>
      <c r="M145" s="70" t="s">
        <v>3654</v>
      </c>
      <c r="N145" s="71">
        <v>0.42</v>
      </c>
      <c r="O145" s="71">
        <v>98.259</v>
      </c>
      <c r="P145" s="71">
        <v>-0.02</v>
      </c>
      <c r="Q145" s="71">
        <v>0.42</v>
      </c>
      <c r="R145" s="71">
        <v>1361.06</v>
      </c>
      <c r="S145" s="71">
        <v>34.6</v>
      </c>
      <c r="T145" s="71">
        <v>20.29</v>
      </c>
      <c r="U145" s="71">
        <v>7.07</v>
      </c>
      <c r="V145" s="71">
        <v>44.036999999999999</v>
      </c>
      <c r="W145" s="71">
        <v>-0.11</v>
      </c>
      <c r="X145" s="71">
        <v>-0.74</v>
      </c>
      <c r="Y145" s="17"/>
      <c r="Z145" s="5"/>
      <c r="AA145"/>
      <c r="AB145"/>
      <c r="AC145"/>
      <c r="AD145"/>
      <c r="AE145"/>
      <c r="AF145"/>
      <c r="AG145"/>
      <c r="AH145"/>
      <c r="AI145"/>
    </row>
    <row r="146" spans="1:35" s="18" customFormat="1" x14ac:dyDescent="0.2">
      <c r="A146" s="53">
        <v>2276.73</v>
      </c>
      <c r="B146" s="53">
        <v>90.34</v>
      </c>
      <c r="C146" s="53">
        <v>30.55</v>
      </c>
      <c r="D146" s="85">
        <f t="shared" si="13"/>
        <v>10.25</v>
      </c>
      <c r="E146" s="85">
        <f t="shared" si="16"/>
        <v>29.990000000000002</v>
      </c>
      <c r="F146" s="53">
        <v>1123.31</v>
      </c>
      <c r="G146" s="53">
        <v>1038.1099999999999</v>
      </c>
      <c r="H146" s="53">
        <v>1004.37</v>
      </c>
      <c r="I146" s="53">
        <v>973.56</v>
      </c>
      <c r="J146" s="53">
        <v>13530226.470000001</v>
      </c>
      <c r="K146" s="53">
        <v>7209523.8399999999</v>
      </c>
      <c r="L146" s="53" t="s">
        <v>3655</v>
      </c>
      <c r="M146" s="53" t="s">
        <v>3656</v>
      </c>
      <c r="N146" s="53">
        <v>0.48</v>
      </c>
      <c r="O146" s="53">
        <v>127.072</v>
      </c>
      <c r="P146" s="53">
        <v>0.1</v>
      </c>
      <c r="Q146" s="53">
        <v>0.47</v>
      </c>
      <c r="R146" s="53">
        <v>1385.79</v>
      </c>
      <c r="S146" s="53">
        <v>35.04</v>
      </c>
      <c r="T146" s="53">
        <v>20.32</v>
      </c>
      <c r="U146" s="53">
        <v>7.19</v>
      </c>
      <c r="V146" s="53">
        <v>43.662999999999997</v>
      </c>
      <c r="W146" s="53">
        <v>-0.05</v>
      </c>
      <c r="X146" s="53">
        <v>-0.77</v>
      </c>
      <c r="Y146" s="17"/>
      <c r="Z146" s="5"/>
      <c r="AA146"/>
      <c r="AB146"/>
      <c r="AC146"/>
      <c r="AD146"/>
      <c r="AE146"/>
      <c r="AF146"/>
      <c r="AG146"/>
      <c r="AH146"/>
      <c r="AI146"/>
    </row>
    <row r="147" spans="1:35" s="18" customFormat="1" x14ac:dyDescent="0.2">
      <c r="A147" s="53">
        <v>2301.5100000000002</v>
      </c>
      <c r="B147" s="53">
        <v>89.97</v>
      </c>
      <c r="C147" s="53">
        <v>30.7</v>
      </c>
      <c r="D147" s="85">
        <f t="shared" ref="D147" si="33">IF(C147-20.3&lt;0,C147-20.3+360,C147-20.3)</f>
        <v>10.399999999999999</v>
      </c>
      <c r="E147" s="85">
        <f t="shared" ref="E147" si="34">IF(C147-0.56&lt;0,C147-0.56+360,C147-0.56)</f>
        <v>30.14</v>
      </c>
      <c r="F147" s="53">
        <v>1123.24</v>
      </c>
      <c r="G147" s="53">
        <v>1038.04</v>
      </c>
      <c r="H147" s="53">
        <v>1025.69</v>
      </c>
      <c r="I147" s="53">
        <v>986.19</v>
      </c>
      <c r="J147" s="53">
        <v>13530238.890000001</v>
      </c>
      <c r="K147" s="53">
        <v>7209545.2800000003</v>
      </c>
      <c r="L147" s="53" t="s">
        <v>3657</v>
      </c>
      <c r="M147" s="53" t="s">
        <v>3658</v>
      </c>
      <c r="N147" s="53">
        <v>0.16</v>
      </c>
      <c r="O147" s="53">
        <v>84.289000000000001</v>
      </c>
      <c r="P147" s="53">
        <v>-0.15</v>
      </c>
      <c r="Q147" s="53">
        <v>0.06</v>
      </c>
      <c r="R147" s="53">
        <v>1410.45</v>
      </c>
      <c r="S147" s="53">
        <v>35.479999999999997</v>
      </c>
      <c r="T147" s="53">
        <v>20.34</v>
      </c>
      <c r="U147" s="53">
        <v>7.31</v>
      </c>
      <c r="V147" s="53">
        <v>43.317999999999998</v>
      </c>
      <c r="W147" s="57">
        <v>-0.01</v>
      </c>
      <c r="X147" s="57">
        <v>-0.52</v>
      </c>
      <c r="Y147" s="17"/>
      <c r="Z147" s="5"/>
      <c r="AA147"/>
      <c r="AB147"/>
      <c r="AC147"/>
      <c r="AD147"/>
      <c r="AE147"/>
      <c r="AF147"/>
      <c r="AG147"/>
      <c r="AH147"/>
      <c r="AI147"/>
    </row>
    <row r="148" spans="1:35" s="18" customFormat="1" x14ac:dyDescent="0.2">
      <c r="A148" s="53">
        <v>2326.23</v>
      </c>
      <c r="B148" s="53">
        <v>90.06</v>
      </c>
      <c r="C148" s="53">
        <v>31.35</v>
      </c>
      <c r="D148" s="85">
        <f t="shared" ref="D148" si="35">IF(C148-20.3&lt;0,C148-20.3+360,C148-20.3)</f>
        <v>11.05</v>
      </c>
      <c r="E148" s="85">
        <f t="shared" ref="E148" si="36">IF(C148-0.56&lt;0,C148-0.56+360,C148-0.56)</f>
        <v>30.790000000000003</v>
      </c>
      <c r="F148" s="53">
        <v>1123.23</v>
      </c>
      <c r="G148" s="53">
        <v>1038.03</v>
      </c>
      <c r="H148" s="53">
        <v>1046.8699999999999</v>
      </c>
      <c r="I148" s="53">
        <v>998.93</v>
      </c>
      <c r="J148" s="53">
        <v>13530251.42</v>
      </c>
      <c r="K148" s="53">
        <v>7209566.5899999999</v>
      </c>
      <c r="L148" s="53" t="s">
        <v>3768</v>
      </c>
      <c r="M148" s="53" t="s">
        <v>3769</v>
      </c>
      <c r="N148" s="53">
        <v>0.27</v>
      </c>
      <c r="O148" s="53">
        <v>-99.727000000000004</v>
      </c>
      <c r="P148" s="53">
        <v>0.04</v>
      </c>
      <c r="Q148" s="53">
        <v>0.26</v>
      </c>
      <c r="R148" s="53">
        <v>1435.06</v>
      </c>
      <c r="S148" s="53">
        <v>35.93</v>
      </c>
      <c r="T148" s="53">
        <v>20.37</v>
      </c>
      <c r="U148" s="53">
        <v>7.43</v>
      </c>
      <c r="V148" s="53">
        <v>42.994</v>
      </c>
      <c r="W148" s="57">
        <v>-0.04</v>
      </c>
      <c r="X148" s="57">
        <v>-0.1</v>
      </c>
      <c r="Y148" s="17"/>
      <c r="Z148" s="5"/>
      <c r="AA148"/>
      <c r="AB148"/>
      <c r="AC148"/>
      <c r="AD148"/>
      <c r="AE148"/>
      <c r="AF148"/>
      <c r="AG148"/>
      <c r="AH148"/>
      <c r="AI148"/>
    </row>
    <row r="149" spans="1:35" s="18" customFormat="1" x14ac:dyDescent="0.2">
      <c r="A149" s="53">
        <v>2350.48</v>
      </c>
      <c r="B149" s="53">
        <v>90.03</v>
      </c>
      <c r="C149" s="53">
        <v>32.020000000000003</v>
      </c>
      <c r="D149" s="85">
        <f t="shared" ref="D149" si="37">IF(C149-20.3&lt;0,C149-20.3+360,C149-20.3)</f>
        <v>11.720000000000002</v>
      </c>
      <c r="E149" s="85">
        <f t="shared" ref="E149" si="38">IF(C149-0.56&lt;0,C149-0.56+360,C149-0.56)</f>
        <v>31.460000000000004</v>
      </c>
      <c r="F149" s="53">
        <v>1123.21</v>
      </c>
      <c r="G149" s="53">
        <v>1038.01</v>
      </c>
      <c r="H149" s="53">
        <v>1067.51</v>
      </c>
      <c r="I149" s="53">
        <v>1011.66</v>
      </c>
      <c r="J149" s="53">
        <v>13530263.949999999</v>
      </c>
      <c r="K149" s="53">
        <v>7209587.3499999996</v>
      </c>
      <c r="L149" s="53" t="s">
        <v>3770</v>
      </c>
      <c r="M149" s="53" t="s">
        <v>3771</v>
      </c>
      <c r="N149" s="53">
        <v>0.28000000000000003</v>
      </c>
      <c r="O149" s="53">
        <v>-91.685000000000002</v>
      </c>
      <c r="P149" s="53">
        <v>-0.01</v>
      </c>
      <c r="Q149" s="53">
        <v>0.28000000000000003</v>
      </c>
      <c r="R149" s="53">
        <v>1459.24</v>
      </c>
      <c r="S149" s="53">
        <v>36.380000000000003</v>
      </c>
      <c r="T149" s="53">
        <v>20.39</v>
      </c>
      <c r="U149" s="53">
        <v>7.55</v>
      </c>
      <c r="V149" s="53">
        <v>42.698999999999998</v>
      </c>
      <c r="W149" s="57">
        <v>-0.04</v>
      </c>
      <c r="X149" s="57">
        <v>0.59</v>
      </c>
      <c r="Y149" s="17"/>
      <c r="Z149" s="5"/>
      <c r="AA149"/>
      <c r="AB149"/>
      <c r="AC149"/>
      <c r="AD149"/>
      <c r="AE149"/>
      <c r="AF149"/>
      <c r="AG149"/>
      <c r="AH149"/>
      <c r="AI149"/>
    </row>
    <row r="150" spans="1:35" s="18" customFormat="1" x14ac:dyDescent="0.2">
      <c r="A150" s="53">
        <v>2375.8200000000002</v>
      </c>
      <c r="B150" s="53">
        <v>89.97</v>
      </c>
      <c r="C150" s="53">
        <v>30.98</v>
      </c>
      <c r="D150" s="85">
        <f t="shared" ref="D150" si="39">IF(C150-20.3&lt;0,C150-20.3+360,C150-20.3)</f>
        <v>10.68</v>
      </c>
      <c r="E150" s="85">
        <f t="shared" ref="E150" si="40">IF(C150-0.56&lt;0,C150-0.56+360,C150-0.56)</f>
        <v>30.42</v>
      </c>
      <c r="F150" s="53">
        <v>1123.21</v>
      </c>
      <c r="G150" s="53">
        <v>1038.01</v>
      </c>
      <c r="H150" s="53">
        <v>1089.1099999999999</v>
      </c>
      <c r="I150" s="53">
        <v>1024.9000000000001</v>
      </c>
      <c r="J150" s="53">
        <v>13530276.98</v>
      </c>
      <c r="K150" s="53">
        <v>7209609.0800000001</v>
      </c>
      <c r="L150" s="53" t="s">
        <v>3772</v>
      </c>
      <c r="M150" s="53" t="s">
        <v>3773</v>
      </c>
      <c r="N150" s="53">
        <v>0.41</v>
      </c>
      <c r="O150" s="53">
        <v>-88.247</v>
      </c>
      <c r="P150" s="53">
        <v>-0.02</v>
      </c>
      <c r="Q150" s="53">
        <v>-0.41</v>
      </c>
      <c r="R150" s="53">
        <v>1484.49</v>
      </c>
      <c r="S150" s="53">
        <v>36.86</v>
      </c>
      <c r="T150" s="53">
        <v>20.41</v>
      </c>
      <c r="U150" s="53">
        <v>7.68</v>
      </c>
      <c r="V150" s="53">
        <v>42.4</v>
      </c>
      <c r="W150" s="57">
        <v>-7.0000000000000007E-2</v>
      </c>
      <c r="X150" s="57">
        <v>1.24</v>
      </c>
      <c r="Y150" s="17"/>
      <c r="Z150" s="5"/>
      <c r="AA150"/>
      <c r="AB150"/>
      <c r="AC150"/>
      <c r="AD150"/>
      <c r="AE150"/>
      <c r="AF150"/>
      <c r="AG150"/>
      <c r="AH150"/>
      <c r="AI150"/>
    </row>
    <row r="151" spans="1:35" s="18" customFormat="1" x14ac:dyDescent="0.2">
      <c r="A151" s="53">
        <v>2399.66</v>
      </c>
      <c r="B151" s="53">
        <v>90.31</v>
      </c>
      <c r="C151" s="53">
        <v>31.56</v>
      </c>
      <c r="D151" s="85">
        <f t="shared" ref="D151" si="41">IF(C151-20.3&lt;0,C151-20.3+360,C151-20.3)</f>
        <v>11.259999999999998</v>
      </c>
      <c r="E151" s="85">
        <f t="shared" ref="E151" si="42">IF(C151-0.56&lt;0,C151-0.56+360,C151-0.56)</f>
        <v>31</v>
      </c>
      <c r="F151" s="53">
        <v>1123.1600000000001</v>
      </c>
      <c r="G151" s="53">
        <v>1037.96</v>
      </c>
      <c r="H151" s="53">
        <v>1109.49</v>
      </c>
      <c r="I151" s="53">
        <v>1037.28</v>
      </c>
      <c r="J151" s="53">
        <v>13530289.16</v>
      </c>
      <c r="K151" s="53">
        <v>7209629.5800000001</v>
      </c>
      <c r="L151" s="53" t="s">
        <v>3774</v>
      </c>
      <c r="M151" s="53" t="s">
        <v>3775</v>
      </c>
      <c r="N151" s="53">
        <v>0.28000000000000003</v>
      </c>
      <c r="O151" s="53">
        <v>-101.23699999999999</v>
      </c>
      <c r="P151" s="53">
        <v>0.14000000000000001</v>
      </c>
      <c r="Q151" s="53">
        <v>0.24</v>
      </c>
      <c r="R151" s="53">
        <v>1508.23</v>
      </c>
      <c r="S151" s="53">
        <v>37.31</v>
      </c>
      <c r="T151" s="53">
        <v>20.43</v>
      </c>
      <c r="U151" s="53">
        <v>7.8</v>
      </c>
      <c r="V151" s="53">
        <v>42.127000000000002</v>
      </c>
      <c r="W151" s="53">
        <v>-0.04</v>
      </c>
      <c r="X151" s="53">
        <v>1.74</v>
      </c>
      <c r="Y151" s="17"/>
      <c r="Z151" s="5"/>
      <c r="AA151"/>
      <c r="AB151"/>
      <c r="AC151"/>
      <c r="AD151"/>
      <c r="AE151"/>
      <c r="AF151"/>
      <c r="AG151"/>
      <c r="AH151"/>
      <c r="AI151"/>
    </row>
    <row r="152" spans="1:35" s="18" customFormat="1" x14ac:dyDescent="0.2">
      <c r="A152" s="53">
        <v>2425.34</v>
      </c>
      <c r="B152" s="53">
        <v>90.03</v>
      </c>
      <c r="C152" s="53">
        <v>31.09</v>
      </c>
      <c r="D152" s="85">
        <f t="shared" ref="D152" si="43">IF(C152-20.3&lt;0,C152-20.3+360,C152-20.3)</f>
        <v>10.79</v>
      </c>
      <c r="E152" s="85">
        <f t="shared" ref="E152" si="44">IF(C152-0.56&lt;0,C152-0.56+360,C152-0.56)</f>
        <v>30.53</v>
      </c>
      <c r="F152" s="53">
        <v>1123.08</v>
      </c>
      <c r="G152" s="53">
        <v>1037.8800000000001</v>
      </c>
      <c r="H152" s="53">
        <v>1131.43</v>
      </c>
      <c r="I152" s="53">
        <v>1050.6300000000001</v>
      </c>
      <c r="J152" s="53">
        <v>13530302.289999999</v>
      </c>
      <c r="K152" s="53">
        <v>7209651.6500000004</v>
      </c>
      <c r="L152" s="53" t="s">
        <v>3782</v>
      </c>
      <c r="M152" s="53" t="s">
        <v>3783</v>
      </c>
      <c r="N152" s="53">
        <v>0.21</v>
      </c>
      <c r="O152" s="53">
        <v>-91.575999999999993</v>
      </c>
      <c r="P152" s="53">
        <v>-0.11</v>
      </c>
      <c r="Q152" s="53">
        <v>-0.18</v>
      </c>
      <c r="R152" s="53">
        <v>1533.82</v>
      </c>
      <c r="S152" s="53">
        <v>37.799999999999997</v>
      </c>
      <c r="T152" s="53">
        <v>20.46</v>
      </c>
      <c r="U152" s="53">
        <v>7.94</v>
      </c>
      <c r="V152" s="53">
        <v>41.844999999999999</v>
      </c>
      <c r="W152" s="53">
        <v>0</v>
      </c>
      <c r="X152" s="53">
        <v>2.3199999999999998</v>
      </c>
      <c r="Y152" s="109" t="s">
        <v>3781</v>
      </c>
      <c r="Z152" s="5"/>
      <c r="AA152"/>
      <c r="AB152"/>
      <c r="AC152"/>
      <c r="AD152"/>
      <c r="AE152"/>
      <c r="AF152"/>
      <c r="AG152"/>
      <c r="AH152"/>
      <c r="AI152"/>
    </row>
    <row r="153" spans="1:35" s="18" customFormat="1" x14ac:dyDescent="0.2">
      <c r="A153" s="53">
        <v>2450.06</v>
      </c>
      <c r="B153" s="53">
        <v>89.94</v>
      </c>
      <c r="C153" s="53">
        <v>29.76</v>
      </c>
      <c r="D153" s="85">
        <f t="shared" ref="D153" si="45">IF(C153-20.3&lt;0,C153-20.3+360,C153-20.3)</f>
        <v>9.4600000000000009</v>
      </c>
      <c r="E153" s="85">
        <f t="shared" ref="E153" si="46">IF(C153-0.56&lt;0,C153-0.56+360,C153-0.56)</f>
        <v>29.200000000000003</v>
      </c>
      <c r="F153" s="53">
        <v>1123.0899999999999</v>
      </c>
      <c r="G153" s="53">
        <v>1037.8900000000001</v>
      </c>
      <c r="H153" s="53">
        <v>1152.74</v>
      </c>
      <c r="I153" s="53">
        <v>1063.1500000000001</v>
      </c>
      <c r="J153" s="53">
        <v>13530314.6</v>
      </c>
      <c r="K153" s="53">
        <v>7209673.0899999999</v>
      </c>
      <c r="L153" s="53" t="s">
        <v>3784</v>
      </c>
      <c r="M153" s="53" t="s">
        <v>3785</v>
      </c>
      <c r="N153" s="53">
        <v>0.54</v>
      </c>
      <c r="O153" s="53">
        <v>75.963999999999999</v>
      </c>
      <c r="P153" s="53">
        <v>-0.04</v>
      </c>
      <c r="Q153" s="53">
        <v>-0.54</v>
      </c>
      <c r="R153" s="53">
        <v>1558.41</v>
      </c>
      <c r="S153" s="53">
        <v>38.270000000000003</v>
      </c>
      <c r="T153" s="53">
        <v>20.48</v>
      </c>
      <c r="U153" s="53">
        <v>8.07</v>
      </c>
      <c r="V153" s="53">
        <v>41.570999999999998</v>
      </c>
      <c r="W153" s="53">
        <v>-0.03</v>
      </c>
      <c r="X153" s="53">
        <v>2.48</v>
      </c>
      <c r="Y153" s="17"/>
      <c r="Z153" s="5"/>
      <c r="AA153"/>
      <c r="AB153"/>
      <c r="AC153"/>
      <c r="AD153"/>
      <c r="AE153"/>
      <c r="AF153"/>
      <c r="AG153"/>
      <c r="AH153"/>
      <c r="AI153"/>
    </row>
    <row r="154" spans="1:35" s="18" customFormat="1" x14ac:dyDescent="0.2">
      <c r="A154" s="53">
        <v>2474.75</v>
      </c>
      <c r="B154" s="53">
        <v>90.09</v>
      </c>
      <c r="C154" s="53">
        <v>30.02</v>
      </c>
      <c r="D154" s="85">
        <f t="shared" ref="D154" si="47">IF(C154-20.3&lt;0,C154-20.3+360,C154-20.3)</f>
        <v>9.7199999999999989</v>
      </c>
      <c r="E154" s="85">
        <f t="shared" ref="E154" si="48">IF(C154-0.56&lt;0,C154-0.56+360,C154-0.56)</f>
        <v>29.46</v>
      </c>
      <c r="F154" s="53">
        <v>1123.08</v>
      </c>
      <c r="G154" s="53">
        <v>1037.8800000000001</v>
      </c>
      <c r="H154" s="53">
        <v>1174.1500000000001</v>
      </c>
      <c r="I154" s="53">
        <v>1075.45</v>
      </c>
      <c r="J154" s="53">
        <v>13530326.689999999</v>
      </c>
      <c r="K154" s="53">
        <v>7209694.6100000003</v>
      </c>
      <c r="L154" s="53" t="s">
        <v>3786</v>
      </c>
      <c r="M154" s="53" t="s">
        <v>3787</v>
      </c>
      <c r="N154" s="53">
        <v>0.12</v>
      </c>
      <c r="O154" s="53">
        <v>-167.471</v>
      </c>
      <c r="P154" s="53">
        <v>0.06</v>
      </c>
      <c r="Q154" s="53">
        <v>0.11</v>
      </c>
      <c r="R154" s="53">
        <v>1582.94</v>
      </c>
      <c r="S154" s="53">
        <v>38.74</v>
      </c>
      <c r="T154" s="53">
        <v>20.5</v>
      </c>
      <c r="U154" s="53">
        <v>8.1999999999999993</v>
      </c>
      <c r="V154" s="53">
        <v>41.298000000000002</v>
      </c>
      <c r="W154" s="53">
        <v>-0.06</v>
      </c>
      <c r="X154" s="53">
        <v>2.41</v>
      </c>
      <c r="Y154" s="17"/>
      <c r="Z154" s="5"/>
      <c r="AA154"/>
      <c r="AB154"/>
      <c r="AC154"/>
      <c r="AD154"/>
      <c r="AE154"/>
      <c r="AF154"/>
      <c r="AG154"/>
      <c r="AH154"/>
      <c r="AI154"/>
    </row>
    <row r="155" spans="1:35" s="18" customFormat="1" x14ac:dyDescent="0.2">
      <c r="A155" s="53">
        <v>2499.42</v>
      </c>
      <c r="B155" s="53">
        <v>90.03</v>
      </c>
      <c r="C155" s="53">
        <v>29.86</v>
      </c>
      <c r="D155" s="85">
        <f t="shared" ref="D155" si="49">IF(C155-20.3&lt;0,C155-20.3+360,C155-20.3)</f>
        <v>9.5599999999999987</v>
      </c>
      <c r="E155" s="85">
        <f t="shared" ref="E155" si="50">IF(C155-0.56&lt;0,C155-0.56+360,C155-0.56)</f>
        <v>29.3</v>
      </c>
      <c r="F155" s="53">
        <v>1123.05</v>
      </c>
      <c r="G155" s="53">
        <v>1037.8499999999999</v>
      </c>
      <c r="H155" s="53">
        <v>1195.53</v>
      </c>
      <c r="I155" s="53">
        <v>1087.76</v>
      </c>
      <c r="J155" s="53">
        <v>13530338.800000001</v>
      </c>
      <c r="K155" s="53">
        <v>7209716.1100000003</v>
      </c>
      <c r="L155" s="53" t="s">
        <v>3788</v>
      </c>
      <c r="M155" s="53" t="s">
        <v>3789</v>
      </c>
      <c r="N155" s="53">
        <v>7.0000000000000007E-2</v>
      </c>
      <c r="O155" s="53">
        <v>102.095</v>
      </c>
      <c r="P155" s="53">
        <v>-0.02</v>
      </c>
      <c r="Q155" s="53">
        <v>-0.06</v>
      </c>
      <c r="R155" s="53">
        <v>1607.46</v>
      </c>
      <c r="S155" s="53">
        <v>39.22</v>
      </c>
      <c r="T155" s="53">
        <v>20.53</v>
      </c>
      <c r="U155" s="53">
        <v>8.33</v>
      </c>
      <c r="V155" s="53">
        <v>41.036000000000001</v>
      </c>
      <c r="W155" s="53">
        <v>-0.06</v>
      </c>
      <c r="X155" s="53">
        <v>2.37</v>
      </c>
      <c r="Y155" s="17"/>
      <c r="Z155" s="5"/>
      <c r="AA155"/>
      <c r="AB155"/>
      <c r="AC155"/>
      <c r="AD155"/>
      <c r="AE155"/>
      <c r="AF155"/>
      <c r="AG155"/>
      <c r="AH155"/>
      <c r="AI155"/>
    </row>
    <row r="156" spans="1:35" s="18" customFormat="1" x14ac:dyDescent="0.2">
      <c r="A156" s="53">
        <v>2524.3200000000002</v>
      </c>
      <c r="B156" s="53">
        <v>89.94</v>
      </c>
      <c r="C156" s="53">
        <v>29.55</v>
      </c>
      <c r="D156" s="85">
        <f t="shared" ref="D156:D157" si="51">IF(C156-20.3&lt;0,C156-20.3+360,C156-20.3)</f>
        <v>9.25</v>
      </c>
      <c r="E156" s="85">
        <f t="shared" ref="E156:E157" si="52">IF(C156-0.56&lt;0,C156-0.56+360,C156-0.56)</f>
        <v>28.990000000000002</v>
      </c>
      <c r="F156" s="53">
        <v>1123.06</v>
      </c>
      <c r="G156" s="53">
        <v>1037.8599999999999</v>
      </c>
      <c r="H156" s="53">
        <v>1217.1500000000001</v>
      </c>
      <c r="I156" s="53">
        <v>1100.0999999999999</v>
      </c>
      <c r="J156" s="53">
        <v>13530350.92</v>
      </c>
      <c r="K156" s="53">
        <v>7209737.8600000003</v>
      </c>
      <c r="L156" s="53" t="s">
        <v>3902</v>
      </c>
      <c r="M156" s="53" t="s">
        <v>3903</v>
      </c>
      <c r="N156" s="53">
        <v>0.13</v>
      </c>
      <c r="O156" s="53">
        <v>82.406000000000006</v>
      </c>
      <c r="P156" s="53">
        <v>-0.04</v>
      </c>
      <c r="Q156" s="53">
        <v>-0.12</v>
      </c>
      <c r="R156" s="53">
        <v>1632.2</v>
      </c>
      <c r="S156" s="53">
        <v>39.71</v>
      </c>
      <c r="T156" s="53">
        <v>20.55</v>
      </c>
      <c r="U156" s="53">
        <v>8.4700000000000006</v>
      </c>
      <c r="V156" s="53">
        <v>40.777999999999999</v>
      </c>
      <c r="W156" s="53">
        <v>-0.09</v>
      </c>
      <c r="X156" s="53">
        <v>2.2200000000000002</v>
      </c>
      <c r="Y156" s="17"/>
      <c r="Z156" s="5"/>
      <c r="AA156"/>
      <c r="AB156"/>
      <c r="AC156"/>
      <c r="AD156"/>
      <c r="AE156"/>
      <c r="AF156"/>
      <c r="AG156"/>
      <c r="AH156"/>
      <c r="AI156"/>
    </row>
    <row r="157" spans="1:35" s="18" customFormat="1" x14ac:dyDescent="0.2">
      <c r="A157" s="53">
        <v>2549.02</v>
      </c>
      <c r="B157" s="53">
        <v>89.97</v>
      </c>
      <c r="C157" s="53">
        <v>28.81</v>
      </c>
      <c r="D157" s="85">
        <f t="shared" si="51"/>
        <v>8.509999999999998</v>
      </c>
      <c r="E157" s="85">
        <f t="shared" si="52"/>
        <v>28.25</v>
      </c>
      <c r="F157" s="53">
        <v>1123.08</v>
      </c>
      <c r="G157" s="53">
        <v>1037.8800000000001</v>
      </c>
      <c r="H157" s="53">
        <v>1238.72</v>
      </c>
      <c r="I157" s="53">
        <v>1112.1500000000001</v>
      </c>
      <c r="J157" s="53">
        <v>13530362.75</v>
      </c>
      <c r="K157" s="53">
        <v>7209759.54</v>
      </c>
      <c r="L157" s="53" t="s">
        <v>3904</v>
      </c>
      <c r="M157" s="53" t="s">
        <v>3905</v>
      </c>
      <c r="N157" s="53">
        <v>0.3</v>
      </c>
      <c r="O157" s="53">
        <v>46.548000000000002</v>
      </c>
      <c r="P157" s="53">
        <v>0.01</v>
      </c>
      <c r="Q157" s="53">
        <v>-0.3</v>
      </c>
      <c r="R157" s="53">
        <v>1656.71</v>
      </c>
      <c r="S157" s="53">
        <v>40.19</v>
      </c>
      <c r="T157" s="53">
        <v>20.57</v>
      </c>
      <c r="U157" s="53">
        <v>8.6</v>
      </c>
      <c r="V157" s="53">
        <v>40.523000000000003</v>
      </c>
      <c r="W157" s="53">
        <v>-0.14000000000000001</v>
      </c>
      <c r="X157" s="53">
        <v>1.84</v>
      </c>
      <c r="Y157" s="109" t="s">
        <v>3781</v>
      </c>
      <c r="Z157" s="5"/>
      <c r="AA157"/>
      <c r="AB157"/>
      <c r="AC157"/>
      <c r="AD157"/>
      <c r="AE157"/>
      <c r="AF157"/>
      <c r="AG157"/>
      <c r="AH157"/>
      <c r="AI157"/>
    </row>
    <row r="158" spans="1:35" s="18" customFormat="1" x14ac:dyDescent="0.2">
      <c r="A158" s="53">
        <v>2573.63</v>
      </c>
      <c r="B158" s="53">
        <v>90.18</v>
      </c>
      <c r="C158" s="53">
        <v>28.78</v>
      </c>
      <c r="D158" s="85">
        <f t="shared" si="13"/>
        <v>8.48</v>
      </c>
      <c r="E158" s="85">
        <f t="shared" si="16"/>
        <v>28.220000000000002</v>
      </c>
      <c r="F158" s="53">
        <v>1123.05</v>
      </c>
      <c r="G158" s="53">
        <v>1037.8499999999999</v>
      </c>
      <c r="H158" s="53">
        <v>1260.29</v>
      </c>
      <c r="I158" s="53">
        <v>1124</v>
      </c>
      <c r="J158" s="53">
        <v>13530374.4</v>
      </c>
      <c r="K158" s="53">
        <v>7209781.2199999997</v>
      </c>
      <c r="L158" s="53" t="s">
        <v>3908</v>
      </c>
      <c r="M158" s="53" t="s">
        <v>3909</v>
      </c>
      <c r="N158" s="53">
        <v>0.09</v>
      </c>
      <c r="O158" s="53">
        <v>97.765000000000001</v>
      </c>
      <c r="P158" s="53">
        <v>0.09</v>
      </c>
      <c r="Q158" s="53">
        <v>-0.01</v>
      </c>
      <c r="R158" s="53">
        <v>1681.11</v>
      </c>
      <c r="S158" s="53">
        <v>40.68</v>
      </c>
      <c r="T158" s="53">
        <v>20.6</v>
      </c>
      <c r="U158" s="53">
        <v>8.74</v>
      </c>
      <c r="V158" s="53">
        <v>40.271999999999998</v>
      </c>
      <c r="W158" s="53">
        <v>-0.14000000000000001</v>
      </c>
      <c r="X158" s="53">
        <v>1.3</v>
      </c>
      <c r="Y158" s="109" t="s">
        <v>3906</v>
      </c>
      <c r="Z158" s="5"/>
      <c r="AA158"/>
      <c r="AB158"/>
      <c r="AC158"/>
      <c r="AD158"/>
      <c r="AE158"/>
      <c r="AF158"/>
      <c r="AG158"/>
      <c r="AH158"/>
      <c r="AI158"/>
    </row>
    <row r="159" spans="1:35" s="18" customFormat="1" x14ac:dyDescent="0.2">
      <c r="A159" s="53">
        <v>2597.6</v>
      </c>
      <c r="B159" s="53">
        <v>90.37</v>
      </c>
      <c r="C159" s="53">
        <v>29.53</v>
      </c>
      <c r="D159" s="85">
        <f t="shared" si="13"/>
        <v>9.23</v>
      </c>
      <c r="E159" s="85">
        <f t="shared" si="16"/>
        <v>28.970000000000002</v>
      </c>
      <c r="F159" s="53">
        <v>1122.93</v>
      </c>
      <c r="G159" s="53">
        <v>1037.73</v>
      </c>
      <c r="H159" s="53">
        <v>1281.22</v>
      </c>
      <c r="I159" s="53">
        <v>1135.68</v>
      </c>
      <c r="J159" s="53">
        <v>13530385.869999999</v>
      </c>
      <c r="K159" s="53">
        <v>7209802.2699999996</v>
      </c>
      <c r="L159" s="53" t="s">
        <v>3910</v>
      </c>
      <c r="M159" s="53" t="s">
        <v>3911</v>
      </c>
      <c r="N159" s="53">
        <v>0.32</v>
      </c>
      <c r="O159" s="53">
        <v>115.083</v>
      </c>
      <c r="P159" s="53">
        <v>0.08</v>
      </c>
      <c r="Q159" s="53">
        <v>0.31</v>
      </c>
      <c r="R159" s="53">
        <v>1704.89</v>
      </c>
      <c r="S159" s="53">
        <v>41.16</v>
      </c>
      <c r="T159" s="53">
        <v>20.62</v>
      </c>
      <c r="U159" s="53">
        <v>8.8699999999999992</v>
      </c>
      <c r="V159" s="53">
        <v>40.040999999999997</v>
      </c>
      <c r="W159" s="53">
        <v>-0.05</v>
      </c>
      <c r="X159" s="53">
        <v>0.93</v>
      </c>
      <c r="Y159" s="110"/>
      <c r="Z159" s="5"/>
      <c r="AA159"/>
      <c r="AB159"/>
      <c r="AC159"/>
      <c r="AD159"/>
      <c r="AE159"/>
      <c r="AF159"/>
      <c r="AG159"/>
      <c r="AH159"/>
      <c r="AI159"/>
    </row>
    <row r="160" spans="1:35" s="18" customFormat="1" x14ac:dyDescent="0.2">
      <c r="A160" s="53">
        <v>2622.64</v>
      </c>
      <c r="B160" s="53">
        <v>90.06</v>
      </c>
      <c r="C160" s="53">
        <v>30.18</v>
      </c>
      <c r="D160" s="85">
        <f t="shared" si="13"/>
        <v>9.879999999999999</v>
      </c>
      <c r="E160" s="85">
        <f t="shared" si="16"/>
        <v>29.62</v>
      </c>
      <c r="F160" s="53">
        <v>1122.8399999999999</v>
      </c>
      <c r="G160" s="53">
        <v>1037.6400000000001</v>
      </c>
      <c r="H160" s="53">
        <v>1302.94</v>
      </c>
      <c r="I160" s="53">
        <v>1148.1400000000001</v>
      </c>
      <c r="J160" s="53">
        <v>13530398.119999999</v>
      </c>
      <c r="K160" s="53">
        <v>7209824.1100000003</v>
      </c>
      <c r="L160" s="53" t="s">
        <v>3912</v>
      </c>
      <c r="M160" s="53" t="s">
        <v>3913</v>
      </c>
      <c r="N160" s="53">
        <v>0.28999999999999998</v>
      </c>
      <c r="O160" s="53">
        <v>-108.435</v>
      </c>
      <c r="P160" s="53">
        <v>-0.12</v>
      </c>
      <c r="Q160" s="53">
        <v>0.26</v>
      </c>
      <c r="R160" s="53">
        <v>1729.77</v>
      </c>
      <c r="S160" s="53">
        <v>41.66</v>
      </c>
      <c r="T160" s="53">
        <v>20.64</v>
      </c>
      <c r="U160" s="53">
        <v>9.01</v>
      </c>
      <c r="V160" s="53">
        <v>39.817999999999998</v>
      </c>
      <c r="W160" s="53">
        <v>0.01</v>
      </c>
      <c r="X160" s="53">
        <v>0.85</v>
      </c>
      <c r="Y160" s="110"/>
      <c r="Z160" s="5"/>
      <c r="AA160"/>
      <c r="AB160"/>
      <c r="AC160"/>
      <c r="AD160"/>
      <c r="AE160"/>
      <c r="AF160"/>
      <c r="AG160"/>
      <c r="AH160"/>
      <c r="AI160"/>
    </row>
    <row r="161" spans="1:35" s="18" customFormat="1" x14ac:dyDescent="0.2">
      <c r="A161" s="53">
        <v>2647.1</v>
      </c>
      <c r="B161" s="53">
        <v>90.03</v>
      </c>
      <c r="C161" s="53">
        <v>30.26</v>
      </c>
      <c r="D161" s="85">
        <f t="shared" si="13"/>
        <v>9.9600000000000009</v>
      </c>
      <c r="E161" s="85">
        <f t="shared" ref="E161:E224" si="53">IF(C161-0.56&lt;0,C161-0.56+360,C161-0.56)</f>
        <v>29.700000000000003</v>
      </c>
      <c r="F161" s="53">
        <v>1122.82</v>
      </c>
      <c r="G161" s="53">
        <v>1037.6199999999999</v>
      </c>
      <c r="H161" s="53">
        <v>1324.07</v>
      </c>
      <c r="I161" s="53">
        <v>1160.45</v>
      </c>
      <c r="J161" s="53">
        <v>13530410.220000001</v>
      </c>
      <c r="K161" s="53">
        <v>7209845.3600000003</v>
      </c>
      <c r="L161" s="53" t="s">
        <v>3914</v>
      </c>
      <c r="M161" s="53" t="s">
        <v>3915</v>
      </c>
      <c r="N161" s="53">
        <v>0.03</v>
      </c>
      <c r="O161" s="53">
        <v>-96.581999999999994</v>
      </c>
      <c r="P161" s="53">
        <v>-0.01</v>
      </c>
      <c r="Q161" s="53">
        <v>0.03</v>
      </c>
      <c r="R161" s="53">
        <v>1754.09</v>
      </c>
      <c r="S161" s="53">
        <v>42.16</v>
      </c>
      <c r="T161" s="53">
        <v>20.66</v>
      </c>
      <c r="U161" s="53">
        <v>9.15</v>
      </c>
      <c r="V161" s="53">
        <v>39.613</v>
      </c>
      <c r="W161" s="53">
        <v>0</v>
      </c>
      <c r="X161" s="53">
        <v>0.92</v>
      </c>
      <c r="Y161" s="110"/>
      <c r="Z161" s="5"/>
      <c r="AA161"/>
      <c r="AB161"/>
      <c r="AC161"/>
      <c r="AD161"/>
      <c r="AE161"/>
      <c r="AF161"/>
      <c r="AG161"/>
      <c r="AH161"/>
      <c r="AI161"/>
    </row>
    <row r="162" spans="1:35" s="18" customFormat="1" x14ac:dyDescent="0.2">
      <c r="A162" s="50">
        <v>2671.27</v>
      </c>
      <c r="B162" s="50">
        <v>90</v>
      </c>
      <c r="C162" s="50">
        <v>31.03</v>
      </c>
      <c r="D162" s="85">
        <f t="shared" si="13"/>
        <v>10.73</v>
      </c>
      <c r="E162" s="85">
        <f t="shared" si="53"/>
        <v>30.470000000000002</v>
      </c>
      <c r="F162" s="53">
        <v>1122.81</v>
      </c>
      <c r="G162" s="53">
        <v>1037.6099999999999</v>
      </c>
      <c r="H162" s="53">
        <v>1344.87</v>
      </c>
      <c r="I162" s="53">
        <v>1172.77</v>
      </c>
      <c r="J162" s="53">
        <v>13530422.34</v>
      </c>
      <c r="K162" s="53">
        <v>7209866.2800000003</v>
      </c>
      <c r="L162" s="53" t="s">
        <v>3916</v>
      </c>
      <c r="M162" s="53" t="s">
        <v>3917</v>
      </c>
      <c r="N162" s="53">
        <v>0.32</v>
      </c>
      <c r="O162" s="53">
        <v>-90</v>
      </c>
      <c r="P162" s="53">
        <v>-0.01</v>
      </c>
      <c r="Q162" s="53">
        <v>0.32</v>
      </c>
      <c r="R162" s="53">
        <v>1778.15</v>
      </c>
      <c r="S162" s="53">
        <v>42.66</v>
      </c>
      <c r="T162" s="53">
        <v>20.68</v>
      </c>
      <c r="U162" s="53">
        <v>9.2899999999999991</v>
      </c>
      <c r="V162" s="53">
        <v>39.423999999999999</v>
      </c>
      <c r="W162" s="67">
        <v>-0.02</v>
      </c>
      <c r="X162" s="67">
        <v>1.17</v>
      </c>
      <c r="Y162" s="110"/>
      <c r="Z162" s="5"/>
      <c r="AA162"/>
      <c r="AB162"/>
      <c r="AC162"/>
      <c r="AD162"/>
      <c r="AE162"/>
      <c r="AF162"/>
      <c r="AG162"/>
      <c r="AH162"/>
      <c r="AI162"/>
    </row>
    <row r="163" spans="1:35" s="18" customFormat="1" x14ac:dyDescent="0.2">
      <c r="A163" s="50">
        <v>2695.42</v>
      </c>
      <c r="B163" s="50">
        <v>90.09</v>
      </c>
      <c r="C163" s="50">
        <v>29.54</v>
      </c>
      <c r="D163" s="85">
        <f t="shared" si="13"/>
        <v>9.2399999999999984</v>
      </c>
      <c r="E163" s="85">
        <f t="shared" si="53"/>
        <v>28.98</v>
      </c>
      <c r="F163" s="53">
        <v>1122.79</v>
      </c>
      <c r="G163" s="53">
        <v>1037.5899999999999</v>
      </c>
      <c r="H163" s="53">
        <v>1365.72</v>
      </c>
      <c r="I163" s="53">
        <v>1184.95</v>
      </c>
      <c r="J163" s="53">
        <v>13530434.310000001</v>
      </c>
      <c r="K163" s="53">
        <v>7209887.25</v>
      </c>
      <c r="L163" s="53" t="s">
        <v>3918</v>
      </c>
      <c r="M163" s="53" t="s">
        <v>3919</v>
      </c>
      <c r="N163" s="53">
        <v>0.62</v>
      </c>
      <c r="O163" s="53">
        <v>-99.462000000000003</v>
      </c>
      <c r="P163" s="53">
        <v>0.04</v>
      </c>
      <c r="Q163" s="53">
        <v>-0.62</v>
      </c>
      <c r="R163" s="53">
        <v>1802.16</v>
      </c>
      <c r="S163" s="53">
        <v>43.16</v>
      </c>
      <c r="T163" s="53">
        <v>20.7</v>
      </c>
      <c r="U163" s="53">
        <v>9.43</v>
      </c>
      <c r="V163" s="53">
        <v>39.237000000000002</v>
      </c>
      <c r="W163" s="67">
        <v>-0.03</v>
      </c>
      <c r="X163" s="67">
        <v>1.27</v>
      </c>
      <c r="Y163" s="110"/>
      <c r="Z163" s="5"/>
      <c r="AA163"/>
      <c r="AB163"/>
      <c r="AC163"/>
      <c r="AD163"/>
      <c r="AE163"/>
      <c r="AF163"/>
      <c r="AG163"/>
      <c r="AH163"/>
      <c r="AI163"/>
    </row>
    <row r="164" spans="1:35" s="18" customFormat="1" x14ac:dyDescent="0.2">
      <c r="A164" s="50">
        <v>2720.51</v>
      </c>
      <c r="B164" s="50">
        <v>90.03</v>
      </c>
      <c r="C164" s="50">
        <v>30.04</v>
      </c>
      <c r="D164" s="85">
        <f t="shared" si="13"/>
        <v>9.7399999999999984</v>
      </c>
      <c r="E164" s="85">
        <f t="shared" si="53"/>
        <v>29.48</v>
      </c>
      <c r="F164" s="53">
        <v>1122.77</v>
      </c>
      <c r="G164" s="53">
        <v>1037.57</v>
      </c>
      <c r="H164" s="53">
        <v>1387.49</v>
      </c>
      <c r="I164" s="53">
        <v>1197.42</v>
      </c>
      <c r="J164" s="53">
        <v>13530446.560000001</v>
      </c>
      <c r="K164" s="53">
        <v>7209909.1399999997</v>
      </c>
      <c r="L164" s="53" t="s">
        <v>3920</v>
      </c>
      <c r="M164" s="53" t="s">
        <v>3921</v>
      </c>
      <c r="N164" s="53">
        <v>0.2</v>
      </c>
      <c r="O164" s="53">
        <v>-126.87</v>
      </c>
      <c r="P164" s="53">
        <v>-0.02</v>
      </c>
      <c r="Q164" s="53">
        <v>0.2</v>
      </c>
      <c r="R164" s="53">
        <v>1827.09</v>
      </c>
      <c r="S164" s="53">
        <v>43.67</v>
      </c>
      <c r="T164" s="53">
        <v>20.72</v>
      </c>
      <c r="U164" s="53">
        <v>9.57</v>
      </c>
      <c r="V164" s="53">
        <v>39.042000000000002</v>
      </c>
      <c r="W164" s="67">
        <v>-0.03</v>
      </c>
      <c r="X164" s="67">
        <v>1.1599999999999999</v>
      </c>
      <c r="Y164" s="110"/>
      <c r="Z164" s="5"/>
      <c r="AA164"/>
      <c r="AB164"/>
      <c r="AC164"/>
      <c r="AD164"/>
      <c r="AE164"/>
      <c r="AF164"/>
      <c r="AG164"/>
      <c r="AH164"/>
      <c r="AI164"/>
    </row>
    <row r="165" spans="1:35" s="18" customFormat="1" x14ac:dyDescent="0.2">
      <c r="A165" s="50">
        <v>2744.37</v>
      </c>
      <c r="B165" s="50">
        <v>90</v>
      </c>
      <c r="C165" s="50">
        <v>30.18</v>
      </c>
      <c r="D165" s="85">
        <f t="shared" si="13"/>
        <v>9.879999999999999</v>
      </c>
      <c r="E165" s="85">
        <f t="shared" si="53"/>
        <v>29.62</v>
      </c>
      <c r="F165" s="53">
        <v>1122.76</v>
      </c>
      <c r="G165" s="53">
        <v>1037.56</v>
      </c>
      <c r="H165" s="53">
        <v>1408.13</v>
      </c>
      <c r="I165" s="53">
        <v>1209.3900000000001</v>
      </c>
      <c r="J165" s="53">
        <v>13530458.33</v>
      </c>
      <c r="K165" s="53">
        <v>7209929.9000000004</v>
      </c>
      <c r="L165" s="53" t="s">
        <v>4052</v>
      </c>
      <c r="M165" s="53" t="s">
        <v>4053</v>
      </c>
      <c r="N165" s="53">
        <v>0.06</v>
      </c>
      <c r="O165" s="53">
        <v>-90</v>
      </c>
      <c r="P165" s="53">
        <v>-0.01</v>
      </c>
      <c r="Q165" s="53">
        <v>0.06</v>
      </c>
      <c r="R165" s="53">
        <v>1850.81</v>
      </c>
      <c r="S165" s="53">
        <v>44.17</v>
      </c>
      <c r="T165" s="53">
        <v>20.74</v>
      </c>
      <c r="U165" s="53">
        <v>9.7100000000000009</v>
      </c>
      <c r="V165" s="53">
        <v>38.866999999999997</v>
      </c>
      <c r="W165" s="53">
        <v>-0.05</v>
      </c>
      <c r="X165" s="53">
        <v>1.19</v>
      </c>
      <c r="Y165" s="110"/>
      <c r="Z165" s="5"/>
      <c r="AA165"/>
      <c r="AB165"/>
      <c r="AC165"/>
      <c r="AD165"/>
      <c r="AE165"/>
      <c r="AF165"/>
      <c r="AG165"/>
      <c r="AH165"/>
      <c r="AI165"/>
    </row>
    <row r="166" spans="1:35" s="18" customFormat="1" x14ac:dyDescent="0.2">
      <c r="A166" s="50">
        <v>2768.5</v>
      </c>
      <c r="B166" s="50">
        <v>89.97</v>
      </c>
      <c r="C166" s="50">
        <v>30.28</v>
      </c>
      <c r="D166" s="85">
        <f t="shared" si="13"/>
        <v>9.98</v>
      </c>
      <c r="E166" s="85">
        <f t="shared" si="53"/>
        <v>29.720000000000002</v>
      </c>
      <c r="F166" s="53">
        <v>1122.77</v>
      </c>
      <c r="G166" s="53">
        <v>1037.57</v>
      </c>
      <c r="H166" s="53">
        <v>1428.98</v>
      </c>
      <c r="I166" s="53">
        <v>1221.53</v>
      </c>
      <c r="J166" s="53">
        <v>13530470.279999999</v>
      </c>
      <c r="K166" s="53">
        <v>7209950.8700000001</v>
      </c>
      <c r="L166" s="53" t="s">
        <v>4054</v>
      </c>
      <c r="M166" s="53" t="s">
        <v>4055</v>
      </c>
      <c r="N166" s="53">
        <v>0.04</v>
      </c>
      <c r="O166" s="53">
        <v>-83.885000000000005</v>
      </c>
      <c r="P166" s="53">
        <v>-0.01</v>
      </c>
      <c r="Q166" s="53">
        <v>0.04</v>
      </c>
      <c r="R166" s="53">
        <v>1874.81</v>
      </c>
      <c r="S166" s="53">
        <v>44.68</v>
      </c>
      <c r="T166" s="53">
        <v>20.76</v>
      </c>
      <c r="U166" s="53">
        <v>9.85</v>
      </c>
      <c r="V166" s="53">
        <v>38.698</v>
      </c>
      <c r="W166" s="67">
        <v>-0.09</v>
      </c>
      <c r="X166" s="67">
        <v>1.26</v>
      </c>
      <c r="Y166" s="110"/>
      <c r="Z166" s="5"/>
      <c r="AA166"/>
      <c r="AB166"/>
      <c r="AC166"/>
      <c r="AD166"/>
      <c r="AE166"/>
      <c r="AF166"/>
      <c r="AG166"/>
      <c r="AH166"/>
      <c r="AI166"/>
    </row>
    <row r="167" spans="1:35" s="18" customFormat="1" x14ac:dyDescent="0.2">
      <c r="A167" s="53">
        <v>2793.34</v>
      </c>
      <c r="B167" s="53">
        <v>89.91</v>
      </c>
      <c r="C167" s="53">
        <v>29.72</v>
      </c>
      <c r="D167" s="85">
        <f t="shared" ref="D167" si="54">IF(C167-20.3&lt;0,C167-20.3+360,C167-20.3)</f>
        <v>9.4199999999999982</v>
      </c>
      <c r="E167" s="85">
        <f t="shared" ref="E167" si="55">IF(C167-0.56&lt;0,C167-0.56+360,C167-0.56)</f>
        <v>29.16</v>
      </c>
      <c r="F167" s="53">
        <v>1122.79</v>
      </c>
      <c r="G167" s="53">
        <v>1037.5899999999999</v>
      </c>
      <c r="H167" s="53">
        <v>1450.49</v>
      </c>
      <c r="I167" s="53">
        <v>1233.95</v>
      </c>
      <c r="J167" s="53">
        <v>13530482.48</v>
      </c>
      <c r="K167" s="53">
        <v>7209972.5</v>
      </c>
      <c r="L167" s="53" t="s">
        <v>4056</v>
      </c>
      <c r="M167" s="53" t="s">
        <v>4057</v>
      </c>
      <c r="N167" s="53">
        <v>0.23</v>
      </c>
      <c r="O167" s="53">
        <v>72.180999999999997</v>
      </c>
      <c r="P167" s="53">
        <v>-0.02</v>
      </c>
      <c r="Q167" s="53">
        <v>-0.23</v>
      </c>
      <c r="R167" s="53">
        <v>1899.5</v>
      </c>
      <c r="S167" s="53">
        <v>45.2</v>
      </c>
      <c r="T167" s="53">
        <v>20.78</v>
      </c>
      <c r="U167" s="53">
        <v>9.99</v>
      </c>
      <c r="V167" s="53">
        <v>38.526000000000003</v>
      </c>
      <c r="W167" s="53">
        <v>-0.14000000000000001</v>
      </c>
      <c r="X167" s="53">
        <v>1.24</v>
      </c>
      <c r="Y167" s="110"/>
      <c r="Z167" s="5"/>
      <c r="AA167"/>
      <c r="AB167"/>
      <c r="AC167"/>
      <c r="AD167"/>
      <c r="AE167"/>
      <c r="AF167"/>
      <c r="AG167"/>
      <c r="AH167"/>
      <c r="AI167"/>
    </row>
    <row r="168" spans="1:35" s="18" customFormat="1" x14ac:dyDescent="0.2">
      <c r="A168" s="53">
        <v>2818.19</v>
      </c>
      <c r="B168" s="53">
        <v>90.21</v>
      </c>
      <c r="C168" s="53">
        <v>30.12</v>
      </c>
      <c r="D168" s="85">
        <f t="shared" ref="D168" si="56">IF(C168-20.3&lt;0,C168-20.3+360,C168-20.3)</f>
        <v>9.82</v>
      </c>
      <c r="E168" s="85">
        <f t="shared" ref="E168" si="57">IF(C168-0.56&lt;0,C168-0.56+360,C168-0.56)</f>
        <v>29.560000000000002</v>
      </c>
      <c r="F168" s="53">
        <v>1122.77</v>
      </c>
      <c r="G168" s="53">
        <v>1037.57</v>
      </c>
      <c r="H168" s="53">
        <v>1472.03</v>
      </c>
      <c r="I168" s="53">
        <v>1246.3499999999999</v>
      </c>
      <c r="J168" s="53">
        <v>13530494.67</v>
      </c>
      <c r="K168" s="53">
        <v>7209994.1600000001</v>
      </c>
      <c r="L168" s="53" t="s">
        <v>4058</v>
      </c>
      <c r="M168" s="53" t="s">
        <v>4059</v>
      </c>
      <c r="N168" s="53">
        <v>0.2</v>
      </c>
      <c r="O168" s="53">
        <v>-94.763000000000005</v>
      </c>
      <c r="P168" s="53">
        <v>0.12</v>
      </c>
      <c r="Q168" s="53">
        <v>0.16</v>
      </c>
      <c r="R168" s="53">
        <v>1924.19</v>
      </c>
      <c r="S168" s="53">
        <v>45.73</v>
      </c>
      <c r="T168" s="53">
        <v>20.8</v>
      </c>
      <c r="U168" s="53">
        <v>10.14</v>
      </c>
      <c r="V168" s="53">
        <v>38.359000000000002</v>
      </c>
      <c r="W168" s="53">
        <v>-0.15</v>
      </c>
      <c r="X168" s="53">
        <v>1.19</v>
      </c>
      <c r="Y168" s="110"/>
      <c r="Z168" s="5"/>
      <c r="AA168"/>
      <c r="AB168"/>
      <c r="AC168"/>
      <c r="AD168"/>
      <c r="AE168"/>
      <c r="AF168"/>
      <c r="AG168"/>
      <c r="AH168"/>
      <c r="AI168"/>
    </row>
    <row r="169" spans="1:35" s="18" customFormat="1" x14ac:dyDescent="0.2">
      <c r="A169" s="53">
        <v>2842.57</v>
      </c>
      <c r="B169" s="53">
        <v>90.21</v>
      </c>
      <c r="C169" s="53">
        <v>30.47</v>
      </c>
      <c r="D169" s="85">
        <f t="shared" ref="D169" si="58">IF(C169-20.3&lt;0,C169-20.3+360,C169-20.3)</f>
        <v>10.169999999999998</v>
      </c>
      <c r="E169" s="85">
        <f t="shared" ref="E169" si="59">IF(C169-0.56&lt;0,C169-0.56+360,C169-0.56)</f>
        <v>29.91</v>
      </c>
      <c r="F169" s="53">
        <v>1122.68</v>
      </c>
      <c r="G169" s="53">
        <v>1037.48</v>
      </c>
      <c r="H169" s="53">
        <v>1493.08</v>
      </c>
      <c r="I169" s="53">
        <v>1258.6500000000001</v>
      </c>
      <c r="J169" s="53">
        <v>13530506.76</v>
      </c>
      <c r="K169" s="53">
        <v>7210015.3300000001</v>
      </c>
      <c r="L169" s="53" t="s">
        <v>4060</v>
      </c>
      <c r="M169" s="53" t="s">
        <v>4061</v>
      </c>
      <c r="N169" s="53">
        <v>0.14000000000000001</v>
      </c>
      <c r="O169" s="53">
        <v>171.87</v>
      </c>
      <c r="P169" s="53">
        <v>0</v>
      </c>
      <c r="Q169" s="53">
        <v>0.14000000000000001</v>
      </c>
      <c r="R169" s="53">
        <v>1948.44</v>
      </c>
      <c r="S169" s="53">
        <v>46.24</v>
      </c>
      <c r="T169" s="53">
        <v>20.82</v>
      </c>
      <c r="U169" s="53">
        <v>10.28</v>
      </c>
      <c r="V169" s="53">
        <v>38.204999999999998</v>
      </c>
      <c r="W169" s="53">
        <v>-0.09</v>
      </c>
      <c r="X169" s="53">
        <v>1.29</v>
      </c>
      <c r="Y169" s="110"/>
      <c r="Z169" s="5"/>
      <c r="AA169"/>
      <c r="AB169"/>
      <c r="AC169"/>
      <c r="AD169"/>
      <c r="AE169"/>
      <c r="AF169"/>
      <c r="AG169"/>
      <c r="AH169"/>
      <c r="AI169"/>
    </row>
    <row r="170" spans="1:35" s="18" customFormat="1" x14ac:dyDescent="0.2">
      <c r="A170" s="53">
        <v>2867.14</v>
      </c>
      <c r="B170" s="53">
        <v>90.18</v>
      </c>
      <c r="C170" s="53">
        <v>30.47</v>
      </c>
      <c r="D170" s="85">
        <f t="shared" ref="D170" si="60">IF(C170-20.3&lt;0,C170-20.3+360,C170-20.3)</f>
        <v>10.169999999999998</v>
      </c>
      <c r="E170" s="85">
        <f t="shared" ref="E170" si="61">IF(C170-0.56&lt;0,C170-0.56+360,C170-0.56)</f>
        <v>29.91</v>
      </c>
      <c r="F170" s="53">
        <v>1122.5899999999999</v>
      </c>
      <c r="G170" s="53">
        <v>1037.3900000000001</v>
      </c>
      <c r="H170" s="53">
        <v>1514.26</v>
      </c>
      <c r="I170" s="53">
        <v>1271.1099999999999</v>
      </c>
      <c r="J170" s="53">
        <v>13530519.01</v>
      </c>
      <c r="K170" s="53">
        <v>7210036.6299999999</v>
      </c>
      <c r="L170" s="53" t="s">
        <v>4062</v>
      </c>
      <c r="M170" s="53" t="s">
        <v>4063</v>
      </c>
      <c r="N170" s="53">
        <v>0.01</v>
      </c>
      <c r="O170" s="53">
        <v>170.53800000000001</v>
      </c>
      <c r="P170" s="53">
        <v>-0.01</v>
      </c>
      <c r="Q170" s="53">
        <v>0</v>
      </c>
      <c r="R170" s="53">
        <v>1972.88</v>
      </c>
      <c r="S170" s="53">
        <v>46.77</v>
      </c>
      <c r="T170" s="53">
        <v>20.84</v>
      </c>
      <c r="U170" s="53">
        <v>10.43</v>
      </c>
      <c r="V170" s="53">
        <v>38.058</v>
      </c>
      <c r="W170" s="68">
        <v>-0.03</v>
      </c>
      <c r="X170" s="68">
        <v>1.47</v>
      </c>
      <c r="Y170" s="110"/>
      <c r="Z170" s="5"/>
      <c r="AA170"/>
      <c r="AB170"/>
      <c r="AC170"/>
      <c r="AD170"/>
      <c r="AE170"/>
      <c r="AF170"/>
      <c r="AG170"/>
      <c r="AH170"/>
      <c r="AI170"/>
    </row>
    <row r="171" spans="1:35" s="18" customFormat="1" x14ac:dyDescent="0.2">
      <c r="A171" s="53">
        <v>2891.29</v>
      </c>
      <c r="B171" s="53">
        <v>90.03</v>
      </c>
      <c r="C171" s="53">
        <v>30.25</v>
      </c>
      <c r="D171" s="85">
        <f t="shared" ref="D171" si="62">IF(C171-20.3&lt;0,C171-20.3+360,C171-20.3)</f>
        <v>9.9499999999999993</v>
      </c>
      <c r="E171" s="85">
        <f t="shared" ref="E171" si="63">IF(C171-0.56&lt;0,C171-0.56+360,C171-0.56)</f>
        <v>29.69</v>
      </c>
      <c r="F171" s="53">
        <v>1122.55</v>
      </c>
      <c r="G171" s="53">
        <v>1037.3499999999999</v>
      </c>
      <c r="H171" s="53">
        <v>1535.1</v>
      </c>
      <c r="I171" s="53">
        <v>1283.31</v>
      </c>
      <c r="J171" s="53">
        <v>13530531.01</v>
      </c>
      <c r="K171" s="53">
        <v>7210057.5800000001</v>
      </c>
      <c r="L171" s="53" t="s">
        <v>4064</v>
      </c>
      <c r="M171" s="53" t="s">
        <v>4065</v>
      </c>
      <c r="N171" s="53">
        <v>0.11</v>
      </c>
      <c r="O171" s="53">
        <v>96.843000000000004</v>
      </c>
      <c r="P171" s="53">
        <v>-0.06</v>
      </c>
      <c r="Q171" s="53">
        <v>-0.09</v>
      </c>
      <c r="R171" s="53">
        <v>1996.9</v>
      </c>
      <c r="S171" s="53">
        <v>47.29</v>
      </c>
      <c r="T171" s="53">
        <v>20.86</v>
      </c>
      <c r="U171" s="53">
        <v>10.57</v>
      </c>
      <c r="V171" s="53">
        <v>37.915999999999997</v>
      </c>
      <c r="W171" s="53">
        <v>-0.01</v>
      </c>
      <c r="X171" s="53">
        <v>1.61</v>
      </c>
      <c r="Y171" s="110"/>
      <c r="Z171" s="5"/>
      <c r="AA171"/>
      <c r="AB171"/>
      <c r="AC171"/>
      <c r="AD171"/>
      <c r="AE171"/>
      <c r="AF171"/>
      <c r="AG171"/>
      <c r="AH171"/>
      <c r="AI171"/>
    </row>
    <row r="172" spans="1:35" s="18" customFormat="1" x14ac:dyDescent="0.2">
      <c r="A172" s="53">
        <v>2915.88</v>
      </c>
      <c r="B172" s="53">
        <v>90</v>
      </c>
      <c r="C172" s="53">
        <v>31.26</v>
      </c>
      <c r="D172" s="85">
        <f t="shared" ref="D172" si="64">IF(C172-20.3&lt;0,C172-20.3+360,C172-20.3)</f>
        <v>10.96</v>
      </c>
      <c r="E172" s="85">
        <f t="shared" ref="E172" si="65">IF(C172-0.56&lt;0,C172-0.56+360,C172-0.56)</f>
        <v>30.700000000000003</v>
      </c>
      <c r="F172" s="53">
        <v>1122.54</v>
      </c>
      <c r="G172" s="53">
        <v>1037.3399999999999</v>
      </c>
      <c r="H172" s="53">
        <v>1556.23</v>
      </c>
      <c r="I172" s="53">
        <v>1295.8900000000001</v>
      </c>
      <c r="J172" s="53">
        <v>13530543.380000001</v>
      </c>
      <c r="K172" s="53">
        <v>7210078.8399999999</v>
      </c>
      <c r="L172" s="53" t="s">
        <v>4066</v>
      </c>
      <c r="M172" s="53" t="s">
        <v>4067</v>
      </c>
      <c r="N172" s="53">
        <v>0.41</v>
      </c>
      <c r="O172" s="53">
        <v>-90</v>
      </c>
      <c r="P172" s="53">
        <v>-0.01</v>
      </c>
      <c r="Q172" s="53">
        <v>0.41</v>
      </c>
      <c r="R172" s="53">
        <v>2021.38</v>
      </c>
      <c r="S172" s="53">
        <v>47.82</v>
      </c>
      <c r="T172" s="53">
        <v>20.88</v>
      </c>
      <c r="U172" s="53">
        <v>10.72</v>
      </c>
      <c r="V172" s="53">
        <v>37.780999999999999</v>
      </c>
      <c r="W172" s="53">
        <v>-0.04</v>
      </c>
      <c r="X172" s="53">
        <v>1.91</v>
      </c>
      <c r="Y172" s="110"/>
      <c r="Z172" s="5"/>
      <c r="AA172"/>
      <c r="AB172"/>
      <c r="AC172"/>
      <c r="AD172"/>
      <c r="AE172"/>
      <c r="AF172"/>
      <c r="AG172"/>
      <c r="AH172"/>
      <c r="AI172"/>
    </row>
    <row r="173" spans="1:35" s="18" customFormat="1" x14ac:dyDescent="0.2">
      <c r="A173" s="53">
        <v>2939.46</v>
      </c>
      <c r="B173" s="53">
        <v>90.06</v>
      </c>
      <c r="C173" s="53">
        <v>30.39</v>
      </c>
      <c r="D173" s="85">
        <f t="shared" ref="D173" si="66">IF(C173-20.3&lt;0,C173-20.3+360,C173-20.3)</f>
        <v>10.09</v>
      </c>
      <c r="E173" s="85">
        <f t="shared" ref="E173" si="67">IF(C173-0.56&lt;0,C173-0.56+360,C173-0.56)</f>
        <v>29.830000000000002</v>
      </c>
      <c r="F173" s="53">
        <v>1122.53</v>
      </c>
      <c r="G173" s="53">
        <v>1037.33</v>
      </c>
      <c r="H173" s="53">
        <v>1576.48</v>
      </c>
      <c r="I173" s="53">
        <v>1307.97</v>
      </c>
      <c r="J173" s="53">
        <v>13530555.26</v>
      </c>
      <c r="K173" s="53">
        <v>7210099.2000000002</v>
      </c>
      <c r="L173" s="53" t="s">
        <v>4178</v>
      </c>
      <c r="M173" s="53" t="s">
        <v>4179</v>
      </c>
      <c r="N173" s="53">
        <v>0.37</v>
      </c>
      <c r="O173" s="53">
        <v>-98.745999999999995</v>
      </c>
      <c r="P173" s="53">
        <v>0.03</v>
      </c>
      <c r="Q173" s="53">
        <v>-0.37</v>
      </c>
      <c r="R173" s="53">
        <v>2044.85</v>
      </c>
      <c r="S173" s="53">
        <v>48.34</v>
      </c>
      <c r="T173" s="53">
        <v>20.9</v>
      </c>
      <c r="U173" s="53">
        <v>10.86</v>
      </c>
      <c r="V173" s="53">
        <v>37.656999999999996</v>
      </c>
      <c r="W173" s="53">
        <v>-0.05</v>
      </c>
      <c r="X173" s="53">
        <v>2.23</v>
      </c>
      <c r="Y173" s="110"/>
      <c r="Z173" s="5"/>
      <c r="AA173"/>
      <c r="AB173"/>
      <c r="AC173"/>
      <c r="AD173"/>
      <c r="AE173"/>
      <c r="AF173"/>
      <c r="AG173"/>
      <c r="AH173"/>
      <c r="AI173"/>
    </row>
    <row r="174" spans="1:35" s="18" customFormat="1" x14ac:dyDescent="0.2">
      <c r="A174" s="66">
        <v>2964.85</v>
      </c>
      <c r="B174" s="66">
        <v>90.09</v>
      </c>
      <c r="C174" s="66">
        <v>30.21</v>
      </c>
      <c r="D174" s="85">
        <f t="shared" ref="D174" si="68">IF(C174-20.3&lt;0,C174-20.3+360,C174-20.3)</f>
        <v>9.91</v>
      </c>
      <c r="E174" s="85">
        <f t="shared" ref="E174" si="69">IF(C174-0.56&lt;0,C174-0.56+360,C174-0.56)</f>
        <v>29.650000000000002</v>
      </c>
      <c r="F174" s="66">
        <v>1122.5</v>
      </c>
      <c r="G174" s="66">
        <v>1037.3</v>
      </c>
      <c r="H174" s="66">
        <v>1598.4</v>
      </c>
      <c r="I174" s="66">
        <v>1320.78</v>
      </c>
      <c r="J174" s="66">
        <v>13530567.859999999</v>
      </c>
      <c r="K174" s="66">
        <v>7210121.25</v>
      </c>
      <c r="L174" s="66" t="s">
        <v>4180</v>
      </c>
      <c r="M174" s="66" t="s">
        <v>4181</v>
      </c>
      <c r="N174" s="67">
        <v>7.0000000000000007E-2</v>
      </c>
      <c r="O174" s="67">
        <v>-113.19799999999999</v>
      </c>
      <c r="P174" s="67">
        <v>0.01</v>
      </c>
      <c r="Q174" s="67">
        <v>-7.0000000000000007E-2</v>
      </c>
      <c r="R174" s="67">
        <v>2070.1</v>
      </c>
      <c r="S174" s="67">
        <v>48.89</v>
      </c>
      <c r="T174" s="67">
        <v>20.91</v>
      </c>
      <c r="U174" s="67">
        <v>11.02</v>
      </c>
      <c r="V174" s="67">
        <v>37.521000000000001</v>
      </c>
      <c r="W174" s="67">
        <v>-0.05</v>
      </c>
      <c r="X174" s="67">
        <v>2.34</v>
      </c>
      <c r="Y174" s="110"/>
      <c r="Z174" s="5"/>
      <c r="AA174"/>
      <c r="AB174"/>
      <c r="AC174"/>
      <c r="AD174"/>
      <c r="AE174"/>
      <c r="AF174"/>
      <c r="AG174"/>
      <c r="AH174"/>
      <c r="AI174"/>
    </row>
    <row r="175" spans="1:35" s="18" customFormat="1" x14ac:dyDescent="0.2">
      <c r="A175" s="66">
        <v>2989.61</v>
      </c>
      <c r="B175" s="66">
        <v>89.97</v>
      </c>
      <c r="C175" s="66">
        <v>29.41</v>
      </c>
      <c r="D175" s="85">
        <f t="shared" ref="D175" si="70">IF(C175-20.3&lt;0,C175-20.3+360,C175-20.3)</f>
        <v>9.11</v>
      </c>
      <c r="E175" s="85">
        <f t="shared" ref="E175" si="71">IF(C175-0.56&lt;0,C175-0.56+360,C175-0.56)</f>
        <v>28.85</v>
      </c>
      <c r="F175" s="66">
        <v>1122.49</v>
      </c>
      <c r="G175" s="66">
        <v>1037.29</v>
      </c>
      <c r="H175" s="66">
        <v>1619.88</v>
      </c>
      <c r="I175" s="66">
        <v>1333.09</v>
      </c>
      <c r="J175" s="66">
        <v>13530579.949999999</v>
      </c>
      <c r="K175" s="66">
        <v>7210142.8499999996</v>
      </c>
      <c r="L175" s="66" t="s">
        <v>4182</v>
      </c>
      <c r="M175" s="66" t="s">
        <v>4183</v>
      </c>
      <c r="N175" s="67">
        <v>0.33</v>
      </c>
      <c r="O175" s="67">
        <v>87.088999999999999</v>
      </c>
      <c r="P175" s="67">
        <v>-0.05</v>
      </c>
      <c r="Q175" s="67">
        <v>-0.32</v>
      </c>
      <c r="R175" s="67">
        <v>2094.6999999999998</v>
      </c>
      <c r="S175" s="67">
        <v>49.43</v>
      </c>
      <c r="T175" s="67">
        <v>20.93</v>
      </c>
      <c r="U175" s="67">
        <v>11.17</v>
      </c>
      <c r="V175" s="67">
        <v>37.387</v>
      </c>
      <c r="W175" s="67">
        <v>-0.06</v>
      </c>
      <c r="X175" s="67">
        <v>2.2400000000000002</v>
      </c>
      <c r="Y175" s="110"/>
      <c r="Z175" s="5"/>
      <c r="AA175"/>
      <c r="AB175"/>
      <c r="AC175"/>
      <c r="AD175"/>
      <c r="AE175"/>
      <c r="AF175"/>
      <c r="AG175"/>
      <c r="AH175"/>
      <c r="AI175"/>
    </row>
    <row r="176" spans="1:35" s="18" customFormat="1" x14ac:dyDescent="0.2">
      <c r="A176" s="66">
        <v>3013.89</v>
      </c>
      <c r="B176" s="66">
        <v>89.97</v>
      </c>
      <c r="C176" s="66">
        <v>28.97</v>
      </c>
      <c r="D176" s="85">
        <f t="shared" ref="D176:D177" si="72">IF(C176-20.3&lt;0,C176-20.3+360,C176-20.3)</f>
        <v>8.6699999999999982</v>
      </c>
      <c r="E176" s="85">
        <f t="shared" ref="E176:E177" si="73">IF(C176-0.56&lt;0,C176-0.56+360,C176-0.56)</f>
        <v>28.41</v>
      </c>
      <c r="F176" s="66">
        <v>1122.5</v>
      </c>
      <c r="G176" s="66">
        <v>1037.3</v>
      </c>
      <c r="H176" s="66">
        <v>1641.08</v>
      </c>
      <c r="I176" s="66">
        <v>1344.93</v>
      </c>
      <c r="J176" s="66">
        <v>13530591.59</v>
      </c>
      <c r="K176" s="66">
        <v>7210164.1699999999</v>
      </c>
      <c r="L176" s="66" t="s">
        <v>4184</v>
      </c>
      <c r="M176" s="66" t="s">
        <v>4185</v>
      </c>
      <c r="N176" s="67">
        <v>0.18</v>
      </c>
      <c r="O176" s="67">
        <v>-88.228999999999999</v>
      </c>
      <c r="P176" s="67">
        <v>0</v>
      </c>
      <c r="Q176" s="67">
        <v>-0.18</v>
      </c>
      <c r="R176" s="67">
        <v>2118.8000000000002</v>
      </c>
      <c r="S176" s="67">
        <v>49.95</v>
      </c>
      <c r="T176" s="67">
        <v>20.95</v>
      </c>
      <c r="U176" s="67">
        <v>11.31</v>
      </c>
      <c r="V176" s="67">
        <v>37.250999999999998</v>
      </c>
      <c r="W176" s="67">
        <v>-0.11</v>
      </c>
      <c r="X176" s="67">
        <v>1.88</v>
      </c>
      <c r="Y176" s="110"/>
      <c r="Z176" s="5"/>
      <c r="AA176"/>
      <c r="AB176"/>
      <c r="AC176"/>
      <c r="AD176"/>
      <c r="AE176"/>
      <c r="AF176"/>
      <c r="AG176"/>
      <c r="AH176"/>
      <c r="AI176"/>
    </row>
    <row r="177" spans="1:35" s="18" customFormat="1" x14ac:dyDescent="0.2">
      <c r="A177" s="53">
        <v>3037.97</v>
      </c>
      <c r="B177" s="53">
        <v>90.18</v>
      </c>
      <c r="C177" s="53">
        <v>28.81</v>
      </c>
      <c r="D177" s="85">
        <f t="shared" si="72"/>
        <v>8.509999999999998</v>
      </c>
      <c r="E177" s="85">
        <f t="shared" si="73"/>
        <v>28.25</v>
      </c>
      <c r="F177" s="53">
        <v>1122.47</v>
      </c>
      <c r="G177" s="53">
        <v>1037.27</v>
      </c>
      <c r="H177" s="53">
        <v>1662.16</v>
      </c>
      <c r="I177" s="53">
        <v>1356.56</v>
      </c>
      <c r="J177" s="53">
        <v>13530603.01</v>
      </c>
      <c r="K177" s="53">
        <v>7210185.3600000003</v>
      </c>
      <c r="L177" s="53" t="s">
        <v>4186</v>
      </c>
      <c r="M177" s="53" t="s">
        <v>4187</v>
      </c>
      <c r="N177" s="53">
        <v>0.11</v>
      </c>
      <c r="O177" s="53">
        <v>98.971999999999994</v>
      </c>
      <c r="P177" s="53">
        <v>0.09</v>
      </c>
      <c r="Q177" s="53">
        <v>-7.0000000000000007E-2</v>
      </c>
      <c r="R177" s="53">
        <v>2142.6799999999998</v>
      </c>
      <c r="S177" s="53">
        <v>50.48</v>
      </c>
      <c r="T177" s="53">
        <v>20.97</v>
      </c>
      <c r="U177" s="53">
        <v>11.46</v>
      </c>
      <c r="V177" s="53">
        <v>37.116</v>
      </c>
      <c r="W177" s="53">
        <v>-0.1</v>
      </c>
      <c r="X177" s="53">
        <v>1.39</v>
      </c>
      <c r="Y177" s="110"/>
      <c r="Z177"/>
      <c r="AA177"/>
      <c r="AB177"/>
      <c r="AC177"/>
      <c r="AD177"/>
      <c r="AE177"/>
      <c r="AF177"/>
      <c r="AG177"/>
      <c r="AH177"/>
      <c r="AI177"/>
    </row>
    <row r="178" spans="1:35" s="18" customFormat="1" x14ac:dyDescent="0.2">
      <c r="A178" s="53">
        <v>3062.15</v>
      </c>
      <c r="B178" s="53">
        <v>90.24</v>
      </c>
      <c r="C178" s="53">
        <v>29.15</v>
      </c>
      <c r="D178" s="85">
        <f t="shared" si="13"/>
        <v>8.8499999999999979</v>
      </c>
      <c r="E178" s="85">
        <f t="shared" si="53"/>
        <v>28.59</v>
      </c>
      <c r="F178" s="53">
        <v>1122.3800000000001</v>
      </c>
      <c r="G178" s="53">
        <v>1037.18</v>
      </c>
      <c r="H178" s="53">
        <v>1683.32</v>
      </c>
      <c r="I178" s="53">
        <v>1368.28</v>
      </c>
      <c r="J178" s="53">
        <v>13530614.52</v>
      </c>
      <c r="K178" s="53">
        <v>7210206.6299999999</v>
      </c>
      <c r="L178" s="53" t="s">
        <v>4188</v>
      </c>
      <c r="M178" s="53" t="s">
        <v>4189</v>
      </c>
      <c r="N178" s="53">
        <v>0.14000000000000001</v>
      </c>
      <c r="O178" s="53">
        <v>104.42</v>
      </c>
      <c r="P178" s="53">
        <v>0.02</v>
      </c>
      <c r="Q178" s="53">
        <v>0.14000000000000001</v>
      </c>
      <c r="R178" s="53">
        <v>2166.66</v>
      </c>
      <c r="S178" s="53">
        <v>51.01</v>
      </c>
      <c r="T178" s="53">
        <v>20.99</v>
      </c>
      <c r="U178" s="53">
        <v>11.61</v>
      </c>
      <c r="V178" s="53">
        <v>36.985999999999997</v>
      </c>
      <c r="W178" s="53">
        <v>-0.04</v>
      </c>
      <c r="X178" s="53">
        <v>0.94</v>
      </c>
      <c r="Y178" s="110"/>
      <c r="Z178"/>
      <c r="AA178"/>
      <c r="AB178"/>
      <c r="AC178"/>
      <c r="AD178"/>
      <c r="AE178"/>
      <c r="AF178"/>
      <c r="AG178"/>
      <c r="AH178"/>
      <c r="AI178"/>
    </row>
    <row r="179" spans="1:35" s="18" customFormat="1" x14ac:dyDescent="0.2">
      <c r="A179" s="53">
        <v>3086.59</v>
      </c>
      <c r="B179" s="53">
        <v>90.18</v>
      </c>
      <c r="C179" s="53">
        <v>29.81</v>
      </c>
      <c r="D179" s="85">
        <f t="shared" si="13"/>
        <v>9.509999999999998</v>
      </c>
      <c r="E179" s="85">
        <f t="shared" si="53"/>
        <v>29.25</v>
      </c>
      <c r="F179" s="53">
        <v>1122.29</v>
      </c>
      <c r="G179" s="53">
        <v>1037.0899999999999</v>
      </c>
      <c r="H179" s="53">
        <v>1704.59</v>
      </c>
      <c r="I179" s="53">
        <v>1380.31</v>
      </c>
      <c r="J179" s="53">
        <v>13530626.34</v>
      </c>
      <c r="K179" s="53">
        <v>7210228.0199999996</v>
      </c>
      <c r="L179" s="53" t="s">
        <v>4190</v>
      </c>
      <c r="M179" s="53" t="s">
        <v>4191</v>
      </c>
      <c r="N179" s="53">
        <v>0.27</v>
      </c>
      <c r="O179" s="53">
        <v>98.971999999999994</v>
      </c>
      <c r="P179" s="53">
        <v>-0.02</v>
      </c>
      <c r="Q179" s="53">
        <v>0.27</v>
      </c>
      <c r="R179" s="53">
        <v>2190.9299999999998</v>
      </c>
      <c r="S179" s="53">
        <v>51.55</v>
      </c>
      <c r="T179" s="53">
        <v>21.01</v>
      </c>
      <c r="U179" s="53">
        <v>11.76</v>
      </c>
      <c r="V179" s="53">
        <v>36.863999999999997</v>
      </c>
      <c r="W179" s="53">
        <v>0.02</v>
      </c>
      <c r="X179" s="53">
        <v>0.7</v>
      </c>
      <c r="Y179" s="110"/>
      <c r="Z179" s="5"/>
      <c r="AA179"/>
      <c r="AB179"/>
      <c r="AC179"/>
      <c r="AD179"/>
      <c r="AE179"/>
      <c r="AF179"/>
      <c r="AG179"/>
      <c r="AH179"/>
      <c r="AI179"/>
    </row>
    <row r="180" spans="1:35" s="18" customFormat="1" x14ac:dyDescent="0.2">
      <c r="A180" s="53">
        <v>3111.09</v>
      </c>
      <c r="B180" s="53">
        <v>89.97</v>
      </c>
      <c r="C180" s="53">
        <v>29.83</v>
      </c>
      <c r="D180" s="85">
        <f t="shared" ref="D180:D243" si="74">IF(C180-20.3&lt;0,C180-20.3+360,C180-20.3)</f>
        <v>9.5299999999999976</v>
      </c>
      <c r="E180" s="85">
        <f t="shared" si="53"/>
        <v>29.27</v>
      </c>
      <c r="F180" s="53">
        <v>1122.26</v>
      </c>
      <c r="G180" s="53">
        <v>1037.06</v>
      </c>
      <c r="H180" s="53">
        <v>1725.85</v>
      </c>
      <c r="I180" s="53">
        <v>1392.49</v>
      </c>
      <c r="J180" s="53">
        <v>13530638.32</v>
      </c>
      <c r="K180" s="53">
        <v>7210249.4000000004</v>
      </c>
      <c r="L180" s="53" t="s">
        <v>4192</v>
      </c>
      <c r="M180" s="53" t="s">
        <v>4193</v>
      </c>
      <c r="N180" s="53">
        <v>0.09</v>
      </c>
      <c r="O180" s="53">
        <v>79.992000000000004</v>
      </c>
      <c r="P180" s="53">
        <v>-0.09</v>
      </c>
      <c r="Q180" s="53">
        <v>0.01</v>
      </c>
      <c r="R180" s="53">
        <v>2215.27</v>
      </c>
      <c r="S180" s="53">
        <v>52.09</v>
      </c>
      <c r="T180" s="53">
        <v>21.03</v>
      </c>
      <c r="U180" s="53">
        <v>11.91</v>
      </c>
      <c r="V180" s="53">
        <v>36.749000000000002</v>
      </c>
      <c r="W180" s="68">
        <v>0.02</v>
      </c>
      <c r="X180" s="68">
        <v>0.6</v>
      </c>
      <c r="Y180" s="110"/>
      <c r="Z180" s="5"/>
      <c r="AA180"/>
      <c r="AB180"/>
      <c r="AC180"/>
      <c r="AD180"/>
      <c r="AE180"/>
      <c r="AF180"/>
      <c r="AG180"/>
      <c r="AH180"/>
      <c r="AI180"/>
    </row>
    <row r="181" spans="1:35" s="18" customFormat="1" x14ac:dyDescent="0.2">
      <c r="A181" s="53">
        <v>3135.41</v>
      </c>
      <c r="B181" s="53">
        <v>89.97</v>
      </c>
      <c r="C181" s="53">
        <v>29.39</v>
      </c>
      <c r="D181" s="85">
        <f t="shared" si="74"/>
        <v>9.09</v>
      </c>
      <c r="E181" s="85">
        <f t="shared" si="53"/>
        <v>28.830000000000002</v>
      </c>
      <c r="F181" s="53">
        <v>1122.27</v>
      </c>
      <c r="G181" s="53">
        <v>1037.07</v>
      </c>
      <c r="H181" s="53">
        <v>1746.99</v>
      </c>
      <c r="I181" s="53">
        <v>1404.51</v>
      </c>
      <c r="J181" s="53">
        <v>13530650.119999999</v>
      </c>
      <c r="K181" s="53">
        <v>7210270.6600000001</v>
      </c>
      <c r="L181" s="53" t="s">
        <v>4312</v>
      </c>
      <c r="M181" s="53" t="s">
        <v>4313</v>
      </c>
      <c r="N181" s="53">
        <v>0.18</v>
      </c>
      <c r="O181" s="53">
        <v>87.185000000000002</v>
      </c>
      <c r="P181" s="53">
        <v>0</v>
      </c>
      <c r="Q181" s="53">
        <v>-0.18</v>
      </c>
      <c r="R181" s="53">
        <v>2239.4299999999998</v>
      </c>
      <c r="S181" s="53">
        <v>52.63</v>
      </c>
      <c r="T181" s="53">
        <v>21.05</v>
      </c>
      <c r="U181" s="53">
        <v>12.06</v>
      </c>
      <c r="V181" s="53">
        <v>36.636000000000003</v>
      </c>
      <c r="W181" s="53">
        <v>-0.02</v>
      </c>
      <c r="X181" s="53">
        <v>0.41</v>
      </c>
      <c r="Y181" s="110"/>
      <c r="Z181" s="5"/>
      <c r="AA181"/>
      <c r="AB181"/>
      <c r="AC181"/>
      <c r="AD181"/>
      <c r="AE181"/>
      <c r="AF181"/>
      <c r="AG181"/>
      <c r="AH181"/>
      <c r="AI181"/>
    </row>
    <row r="182" spans="1:35" s="18" customFormat="1" ht="12.75" customHeight="1" x14ac:dyDescent="0.2">
      <c r="A182" s="53">
        <v>3160.07</v>
      </c>
      <c r="B182" s="53">
        <v>89.97</v>
      </c>
      <c r="C182" s="53">
        <v>29.71</v>
      </c>
      <c r="D182" s="85">
        <f t="shared" si="74"/>
        <v>9.41</v>
      </c>
      <c r="E182" s="85">
        <f t="shared" si="53"/>
        <v>29.150000000000002</v>
      </c>
      <c r="F182" s="53">
        <v>1122.28</v>
      </c>
      <c r="G182" s="53">
        <v>1037.08</v>
      </c>
      <c r="H182" s="53">
        <v>1768.44</v>
      </c>
      <c r="I182" s="53">
        <v>1416.67</v>
      </c>
      <c r="J182" s="53">
        <v>13530662.08</v>
      </c>
      <c r="K182" s="53">
        <v>7210292.2300000004</v>
      </c>
      <c r="L182" s="53" t="s">
        <v>4314</v>
      </c>
      <c r="M182" s="53" t="s">
        <v>4315</v>
      </c>
      <c r="N182" s="53">
        <v>0.13</v>
      </c>
      <c r="O182" s="53">
        <v>84.093999999999994</v>
      </c>
      <c r="P182" s="53">
        <v>0</v>
      </c>
      <c r="Q182" s="53">
        <v>0.13</v>
      </c>
      <c r="R182" s="53">
        <v>2263.91</v>
      </c>
      <c r="S182" s="53">
        <v>53.18</v>
      </c>
      <c r="T182" s="53">
        <v>21.07</v>
      </c>
      <c r="U182" s="53">
        <v>12.21</v>
      </c>
      <c r="V182" s="53">
        <v>36.524000000000001</v>
      </c>
      <c r="W182" s="53">
        <v>-0.06</v>
      </c>
      <c r="X182" s="53">
        <v>0.2</v>
      </c>
      <c r="Y182" s="110"/>
      <c r="Z182" s="5"/>
      <c r="AA182"/>
      <c r="AB182"/>
      <c r="AC182"/>
      <c r="AD182"/>
      <c r="AE182"/>
      <c r="AF182"/>
      <c r="AG182"/>
      <c r="AH182"/>
      <c r="AI182"/>
    </row>
    <row r="183" spans="1:35" s="18" customFormat="1" x14ac:dyDescent="0.2">
      <c r="A183" s="53">
        <v>3185.25</v>
      </c>
      <c r="B183" s="53">
        <v>89.97</v>
      </c>
      <c r="C183" s="53">
        <v>30.32</v>
      </c>
      <c r="D183" s="85">
        <f t="shared" ref="D183" si="75">IF(C183-20.3&lt;0,C183-20.3+360,C183-20.3)</f>
        <v>10.02</v>
      </c>
      <c r="E183" s="85">
        <f t="shared" ref="E183" si="76">IF(C183-0.56&lt;0,C183-0.56+360,C183-0.56)</f>
        <v>29.76</v>
      </c>
      <c r="F183" s="53">
        <v>1122.3</v>
      </c>
      <c r="G183" s="53">
        <v>1037.0999999999999</v>
      </c>
      <c r="H183" s="53">
        <v>1790.25</v>
      </c>
      <c r="I183" s="53">
        <v>1429.26</v>
      </c>
      <c r="J183" s="53">
        <v>13530674.460000001</v>
      </c>
      <c r="K183" s="53">
        <v>7210314.1500000004</v>
      </c>
      <c r="L183" s="53" t="s">
        <v>4316</v>
      </c>
      <c r="M183" s="53" t="s">
        <v>4317</v>
      </c>
      <c r="N183" s="53">
        <v>0.24</v>
      </c>
      <c r="O183" s="53">
        <v>-84.644000000000005</v>
      </c>
      <c r="P183" s="53">
        <v>0</v>
      </c>
      <c r="Q183" s="53">
        <v>0.24</v>
      </c>
      <c r="R183" s="53">
        <v>2288.94</v>
      </c>
      <c r="S183" s="53">
        <v>53.74</v>
      </c>
      <c r="T183" s="53">
        <v>21.08</v>
      </c>
      <c r="U183" s="53">
        <v>12.37</v>
      </c>
      <c r="V183" s="53">
        <v>36.417999999999999</v>
      </c>
      <c r="W183" s="53">
        <v>-0.1</v>
      </c>
      <c r="X183" s="53">
        <v>0.18</v>
      </c>
      <c r="Y183" s="110"/>
      <c r="Z183" s="5"/>
      <c r="AA183"/>
      <c r="AB183"/>
      <c r="AC183"/>
      <c r="AD183"/>
      <c r="AE183"/>
      <c r="AF183"/>
      <c r="AG183"/>
      <c r="AH183"/>
      <c r="AI183"/>
    </row>
    <row r="184" spans="1:35" s="18" customFormat="1" x14ac:dyDescent="0.2">
      <c r="A184" s="53">
        <v>3209.37</v>
      </c>
      <c r="B184" s="53">
        <v>90.15</v>
      </c>
      <c r="C184" s="53">
        <v>30.82</v>
      </c>
      <c r="D184" s="85">
        <f t="shared" ref="D184" si="77">IF(C184-20.3&lt;0,C184-20.3+360,C184-20.3)</f>
        <v>10.52</v>
      </c>
      <c r="E184" s="85">
        <f t="shared" ref="E184" si="78">IF(C184-0.56&lt;0,C184-0.56+360,C184-0.56)</f>
        <v>30.26</v>
      </c>
      <c r="F184" s="53">
        <v>1122.27</v>
      </c>
      <c r="G184" s="53">
        <v>1037.07</v>
      </c>
      <c r="H184" s="53">
        <v>1811.01</v>
      </c>
      <c r="I184" s="53">
        <v>1441.53</v>
      </c>
      <c r="J184" s="53">
        <v>13530686.52</v>
      </c>
      <c r="K184" s="53">
        <v>7210335.04</v>
      </c>
      <c r="L184" s="53" t="s">
        <v>4318</v>
      </c>
      <c r="M184" s="53" t="s">
        <v>4319</v>
      </c>
      <c r="N184" s="53">
        <v>0.22</v>
      </c>
      <c r="O184" s="53">
        <v>-100.366</v>
      </c>
      <c r="P184" s="53">
        <v>7.0000000000000007E-2</v>
      </c>
      <c r="Q184" s="53">
        <v>0.21</v>
      </c>
      <c r="R184" s="53">
        <v>2312.94</v>
      </c>
      <c r="S184" s="53">
        <v>54.28</v>
      </c>
      <c r="T184" s="53">
        <v>21.1</v>
      </c>
      <c r="U184" s="53">
        <v>12.52</v>
      </c>
      <c r="V184" s="53">
        <v>36.325000000000003</v>
      </c>
      <c r="W184" s="53">
        <v>-0.11</v>
      </c>
      <c r="X184" s="53">
        <v>0.4</v>
      </c>
      <c r="Y184" s="110"/>
      <c r="Z184" s="5"/>
      <c r="AA184"/>
      <c r="AB184"/>
      <c r="AC184"/>
      <c r="AD184"/>
      <c r="AE184"/>
      <c r="AF184"/>
      <c r="AG184"/>
      <c r="AH184"/>
      <c r="AI184"/>
    </row>
    <row r="185" spans="1:35" s="18" customFormat="1" x14ac:dyDescent="0.2">
      <c r="A185" s="53">
        <v>3233.68</v>
      </c>
      <c r="B185" s="53">
        <v>90.21</v>
      </c>
      <c r="C185" s="53">
        <v>30.94</v>
      </c>
      <c r="D185" s="85">
        <f t="shared" ref="D185" si="79">IF(C185-20.3&lt;0,C185-20.3+360,C185-20.3)</f>
        <v>10.64</v>
      </c>
      <c r="E185" s="85">
        <f t="shared" ref="E185" si="80">IF(C185-0.56&lt;0,C185-0.56+360,C185-0.56)</f>
        <v>30.380000000000003</v>
      </c>
      <c r="F185" s="53">
        <v>1122.19</v>
      </c>
      <c r="G185" s="53">
        <v>1036.99</v>
      </c>
      <c r="H185" s="53">
        <v>1831.88</v>
      </c>
      <c r="I185" s="53">
        <v>1454.01</v>
      </c>
      <c r="J185" s="53">
        <v>13530698.789999999</v>
      </c>
      <c r="K185" s="53">
        <v>7210356.0300000003</v>
      </c>
      <c r="L185" s="53" t="s">
        <v>4320</v>
      </c>
      <c r="M185" s="53" t="s">
        <v>4321</v>
      </c>
      <c r="N185" s="53">
        <v>0.06</v>
      </c>
      <c r="O185" s="53">
        <v>-102.592</v>
      </c>
      <c r="P185" s="53">
        <v>0.02</v>
      </c>
      <c r="Q185" s="53">
        <v>0.05</v>
      </c>
      <c r="R185" s="53">
        <v>2337.14</v>
      </c>
      <c r="S185" s="53">
        <v>54.83</v>
      </c>
      <c r="T185" s="53">
        <v>21.12</v>
      </c>
      <c r="U185" s="53">
        <v>12.67</v>
      </c>
      <c r="V185" s="53">
        <v>36.238999999999997</v>
      </c>
      <c r="W185" s="53">
        <v>-0.06</v>
      </c>
      <c r="X185" s="53">
        <v>0.76</v>
      </c>
      <c r="Y185" s="110"/>
      <c r="Z185" s="5"/>
      <c r="AA185"/>
      <c r="AB185"/>
      <c r="AC185"/>
      <c r="AD185"/>
      <c r="AE185"/>
      <c r="AF185"/>
      <c r="AG185"/>
      <c r="AH185"/>
      <c r="AI185"/>
    </row>
    <row r="186" spans="1:35" s="18" customFormat="1" x14ac:dyDescent="0.2">
      <c r="A186" s="53">
        <v>3258.52</v>
      </c>
      <c r="B186" s="53">
        <v>90.24</v>
      </c>
      <c r="C186" s="53">
        <v>30.46</v>
      </c>
      <c r="D186" s="85">
        <f t="shared" ref="D186" si="81">IF(C186-20.3&lt;0,C186-20.3+360,C186-20.3)</f>
        <v>10.16</v>
      </c>
      <c r="E186" s="85">
        <f t="shared" ref="E186" si="82">IF(C186-0.56&lt;0,C186-0.56+360,C186-0.56)</f>
        <v>29.900000000000002</v>
      </c>
      <c r="F186" s="53">
        <v>1122.0999999999999</v>
      </c>
      <c r="G186" s="53">
        <v>1036.9000000000001</v>
      </c>
      <c r="H186" s="53">
        <v>1853.24</v>
      </c>
      <c r="I186" s="53">
        <v>1466.69</v>
      </c>
      <c r="J186" s="53">
        <v>13530711.26</v>
      </c>
      <c r="K186" s="53">
        <v>7210377.5099999998</v>
      </c>
      <c r="L186" s="53" t="s">
        <v>4322</v>
      </c>
      <c r="M186" s="53" t="s">
        <v>4323</v>
      </c>
      <c r="N186" s="53">
        <v>0.19</v>
      </c>
      <c r="O186" s="53">
        <v>-117.55200000000001</v>
      </c>
      <c r="P186" s="53">
        <v>0.01</v>
      </c>
      <c r="Q186" s="53">
        <v>-0.19</v>
      </c>
      <c r="R186" s="53">
        <v>2361.87</v>
      </c>
      <c r="S186" s="53">
        <v>55.39</v>
      </c>
      <c r="T186" s="53">
        <v>21.14</v>
      </c>
      <c r="U186" s="53">
        <v>12.83</v>
      </c>
      <c r="V186" s="53">
        <v>36.15</v>
      </c>
      <c r="W186" s="68">
        <v>0.01</v>
      </c>
      <c r="X186" s="68">
        <v>1.04</v>
      </c>
      <c r="Y186" s="110"/>
      <c r="Z186" s="5"/>
      <c r="AA186"/>
      <c r="AB186"/>
      <c r="AC186"/>
      <c r="AD186"/>
      <c r="AE186"/>
      <c r="AF186"/>
      <c r="AG186"/>
      <c r="AH186"/>
      <c r="AI186"/>
    </row>
    <row r="187" spans="1:35" s="18" customFormat="1" x14ac:dyDescent="0.2">
      <c r="A187" s="53">
        <v>3282.86</v>
      </c>
      <c r="B187" s="53">
        <v>90.06</v>
      </c>
      <c r="C187" s="53">
        <v>29.15</v>
      </c>
      <c r="D187" s="85">
        <f t="shared" ref="D187" si="83">IF(C187-20.3&lt;0,C187-20.3+360,C187-20.3)</f>
        <v>8.8499999999999979</v>
      </c>
      <c r="E187" s="85">
        <f t="shared" ref="E187" si="84">IF(C187-0.56&lt;0,C187-0.56+360,C187-0.56)</f>
        <v>28.59</v>
      </c>
      <c r="F187" s="53">
        <v>1122.03</v>
      </c>
      <c r="G187" s="53">
        <v>1036.83</v>
      </c>
      <c r="H187" s="53">
        <v>1874.36</v>
      </c>
      <c r="I187" s="53">
        <v>1478.79</v>
      </c>
      <c r="J187" s="53">
        <v>13530723.15</v>
      </c>
      <c r="K187" s="53">
        <v>7210398.7400000002</v>
      </c>
      <c r="L187" s="53" t="s">
        <v>4324</v>
      </c>
      <c r="M187" s="53" t="s">
        <v>4325</v>
      </c>
      <c r="N187" s="53">
        <v>0.54</v>
      </c>
      <c r="O187" s="53">
        <v>94.037000000000006</v>
      </c>
      <c r="P187" s="53">
        <v>-7.0000000000000007E-2</v>
      </c>
      <c r="Q187" s="53">
        <v>-0.54</v>
      </c>
      <c r="R187" s="53">
        <v>2386.0500000000002</v>
      </c>
      <c r="S187" s="53">
        <v>55.94</v>
      </c>
      <c r="T187" s="53">
        <v>21.15</v>
      </c>
      <c r="U187" s="53">
        <v>12.98</v>
      </c>
      <c r="V187" s="53">
        <v>36.057000000000002</v>
      </c>
      <c r="W187" s="53">
        <v>0.04</v>
      </c>
      <c r="X187" s="53">
        <v>0.94</v>
      </c>
      <c r="Y187" s="110"/>
      <c r="Z187" s="5"/>
      <c r="AA187"/>
      <c r="AB187"/>
      <c r="AC187"/>
      <c r="AD187"/>
      <c r="AE187"/>
      <c r="AF187"/>
      <c r="AG187"/>
      <c r="AH187"/>
      <c r="AI187"/>
    </row>
    <row r="188" spans="1:35" s="18" customFormat="1" x14ac:dyDescent="0.2">
      <c r="A188" s="53">
        <v>3307.28</v>
      </c>
      <c r="B188" s="53">
        <v>90</v>
      </c>
      <c r="C188" s="53">
        <v>29.19</v>
      </c>
      <c r="D188" s="85">
        <f t="shared" ref="D188" si="85">IF(C188-20.3&lt;0,C188-20.3+360,C188-20.3)</f>
        <v>8.89</v>
      </c>
      <c r="E188" s="85">
        <f t="shared" ref="E188" si="86">IF(C188-0.56&lt;0,C188-0.56+360,C188-0.56)</f>
        <v>28.630000000000003</v>
      </c>
      <c r="F188" s="53">
        <v>1122.02</v>
      </c>
      <c r="G188" s="53">
        <v>1036.82</v>
      </c>
      <c r="H188" s="53">
        <v>1895.68</v>
      </c>
      <c r="I188" s="53">
        <v>1490.69</v>
      </c>
      <c r="J188" s="53">
        <v>13530734.85</v>
      </c>
      <c r="K188" s="53">
        <v>7210420.1799999997</v>
      </c>
      <c r="L188" s="53" t="s">
        <v>4326</v>
      </c>
      <c r="M188" s="53" t="s">
        <v>4327</v>
      </c>
      <c r="N188" s="53">
        <v>0.03</v>
      </c>
      <c r="O188" s="53">
        <v>90</v>
      </c>
      <c r="P188" s="53">
        <v>-0.02</v>
      </c>
      <c r="Q188" s="53">
        <v>0.02</v>
      </c>
      <c r="R188" s="53">
        <v>2410.2800000000002</v>
      </c>
      <c r="S188" s="53">
        <v>56.49</v>
      </c>
      <c r="T188" s="53">
        <v>21.17</v>
      </c>
      <c r="U188" s="53">
        <v>13.13</v>
      </c>
      <c r="V188" s="53">
        <v>35.957999999999998</v>
      </c>
      <c r="W188" s="53">
        <v>0.03</v>
      </c>
      <c r="X188" s="53">
        <v>0.56000000000000005</v>
      </c>
      <c r="Y188" s="110"/>
      <c r="Z188" s="5"/>
      <c r="AA188"/>
      <c r="AB188"/>
      <c r="AC188"/>
      <c r="AD188"/>
      <c r="AE188"/>
      <c r="AF188"/>
      <c r="AG188"/>
      <c r="AH188"/>
      <c r="AI188"/>
    </row>
    <row r="189" spans="1:35" s="18" customFormat="1" x14ac:dyDescent="0.2">
      <c r="A189" s="53">
        <v>3331.85</v>
      </c>
      <c r="B189" s="53">
        <v>90.06</v>
      </c>
      <c r="C189" s="53">
        <v>29.26</v>
      </c>
      <c r="D189" s="85">
        <f t="shared" ref="D189" si="87">IF(C189-20.3&lt;0,C189-20.3+360,C189-20.3)</f>
        <v>8.9600000000000009</v>
      </c>
      <c r="E189" s="85">
        <f t="shared" ref="E189" si="88">IF(C189-0.56&lt;0,C189-0.56+360,C189-0.56)</f>
        <v>28.700000000000003</v>
      </c>
      <c r="F189" s="53">
        <v>1122.01</v>
      </c>
      <c r="G189" s="53">
        <v>1036.81</v>
      </c>
      <c r="H189" s="53">
        <v>1917.12</v>
      </c>
      <c r="I189" s="53">
        <v>1502.69</v>
      </c>
      <c r="J189" s="53">
        <v>13530746.630000001</v>
      </c>
      <c r="K189" s="53">
        <v>7210441.7400000002</v>
      </c>
      <c r="L189" s="53" t="s">
        <v>4441</v>
      </c>
      <c r="M189" s="53" t="s">
        <v>4442</v>
      </c>
      <c r="N189" s="53">
        <v>0.04</v>
      </c>
      <c r="O189" s="53">
        <v>94.635000000000005</v>
      </c>
      <c r="P189" s="53">
        <v>0.02</v>
      </c>
      <c r="Q189" s="53">
        <v>0.03</v>
      </c>
      <c r="R189" s="53">
        <v>2434.66</v>
      </c>
      <c r="S189" s="53">
        <v>57.05</v>
      </c>
      <c r="T189" s="53">
        <v>21.19</v>
      </c>
      <c r="U189" s="53">
        <v>13.29</v>
      </c>
      <c r="V189" s="53">
        <v>35.862000000000002</v>
      </c>
      <c r="W189" s="53">
        <v>0.01</v>
      </c>
      <c r="X189" s="53">
        <v>0.21</v>
      </c>
      <c r="Y189" s="110"/>
      <c r="Z189" s="5"/>
      <c r="AA189"/>
      <c r="AB189"/>
      <c r="AC189"/>
      <c r="AD189"/>
      <c r="AE189"/>
      <c r="AF189"/>
      <c r="AG189"/>
      <c r="AH189"/>
      <c r="AI189"/>
    </row>
    <row r="190" spans="1:35" s="18" customFormat="1" x14ac:dyDescent="0.2">
      <c r="A190" s="53">
        <v>3355.53</v>
      </c>
      <c r="B190" s="53">
        <v>90</v>
      </c>
      <c r="C190" s="53">
        <v>29.29</v>
      </c>
      <c r="D190" s="85">
        <f t="shared" ref="D190:D195" si="89">IF(C190-20.3&lt;0,C190-20.3+360,C190-20.3)</f>
        <v>8.9899999999999984</v>
      </c>
      <c r="E190" s="85">
        <f t="shared" ref="E190:E195" si="90">IF(C190-0.56&lt;0,C190-0.56+360,C190-0.56)</f>
        <v>28.73</v>
      </c>
      <c r="F190" s="53">
        <v>1121.99</v>
      </c>
      <c r="G190" s="53">
        <v>1036.79</v>
      </c>
      <c r="H190" s="53">
        <v>1937.78</v>
      </c>
      <c r="I190" s="53">
        <v>1514.27</v>
      </c>
      <c r="J190" s="53">
        <v>13530758.01</v>
      </c>
      <c r="K190" s="53">
        <v>7210462.5099999998</v>
      </c>
      <c r="L190" s="53" t="s">
        <v>4443</v>
      </c>
      <c r="M190" s="53" t="s">
        <v>4444</v>
      </c>
      <c r="N190" s="53">
        <v>0.03</v>
      </c>
      <c r="O190" s="53">
        <v>0</v>
      </c>
      <c r="P190" s="53">
        <v>-0.03</v>
      </c>
      <c r="Q190" s="53">
        <v>0.01</v>
      </c>
      <c r="R190" s="53">
        <v>2458.17</v>
      </c>
      <c r="S190" s="53">
        <v>57.59</v>
      </c>
      <c r="T190" s="53">
        <v>21.21</v>
      </c>
      <c r="U190" s="53">
        <v>13.44</v>
      </c>
      <c r="V190" s="53">
        <v>35.771999999999998</v>
      </c>
      <c r="W190" s="53">
        <v>0</v>
      </c>
      <c r="X190" s="53">
        <v>-0.11</v>
      </c>
      <c r="Y190" s="110"/>
      <c r="Z190" s="5"/>
      <c r="AA190"/>
      <c r="AB190"/>
      <c r="AC190"/>
      <c r="AD190"/>
      <c r="AE190"/>
      <c r="AF190"/>
      <c r="AG190"/>
      <c r="AH190"/>
      <c r="AI190"/>
    </row>
    <row r="191" spans="1:35" s="18" customFormat="1" x14ac:dyDescent="0.2">
      <c r="A191" s="53">
        <v>3380.28</v>
      </c>
      <c r="B191" s="53">
        <v>90.06</v>
      </c>
      <c r="C191" s="53">
        <v>29.88</v>
      </c>
      <c r="D191" s="85">
        <f t="shared" si="89"/>
        <v>9.5799999999999983</v>
      </c>
      <c r="E191" s="85">
        <f t="shared" si="90"/>
        <v>29.32</v>
      </c>
      <c r="F191" s="53">
        <v>1121.98</v>
      </c>
      <c r="G191" s="53">
        <v>1036.78</v>
      </c>
      <c r="H191" s="53">
        <v>1959.3</v>
      </c>
      <c r="I191" s="53">
        <v>1526.48</v>
      </c>
      <c r="J191" s="53">
        <v>13530770.02</v>
      </c>
      <c r="K191" s="53">
        <v>7210484.1500000004</v>
      </c>
      <c r="L191" s="53" t="s">
        <v>4445</v>
      </c>
      <c r="M191" s="53" t="s">
        <v>4446</v>
      </c>
      <c r="N191" s="53">
        <v>0.24</v>
      </c>
      <c r="O191" s="53">
        <v>0</v>
      </c>
      <c r="P191" s="53">
        <v>0.02</v>
      </c>
      <c r="Q191" s="53">
        <v>0.24</v>
      </c>
      <c r="R191" s="53">
        <v>2482.75</v>
      </c>
      <c r="S191" s="53">
        <v>58.15</v>
      </c>
      <c r="T191" s="53">
        <v>21.23</v>
      </c>
      <c r="U191" s="53">
        <v>13.59</v>
      </c>
      <c r="V191" s="53">
        <v>35.683999999999997</v>
      </c>
      <c r="W191" s="53">
        <v>-0.02</v>
      </c>
      <c r="X191" s="53">
        <v>-0.31</v>
      </c>
      <c r="Y191" s="110"/>
      <c r="Z191" s="5"/>
      <c r="AA191"/>
      <c r="AB191"/>
      <c r="AC191"/>
      <c r="AD191"/>
      <c r="AE191"/>
      <c r="AF191"/>
      <c r="AG191"/>
      <c r="AH191"/>
      <c r="AI191"/>
    </row>
    <row r="192" spans="1:35" s="18" customFormat="1" x14ac:dyDescent="0.2">
      <c r="A192" s="53">
        <v>3404.72</v>
      </c>
      <c r="B192" s="53">
        <v>90</v>
      </c>
      <c r="C192" s="53">
        <v>30.52</v>
      </c>
      <c r="D192" s="85">
        <f t="shared" si="89"/>
        <v>10.219999999999999</v>
      </c>
      <c r="E192" s="85">
        <f t="shared" si="90"/>
        <v>29.96</v>
      </c>
      <c r="F192" s="53">
        <v>1121.97</v>
      </c>
      <c r="G192" s="53">
        <v>1036.77</v>
      </c>
      <c r="H192" s="53">
        <v>1980.42</v>
      </c>
      <c r="I192" s="53">
        <v>1538.78</v>
      </c>
      <c r="J192" s="53">
        <v>13530782.1</v>
      </c>
      <c r="K192" s="53">
        <v>7210505.4000000004</v>
      </c>
      <c r="L192" s="53" t="s">
        <v>4447</v>
      </c>
      <c r="M192" s="53" t="s">
        <v>4448</v>
      </c>
      <c r="N192" s="53">
        <v>0.26</v>
      </c>
      <c r="O192" s="53">
        <v>0</v>
      </c>
      <c r="P192" s="53">
        <v>-0.02</v>
      </c>
      <c r="Q192" s="53">
        <v>0.26</v>
      </c>
      <c r="R192" s="53">
        <v>2507.0500000000002</v>
      </c>
      <c r="S192" s="53">
        <v>58.71</v>
      </c>
      <c r="T192" s="53">
        <v>21.24</v>
      </c>
      <c r="U192" s="53">
        <v>13.75</v>
      </c>
      <c r="V192" s="53">
        <v>35.606000000000002</v>
      </c>
      <c r="W192" s="53">
        <v>-0.03</v>
      </c>
      <c r="X192" s="53">
        <v>-0.24</v>
      </c>
      <c r="Y192" s="110"/>
      <c r="Z192" s="5"/>
      <c r="AA192"/>
      <c r="AB192"/>
      <c r="AC192"/>
      <c r="AD192"/>
      <c r="AE192"/>
      <c r="AF192"/>
      <c r="AG192"/>
      <c r="AH192"/>
      <c r="AI192"/>
    </row>
    <row r="193" spans="1:35" s="18" customFormat="1" x14ac:dyDescent="0.2">
      <c r="A193" s="53">
        <v>3429.73</v>
      </c>
      <c r="B193" s="53">
        <v>90.06</v>
      </c>
      <c r="C193" s="53">
        <v>30.92</v>
      </c>
      <c r="D193" s="85">
        <f t="shared" si="89"/>
        <v>10.620000000000001</v>
      </c>
      <c r="E193" s="85">
        <f t="shared" si="90"/>
        <v>30.360000000000003</v>
      </c>
      <c r="F193" s="53">
        <v>1121.96</v>
      </c>
      <c r="G193" s="53">
        <v>1036.76</v>
      </c>
      <c r="H193" s="53">
        <v>2001.92</v>
      </c>
      <c r="I193" s="53">
        <v>1551.55</v>
      </c>
      <c r="J193" s="53">
        <v>13530794.67</v>
      </c>
      <c r="K193" s="53">
        <v>7210527.0199999996</v>
      </c>
      <c r="L193" s="53" t="s">
        <v>4449</v>
      </c>
      <c r="M193" s="53" t="s">
        <v>4450</v>
      </c>
      <c r="N193" s="53">
        <v>0.16</v>
      </c>
      <c r="O193" s="53">
        <v>0</v>
      </c>
      <c r="P193" s="53">
        <v>0.02</v>
      </c>
      <c r="Q193" s="53">
        <v>0.16</v>
      </c>
      <c r="R193" s="53">
        <v>2531.94</v>
      </c>
      <c r="S193" s="53">
        <v>59.28</v>
      </c>
      <c r="T193" s="53">
        <v>21.26</v>
      </c>
      <c r="U193" s="53">
        <v>13.91</v>
      </c>
      <c r="V193" s="53">
        <v>35.533000000000001</v>
      </c>
      <c r="W193" s="53">
        <v>-0.05</v>
      </c>
      <c r="X193" s="53">
        <v>0.05</v>
      </c>
      <c r="Y193" s="110"/>
      <c r="Z193" s="5"/>
      <c r="AA193"/>
      <c r="AB193"/>
      <c r="AC193"/>
      <c r="AD193"/>
      <c r="AE193"/>
      <c r="AF193"/>
      <c r="AG193"/>
      <c r="AH193"/>
      <c r="AI193"/>
    </row>
    <row r="194" spans="1:35" s="18" customFormat="1" x14ac:dyDescent="0.2">
      <c r="A194" s="68">
        <v>3454.18</v>
      </c>
      <c r="B194" s="53">
        <v>90</v>
      </c>
      <c r="C194" s="68">
        <v>31.47</v>
      </c>
      <c r="D194" s="85">
        <f t="shared" si="89"/>
        <v>11.169999999999998</v>
      </c>
      <c r="E194" s="85">
        <f t="shared" si="90"/>
        <v>30.91</v>
      </c>
      <c r="F194" s="68">
        <v>1121.94</v>
      </c>
      <c r="G194" s="68">
        <v>1036.74</v>
      </c>
      <c r="H194" s="68">
        <v>2022.84</v>
      </c>
      <c r="I194" s="68">
        <v>1564.22</v>
      </c>
      <c r="J194" s="68">
        <v>13530807.130000001</v>
      </c>
      <c r="K194" s="68">
        <v>7210548.0599999996</v>
      </c>
      <c r="L194" s="68" t="s">
        <v>4451</v>
      </c>
      <c r="M194" s="68" t="s">
        <v>4452</v>
      </c>
      <c r="N194" s="68">
        <v>0.23</v>
      </c>
      <c r="O194" s="68">
        <v>0</v>
      </c>
      <c r="P194" s="68">
        <v>-0.02</v>
      </c>
      <c r="Q194" s="68">
        <v>0.22</v>
      </c>
      <c r="R194" s="68">
        <v>2556.29</v>
      </c>
      <c r="S194" s="68">
        <v>59.85</v>
      </c>
      <c r="T194" s="68">
        <v>21.28</v>
      </c>
      <c r="U194" s="68">
        <v>14.06</v>
      </c>
      <c r="V194" s="68">
        <v>35.469000000000001</v>
      </c>
      <c r="W194" s="68">
        <v>-7.0000000000000007E-2</v>
      </c>
      <c r="X194" s="68">
        <v>0.54</v>
      </c>
      <c r="Y194" s="110"/>
      <c r="Z194" s="5"/>
      <c r="AA194"/>
      <c r="AB194"/>
      <c r="AC194"/>
      <c r="AD194"/>
      <c r="AE194"/>
      <c r="AF194"/>
      <c r="AG194"/>
      <c r="AH194"/>
      <c r="AI194"/>
    </row>
    <row r="195" spans="1:35" s="18" customFormat="1" x14ac:dyDescent="0.2">
      <c r="A195" s="68">
        <v>3478.51</v>
      </c>
      <c r="B195" s="53">
        <v>90.03</v>
      </c>
      <c r="C195" s="68">
        <v>31.16</v>
      </c>
      <c r="D195" s="85">
        <f t="shared" si="89"/>
        <v>10.86</v>
      </c>
      <c r="E195" s="85">
        <f t="shared" si="90"/>
        <v>30.6</v>
      </c>
      <c r="F195" s="68">
        <v>1121.94</v>
      </c>
      <c r="G195" s="68">
        <v>1036.74</v>
      </c>
      <c r="H195" s="68">
        <v>2043.62</v>
      </c>
      <c r="I195" s="68">
        <v>1576.86</v>
      </c>
      <c r="J195" s="68">
        <v>13530819.57</v>
      </c>
      <c r="K195" s="68">
        <v>7210568.9699999997</v>
      </c>
      <c r="L195" s="68" t="s">
        <v>4453</v>
      </c>
      <c r="M195" s="68" t="s">
        <v>4454</v>
      </c>
      <c r="N195" s="68">
        <v>0.13</v>
      </c>
      <c r="O195" s="68">
        <v>0</v>
      </c>
      <c r="P195" s="68">
        <v>0.01</v>
      </c>
      <c r="Q195" s="68">
        <v>-0.13</v>
      </c>
      <c r="R195" s="68">
        <v>2580.5300000000002</v>
      </c>
      <c r="S195" s="68">
        <v>60.41</v>
      </c>
      <c r="T195" s="68">
        <v>21.29</v>
      </c>
      <c r="U195" s="68">
        <v>14.22</v>
      </c>
      <c r="V195" s="68">
        <v>35.408000000000001</v>
      </c>
      <c r="W195" s="68">
        <v>-0.09</v>
      </c>
      <c r="X195" s="68">
        <v>1.08</v>
      </c>
      <c r="Y195" s="110"/>
      <c r="Z195" s="5"/>
      <c r="AA195"/>
      <c r="AB195"/>
      <c r="AC195"/>
      <c r="AD195"/>
      <c r="AE195"/>
      <c r="AF195"/>
      <c r="AG195"/>
      <c r="AH195"/>
      <c r="AI195"/>
    </row>
    <row r="196" spans="1:35" s="18" customFormat="1" x14ac:dyDescent="0.2">
      <c r="A196" s="68">
        <v>3502.83</v>
      </c>
      <c r="B196" s="53">
        <v>90</v>
      </c>
      <c r="C196" s="68">
        <v>30.76</v>
      </c>
      <c r="D196" s="85">
        <f t="shared" ref="D196" si="91">IF(C196-20.3&lt;0,C196-20.3+360,C196-20.3)</f>
        <v>10.46</v>
      </c>
      <c r="E196" s="85">
        <f t="shared" ref="E196" si="92">IF(C196-0.56&lt;0,C196-0.56+360,C196-0.56)</f>
        <v>30.200000000000003</v>
      </c>
      <c r="F196" s="68">
        <v>1121.93</v>
      </c>
      <c r="G196" s="68">
        <v>1036.73</v>
      </c>
      <c r="H196" s="68">
        <v>2064.48</v>
      </c>
      <c r="I196" s="68">
        <v>1589.37</v>
      </c>
      <c r="J196" s="68">
        <v>13530831.869999999</v>
      </c>
      <c r="K196" s="68">
        <v>7210589.9400000004</v>
      </c>
      <c r="L196" s="68" t="s">
        <v>4455</v>
      </c>
      <c r="M196" s="68" t="s">
        <v>4456</v>
      </c>
      <c r="N196" s="68">
        <v>0.16</v>
      </c>
      <c r="O196" s="68">
        <v>0</v>
      </c>
      <c r="P196" s="68">
        <v>-0.01</v>
      </c>
      <c r="Q196" s="68">
        <v>-0.16</v>
      </c>
      <c r="R196" s="68">
        <v>2604.75</v>
      </c>
      <c r="S196" s="68">
        <v>60.97</v>
      </c>
      <c r="T196" s="68">
        <v>21.31</v>
      </c>
      <c r="U196" s="68">
        <v>14.37</v>
      </c>
      <c r="V196" s="68">
        <v>35.344999999999999</v>
      </c>
      <c r="W196" s="68">
        <v>-0.11</v>
      </c>
      <c r="X196" s="68">
        <v>1.47</v>
      </c>
      <c r="Y196" s="110"/>
      <c r="Z196" s="5"/>
      <c r="AA196"/>
      <c r="AB196"/>
      <c r="AC196"/>
      <c r="AD196"/>
      <c r="AE196"/>
      <c r="AF196"/>
      <c r="AG196"/>
      <c r="AH196"/>
      <c r="AI196"/>
    </row>
    <row r="197" spans="1:35" s="18" customFormat="1" x14ac:dyDescent="0.2">
      <c r="A197" s="53">
        <v>3527.78</v>
      </c>
      <c r="B197" s="53">
        <v>90.24</v>
      </c>
      <c r="C197" s="53">
        <v>30.21</v>
      </c>
      <c r="D197" s="85">
        <f t="shared" ref="D197" si="93">IF(C197-20.3&lt;0,C197-20.3+360,C197-20.3)</f>
        <v>9.91</v>
      </c>
      <c r="E197" s="85">
        <f t="shared" ref="E197" si="94">IF(C197-0.56&lt;0,C197-0.56+360,C197-0.56)</f>
        <v>29.650000000000002</v>
      </c>
      <c r="F197" s="53">
        <v>1121.8800000000001</v>
      </c>
      <c r="G197" s="53">
        <v>1036.68</v>
      </c>
      <c r="H197" s="53">
        <v>2085.98</v>
      </c>
      <c r="I197" s="53">
        <v>1602.03</v>
      </c>
      <c r="J197" s="53">
        <v>13530844.32</v>
      </c>
      <c r="K197" s="53">
        <v>7210611.5700000003</v>
      </c>
      <c r="L197" s="53" t="s">
        <v>4573</v>
      </c>
      <c r="M197" s="53" t="s">
        <v>4574</v>
      </c>
      <c r="N197" s="53">
        <v>0.24</v>
      </c>
      <c r="O197" s="53">
        <v>0</v>
      </c>
      <c r="P197" s="53">
        <v>0.1</v>
      </c>
      <c r="Q197" s="53">
        <v>-0.22</v>
      </c>
      <c r="R197" s="53">
        <v>2629.57</v>
      </c>
      <c r="S197" s="53">
        <v>61.55</v>
      </c>
      <c r="T197" s="53">
        <v>21.33</v>
      </c>
      <c r="U197" s="53">
        <v>14.53</v>
      </c>
      <c r="V197" s="53">
        <v>35.277999999999999</v>
      </c>
      <c r="W197" s="50">
        <v>-0.09</v>
      </c>
      <c r="X197" s="50">
        <v>1.66</v>
      </c>
      <c r="Y197" s="110"/>
      <c r="Z197" s="5"/>
      <c r="AA197"/>
      <c r="AB197"/>
      <c r="AC197"/>
      <c r="AD197"/>
      <c r="AE197"/>
      <c r="AF197"/>
      <c r="AG197"/>
      <c r="AH197"/>
      <c r="AI197"/>
    </row>
    <row r="198" spans="1:35" s="18" customFormat="1" x14ac:dyDescent="0.2">
      <c r="A198" s="53">
        <v>3551.98</v>
      </c>
      <c r="B198" s="53">
        <v>90.21</v>
      </c>
      <c r="C198" s="53">
        <v>30.2</v>
      </c>
      <c r="D198" s="85">
        <f t="shared" ref="D198" si="95">IF(C198-20.3&lt;0,C198-20.3+360,C198-20.3)</f>
        <v>9.8999999999999986</v>
      </c>
      <c r="E198" s="85">
        <f t="shared" ref="E198" si="96">IF(C198-0.56&lt;0,C198-0.56+360,C198-0.56)</f>
        <v>29.64</v>
      </c>
      <c r="F198" s="53">
        <v>1121.78</v>
      </c>
      <c r="G198" s="53">
        <v>1036.58</v>
      </c>
      <c r="H198" s="53">
        <v>2106.89</v>
      </c>
      <c r="I198" s="53">
        <v>1614.21</v>
      </c>
      <c r="J198" s="53">
        <v>13530856.289999999</v>
      </c>
      <c r="K198" s="53">
        <v>7210632.5999999996</v>
      </c>
      <c r="L198" s="53" t="s">
        <v>4575</v>
      </c>
      <c r="M198" s="53" t="s">
        <v>4576</v>
      </c>
      <c r="N198" s="53">
        <v>0.01</v>
      </c>
      <c r="O198" s="53">
        <v>0</v>
      </c>
      <c r="P198" s="53">
        <v>-0.01</v>
      </c>
      <c r="Q198" s="53">
        <v>0</v>
      </c>
      <c r="R198" s="53">
        <v>2653.63</v>
      </c>
      <c r="S198" s="53">
        <v>62.11</v>
      </c>
      <c r="T198" s="53">
        <v>21.35</v>
      </c>
      <c r="U198" s="53">
        <v>14.68</v>
      </c>
      <c r="V198" s="53">
        <v>35.210999999999999</v>
      </c>
      <c r="W198" s="50">
        <v>-0.02</v>
      </c>
      <c r="X198" s="50">
        <v>1.72</v>
      </c>
      <c r="Y198" s="110"/>
      <c r="Z198" s="5"/>
      <c r="AA198"/>
      <c r="AB198"/>
      <c r="AC198"/>
      <c r="AD198"/>
      <c r="AE198"/>
      <c r="AF198"/>
      <c r="AG198"/>
      <c r="AH198"/>
      <c r="AI198"/>
    </row>
    <row r="199" spans="1:35" s="18" customFormat="1" x14ac:dyDescent="0.2">
      <c r="A199" s="53">
        <v>3576.47</v>
      </c>
      <c r="B199" s="53">
        <v>90.15</v>
      </c>
      <c r="C199" s="53">
        <v>30.42</v>
      </c>
      <c r="D199" s="85">
        <f t="shared" ref="D199" si="97">IF(C199-20.3&lt;0,C199-20.3+360,C199-20.3)</f>
        <v>10.120000000000001</v>
      </c>
      <c r="E199" s="85">
        <f t="shared" ref="E199" si="98">IF(C199-0.56&lt;0,C199-0.56+360,C199-0.56)</f>
        <v>29.860000000000003</v>
      </c>
      <c r="F199" s="53">
        <v>1121.71</v>
      </c>
      <c r="G199" s="53">
        <v>1036.51</v>
      </c>
      <c r="H199" s="53">
        <v>2128.04</v>
      </c>
      <c r="I199" s="53">
        <v>1626.57</v>
      </c>
      <c r="J199" s="53">
        <v>13530868.439999999</v>
      </c>
      <c r="K199" s="53">
        <v>7210653.8600000003</v>
      </c>
      <c r="L199" s="53" t="s">
        <v>4577</v>
      </c>
      <c r="M199" s="53" t="s">
        <v>4578</v>
      </c>
      <c r="N199" s="53">
        <v>0.09</v>
      </c>
      <c r="O199" s="53">
        <v>0</v>
      </c>
      <c r="P199" s="53">
        <v>-0.02</v>
      </c>
      <c r="Q199" s="53">
        <v>0.09</v>
      </c>
      <c r="R199" s="53">
        <v>2677.99</v>
      </c>
      <c r="S199" s="53">
        <v>62.68</v>
      </c>
      <c r="T199" s="53">
        <v>21.36</v>
      </c>
      <c r="U199" s="53">
        <v>14.84</v>
      </c>
      <c r="V199" s="53">
        <v>35.146000000000001</v>
      </c>
      <c r="W199" s="50">
        <v>0.03</v>
      </c>
      <c r="X199" s="50">
        <v>1.84</v>
      </c>
      <c r="Y199" s="110"/>
      <c r="Z199" s="5"/>
      <c r="AA199"/>
      <c r="AB199"/>
      <c r="AC199"/>
      <c r="AD199"/>
      <c r="AE199"/>
      <c r="AF199"/>
      <c r="AG199"/>
      <c r="AH199"/>
      <c r="AI199"/>
    </row>
    <row r="200" spans="1:35" s="18" customFormat="1" x14ac:dyDescent="0.2">
      <c r="A200" s="53">
        <v>3600.44</v>
      </c>
      <c r="B200" s="53">
        <v>90.12</v>
      </c>
      <c r="C200" s="53">
        <v>29.85</v>
      </c>
      <c r="D200" s="85">
        <f t="shared" ref="D200" si="99">IF(C200-20.3&lt;0,C200-20.3+360,C200-20.3)</f>
        <v>9.5500000000000007</v>
      </c>
      <c r="E200" s="85">
        <f t="shared" ref="E200" si="100">IF(C200-0.56&lt;0,C200-0.56+360,C200-0.56)</f>
        <v>29.290000000000003</v>
      </c>
      <c r="F200" s="53">
        <v>1121.6500000000001</v>
      </c>
      <c r="G200" s="53">
        <v>1036.45</v>
      </c>
      <c r="H200" s="53">
        <v>2148.77</v>
      </c>
      <c r="I200" s="53">
        <v>1638.6</v>
      </c>
      <c r="J200" s="53">
        <v>13530880.27</v>
      </c>
      <c r="K200" s="53">
        <v>7210674.71</v>
      </c>
      <c r="L200" s="53" t="s">
        <v>4579</v>
      </c>
      <c r="M200" s="53" t="s">
        <v>4580</v>
      </c>
      <c r="N200" s="53">
        <v>0.24</v>
      </c>
      <c r="O200" s="53">
        <v>0</v>
      </c>
      <c r="P200" s="53">
        <v>-0.01</v>
      </c>
      <c r="Q200" s="53">
        <v>-0.24</v>
      </c>
      <c r="R200" s="53">
        <v>2701.82</v>
      </c>
      <c r="S200" s="53">
        <v>63.24</v>
      </c>
      <c r="T200" s="53">
        <v>21.38</v>
      </c>
      <c r="U200" s="53">
        <v>14.99</v>
      </c>
      <c r="V200" s="53">
        <v>35.082000000000001</v>
      </c>
      <c r="W200" s="50">
        <v>0.06</v>
      </c>
      <c r="X200" s="50">
        <v>1.87</v>
      </c>
      <c r="Y200" s="110"/>
      <c r="Z200" s="5"/>
      <c r="AA200"/>
      <c r="AB200"/>
      <c r="AC200"/>
      <c r="AD200"/>
      <c r="AE200"/>
      <c r="AF200"/>
      <c r="AG200"/>
      <c r="AH200"/>
      <c r="AI200"/>
    </row>
    <row r="201" spans="1:35" s="18" customFormat="1" x14ac:dyDescent="0.2">
      <c r="A201" s="53">
        <v>3626.2</v>
      </c>
      <c r="B201" s="53">
        <v>90.06</v>
      </c>
      <c r="C201" s="53">
        <v>29.79</v>
      </c>
      <c r="D201" s="85">
        <f t="shared" ref="D201" si="101">IF(C201-20.3&lt;0,C201-20.3+360,C201-20.3)</f>
        <v>9.4899999999999984</v>
      </c>
      <c r="E201" s="85">
        <f t="shared" ref="E201" si="102">IF(C201-0.56&lt;0,C201-0.56+360,C201-0.56)</f>
        <v>29.23</v>
      </c>
      <c r="F201" s="53">
        <v>1121.6099999999999</v>
      </c>
      <c r="G201" s="53">
        <v>1036.4100000000001</v>
      </c>
      <c r="H201" s="53">
        <v>2171.12</v>
      </c>
      <c r="I201" s="53">
        <v>1651.41</v>
      </c>
      <c r="J201" s="53">
        <v>13530892.859999999</v>
      </c>
      <c r="K201" s="53">
        <v>7210697.1799999997</v>
      </c>
      <c r="L201" s="53" t="s">
        <v>4581</v>
      </c>
      <c r="M201" s="53" t="s">
        <v>4582</v>
      </c>
      <c r="N201" s="53">
        <v>0.03</v>
      </c>
      <c r="O201" s="53">
        <v>0</v>
      </c>
      <c r="P201" s="53">
        <v>-0.02</v>
      </c>
      <c r="Q201" s="53">
        <v>-0.02</v>
      </c>
      <c r="R201" s="53">
        <v>2727.42</v>
      </c>
      <c r="S201" s="53">
        <v>63.83</v>
      </c>
      <c r="T201" s="53">
        <v>21.4</v>
      </c>
      <c r="U201" s="53">
        <v>15.16</v>
      </c>
      <c r="V201" s="53">
        <v>35.012</v>
      </c>
      <c r="W201" s="50">
        <v>7.0000000000000007E-2</v>
      </c>
      <c r="X201" s="50">
        <v>1.77</v>
      </c>
      <c r="Y201" s="110"/>
      <c r="Z201" s="5"/>
      <c r="AA201"/>
      <c r="AB201"/>
      <c r="AC201"/>
      <c r="AD201"/>
      <c r="AE201"/>
      <c r="AF201"/>
      <c r="AG201"/>
      <c r="AH201"/>
      <c r="AI201"/>
    </row>
    <row r="202" spans="1:35" s="18" customFormat="1" x14ac:dyDescent="0.2">
      <c r="A202" s="53">
        <v>3649.54</v>
      </c>
      <c r="B202" s="53">
        <v>89.94</v>
      </c>
      <c r="C202" s="53">
        <v>30.06</v>
      </c>
      <c r="D202" s="85">
        <f t="shared" ref="D202" si="103">IF(C202-20.3&lt;0,C202-20.3+360,C202-20.3)</f>
        <v>9.759999999999998</v>
      </c>
      <c r="E202" s="85">
        <f t="shared" ref="E202" si="104">IF(C202-0.56&lt;0,C202-0.56+360,C202-0.56)</f>
        <v>29.5</v>
      </c>
      <c r="F202" s="53">
        <v>1121.6099999999999</v>
      </c>
      <c r="G202" s="53">
        <v>1036.4100000000001</v>
      </c>
      <c r="H202" s="53">
        <v>2191.34</v>
      </c>
      <c r="I202" s="53">
        <v>1663.05</v>
      </c>
      <c r="J202" s="53">
        <v>13530904.310000001</v>
      </c>
      <c r="K202" s="53">
        <v>7210717.5300000003</v>
      </c>
      <c r="L202" s="53" t="s">
        <v>4583</v>
      </c>
      <c r="M202" s="53" t="s">
        <v>4584</v>
      </c>
      <c r="N202" s="53">
        <v>0.13</v>
      </c>
      <c r="O202" s="53">
        <v>0</v>
      </c>
      <c r="P202" s="53">
        <v>-0.05</v>
      </c>
      <c r="Q202" s="53">
        <v>0.12</v>
      </c>
      <c r="R202" s="53">
        <v>2750.61</v>
      </c>
      <c r="S202" s="53">
        <v>64.38</v>
      </c>
      <c r="T202" s="53">
        <v>21.42</v>
      </c>
      <c r="U202" s="53">
        <v>15.31</v>
      </c>
      <c r="V202" s="53">
        <v>34.951000000000001</v>
      </c>
      <c r="W202" s="50">
        <v>0.04</v>
      </c>
      <c r="X202" s="50">
        <v>1.72</v>
      </c>
      <c r="Y202" s="110"/>
      <c r="Z202" s="5"/>
      <c r="AA202"/>
      <c r="AB202"/>
      <c r="AC202"/>
      <c r="AD202"/>
      <c r="AE202"/>
      <c r="AF202"/>
      <c r="AG202"/>
      <c r="AH202"/>
      <c r="AI202"/>
    </row>
    <row r="203" spans="1:35" s="18" customFormat="1" x14ac:dyDescent="0.2">
      <c r="A203" s="50">
        <v>3674.4</v>
      </c>
      <c r="B203" s="50">
        <v>89.97</v>
      </c>
      <c r="C203" s="50">
        <v>30.21</v>
      </c>
      <c r="D203" s="85">
        <f t="shared" ref="D203:D204" si="105">IF(C203-20.3&lt;0,C203-20.3+360,C203-20.3)</f>
        <v>9.91</v>
      </c>
      <c r="E203" s="85">
        <f t="shared" ref="E203:E204" si="106">IF(C203-0.56&lt;0,C203-0.56+360,C203-0.56)</f>
        <v>29.650000000000002</v>
      </c>
      <c r="F203" s="50">
        <v>1121.6300000000001</v>
      </c>
      <c r="G203" s="50">
        <v>1036.43</v>
      </c>
      <c r="H203" s="50">
        <v>2212.84</v>
      </c>
      <c r="I203" s="50">
        <v>1675.53</v>
      </c>
      <c r="J203" s="50">
        <v>13530916.58</v>
      </c>
      <c r="K203" s="50">
        <v>7210739.1500000004</v>
      </c>
      <c r="L203" s="50" t="s">
        <v>4585</v>
      </c>
      <c r="M203" s="50" t="s">
        <v>4586</v>
      </c>
      <c r="N203" s="50">
        <v>0.06</v>
      </c>
      <c r="O203" s="50">
        <v>0</v>
      </c>
      <c r="P203" s="50">
        <v>0.01</v>
      </c>
      <c r="Q203" s="50">
        <v>0.06</v>
      </c>
      <c r="R203" s="50">
        <v>2775.33</v>
      </c>
      <c r="S203" s="50">
        <v>64.959999999999994</v>
      </c>
      <c r="T203" s="50">
        <v>21.43</v>
      </c>
      <c r="U203" s="50">
        <v>15.47</v>
      </c>
      <c r="V203" s="50">
        <v>34.889000000000003</v>
      </c>
      <c r="W203" s="50">
        <v>-0.01</v>
      </c>
      <c r="X203" s="50">
        <v>1.76</v>
      </c>
      <c r="Y203" s="110"/>
      <c r="Z203" s="5"/>
      <c r="AA203"/>
      <c r="AB203"/>
      <c r="AC203"/>
      <c r="AD203"/>
      <c r="AE203"/>
      <c r="AF203"/>
      <c r="AG203"/>
      <c r="AH203"/>
      <c r="AI203"/>
    </row>
    <row r="204" spans="1:35" s="18" customFormat="1" x14ac:dyDescent="0.2">
      <c r="A204" s="50">
        <v>3699.13</v>
      </c>
      <c r="B204" s="50">
        <v>90.03</v>
      </c>
      <c r="C204" s="50">
        <v>30.11</v>
      </c>
      <c r="D204" s="85">
        <f t="shared" si="105"/>
        <v>9.8099999999999987</v>
      </c>
      <c r="E204" s="85">
        <f t="shared" si="106"/>
        <v>29.55</v>
      </c>
      <c r="F204" s="50">
        <v>1121.6300000000001</v>
      </c>
      <c r="G204" s="50">
        <v>1036.43</v>
      </c>
      <c r="H204" s="50">
        <v>2234.23</v>
      </c>
      <c r="I204" s="50">
        <v>1687.96</v>
      </c>
      <c r="J204" s="50">
        <v>13530928.789999999</v>
      </c>
      <c r="K204" s="50">
        <v>7210760.6500000004</v>
      </c>
      <c r="L204" s="50" t="s">
        <v>4593</v>
      </c>
      <c r="M204" s="50" t="s">
        <v>4594</v>
      </c>
      <c r="N204" s="50">
        <v>0.05</v>
      </c>
      <c r="O204" s="50">
        <v>0</v>
      </c>
      <c r="P204" s="50">
        <v>0.02</v>
      </c>
      <c r="Q204" s="50">
        <v>-0.04</v>
      </c>
      <c r="R204" s="50">
        <v>2799.92</v>
      </c>
      <c r="S204" s="50">
        <v>65.53</v>
      </c>
      <c r="T204" s="50">
        <v>21.45</v>
      </c>
      <c r="U204" s="50">
        <v>15.63</v>
      </c>
      <c r="V204" s="50">
        <v>34.83</v>
      </c>
      <c r="W204" s="50">
        <v>-0.04</v>
      </c>
      <c r="X204" s="50">
        <v>1.81</v>
      </c>
      <c r="Y204" s="110"/>
      <c r="Z204" s="5"/>
      <c r="AA204"/>
      <c r="AB204"/>
      <c r="AC204"/>
      <c r="AD204"/>
      <c r="AE204"/>
      <c r="AF204"/>
      <c r="AG204"/>
      <c r="AH204"/>
      <c r="AI204"/>
    </row>
    <row r="205" spans="1:35" s="18" customFormat="1" x14ac:dyDescent="0.2">
      <c r="A205" s="50">
        <v>3723.53</v>
      </c>
      <c r="B205" s="50">
        <v>89.97</v>
      </c>
      <c r="C205" s="50">
        <v>30.22</v>
      </c>
      <c r="D205" s="85">
        <f t="shared" si="74"/>
        <v>9.9199999999999982</v>
      </c>
      <c r="E205" s="85">
        <f t="shared" si="53"/>
        <v>29.66</v>
      </c>
      <c r="F205" s="50">
        <v>1121.6300000000001</v>
      </c>
      <c r="G205" s="50">
        <v>1036.43</v>
      </c>
      <c r="H205" s="50">
        <v>2255.3200000000002</v>
      </c>
      <c r="I205" s="50">
        <v>1700.22</v>
      </c>
      <c r="J205" s="50">
        <v>13530940.85</v>
      </c>
      <c r="K205" s="50">
        <v>7210781.8700000001</v>
      </c>
      <c r="L205" s="50" t="s">
        <v>4711</v>
      </c>
      <c r="M205" s="50" t="s">
        <v>4712</v>
      </c>
      <c r="N205" s="50">
        <v>0.05</v>
      </c>
      <c r="O205" s="50">
        <v>0</v>
      </c>
      <c r="P205" s="50">
        <v>-0.02</v>
      </c>
      <c r="Q205" s="50">
        <v>0.05</v>
      </c>
      <c r="R205" s="50">
        <v>2824.18</v>
      </c>
      <c r="S205" s="50">
        <v>66.099999999999994</v>
      </c>
      <c r="T205" s="50">
        <v>21.47</v>
      </c>
      <c r="U205" s="50">
        <v>15.79</v>
      </c>
      <c r="V205" s="50">
        <v>34.771999999999998</v>
      </c>
      <c r="W205" s="50">
        <v>-7.0000000000000007E-2</v>
      </c>
      <c r="X205" s="50">
        <v>1.86</v>
      </c>
      <c r="Y205" s="110"/>
      <c r="Z205" s="5"/>
      <c r="AA205"/>
      <c r="AB205"/>
      <c r="AC205"/>
      <c r="AD205"/>
      <c r="AE205"/>
      <c r="AF205"/>
      <c r="AG205"/>
      <c r="AH205"/>
      <c r="AI205"/>
    </row>
    <row r="206" spans="1:35" s="18" customFormat="1" x14ac:dyDescent="0.2">
      <c r="A206" s="50">
        <v>3747.91</v>
      </c>
      <c r="B206" s="50">
        <v>90.09</v>
      </c>
      <c r="C206" s="50">
        <v>30.43</v>
      </c>
      <c r="D206" s="85">
        <f t="shared" si="74"/>
        <v>10.129999999999999</v>
      </c>
      <c r="E206" s="85">
        <f t="shared" si="53"/>
        <v>29.87</v>
      </c>
      <c r="F206" s="50">
        <v>1121.6199999999999</v>
      </c>
      <c r="G206" s="50">
        <v>1036.42</v>
      </c>
      <c r="H206" s="50">
        <v>2276.37</v>
      </c>
      <c r="I206" s="50">
        <v>1712.53</v>
      </c>
      <c r="J206" s="50">
        <v>13530952.949999999</v>
      </c>
      <c r="K206" s="50">
        <v>7210803.0300000003</v>
      </c>
      <c r="L206" s="50" t="s">
        <v>4713</v>
      </c>
      <c r="M206" s="50" t="s">
        <v>4714</v>
      </c>
      <c r="N206" s="50">
        <v>0.1</v>
      </c>
      <c r="O206" s="50">
        <v>0</v>
      </c>
      <c r="P206" s="50">
        <v>0.05</v>
      </c>
      <c r="Q206" s="50">
        <v>0.09</v>
      </c>
      <c r="R206" s="50">
        <v>2848.42</v>
      </c>
      <c r="S206" s="50">
        <v>66.67</v>
      </c>
      <c r="T206" s="50">
        <v>21.49</v>
      </c>
      <c r="U206" s="50">
        <v>15.94</v>
      </c>
      <c r="V206" s="50">
        <v>34.718000000000004</v>
      </c>
      <c r="W206" s="50">
        <v>-0.08</v>
      </c>
      <c r="X206" s="50">
        <v>1.97</v>
      </c>
      <c r="Y206" s="110"/>
      <c r="Z206" s="5"/>
      <c r="AA206"/>
      <c r="AB206"/>
      <c r="AC206"/>
      <c r="AD206"/>
      <c r="AE206"/>
      <c r="AF206"/>
      <c r="AG206"/>
      <c r="AH206"/>
      <c r="AI206"/>
    </row>
    <row r="207" spans="1:35" s="18" customFormat="1" x14ac:dyDescent="0.2">
      <c r="A207" s="50">
        <v>3772.4</v>
      </c>
      <c r="B207" s="50">
        <v>90.03</v>
      </c>
      <c r="C207" s="50">
        <v>31.2</v>
      </c>
      <c r="D207" s="85">
        <f t="shared" si="74"/>
        <v>10.899999999999999</v>
      </c>
      <c r="E207" s="85">
        <f t="shared" si="53"/>
        <v>30.64</v>
      </c>
      <c r="F207" s="50">
        <v>1121.5899999999999</v>
      </c>
      <c r="G207" s="50">
        <v>1036.3900000000001</v>
      </c>
      <c r="H207" s="50">
        <v>2297.4</v>
      </c>
      <c r="I207" s="50">
        <v>1725.07</v>
      </c>
      <c r="J207" s="50">
        <v>13530965.289999999</v>
      </c>
      <c r="K207" s="50">
        <v>7210824.1799999997</v>
      </c>
      <c r="L207" s="50" t="s">
        <v>4715</v>
      </c>
      <c r="M207" s="50" t="s">
        <v>4716</v>
      </c>
      <c r="N207" s="50">
        <v>0.32</v>
      </c>
      <c r="O207" s="50">
        <v>0</v>
      </c>
      <c r="P207" s="50">
        <v>-0.02</v>
      </c>
      <c r="Q207" s="50">
        <v>0.31</v>
      </c>
      <c r="R207" s="50">
        <v>2872.8</v>
      </c>
      <c r="S207" s="50">
        <v>67.25</v>
      </c>
      <c r="T207" s="50">
        <v>21.5</v>
      </c>
      <c r="U207" s="50">
        <v>16.100000000000001</v>
      </c>
      <c r="V207" s="50">
        <v>34.668999999999997</v>
      </c>
      <c r="W207" s="50">
        <v>-0.09</v>
      </c>
      <c r="X207" s="50">
        <v>2.2999999999999998</v>
      </c>
      <c r="Y207" s="110"/>
      <c r="Z207" s="5"/>
      <c r="AA207"/>
      <c r="AB207"/>
      <c r="AC207"/>
      <c r="AD207"/>
      <c r="AE207"/>
      <c r="AF207"/>
      <c r="AG207"/>
      <c r="AH207"/>
      <c r="AI207"/>
    </row>
    <row r="208" spans="1:35" s="18" customFormat="1" x14ac:dyDescent="0.2">
      <c r="A208" s="50">
        <v>3796.84</v>
      </c>
      <c r="B208" s="50">
        <v>90.18</v>
      </c>
      <c r="C208" s="50">
        <v>30.91</v>
      </c>
      <c r="D208" s="85">
        <f t="shared" si="74"/>
        <v>10.61</v>
      </c>
      <c r="E208" s="85">
        <f t="shared" si="53"/>
        <v>30.35</v>
      </c>
      <c r="F208" s="50">
        <v>1121.55</v>
      </c>
      <c r="G208" s="50">
        <v>1036.3499999999999</v>
      </c>
      <c r="H208" s="50">
        <v>2318.33</v>
      </c>
      <c r="I208" s="50">
        <v>1737.68</v>
      </c>
      <c r="J208" s="50">
        <v>13530977.689999999</v>
      </c>
      <c r="K208" s="50">
        <v>7210845.2400000002</v>
      </c>
      <c r="L208" s="50" t="s">
        <v>4717</v>
      </c>
      <c r="M208" s="50" t="s">
        <v>4718</v>
      </c>
      <c r="N208" s="50">
        <v>0.13</v>
      </c>
      <c r="O208" s="50">
        <v>-89.998999999999995</v>
      </c>
      <c r="P208" s="50">
        <v>0.06</v>
      </c>
      <c r="Q208" s="50">
        <v>-0.12</v>
      </c>
      <c r="R208" s="50">
        <v>2897.14</v>
      </c>
      <c r="S208" s="50">
        <v>67.83</v>
      </c>
      <c r="T208" s="50">
        <v>21.52</v>
      </c>
      <c r="U208" s="50">
        <v>16.260000000000002</v>
      </c>
      <c r="V208" s="50">
        <v>34.622999999999998</v>
      </c>
      <c r="W208" s="50">
        <v>-7.0000000000000007E-2</v>
      </c>
      <c r="X208" s="50">
        <v>2.73</v>
      </c>
      <c r="Y208" s="110"/>
      <c r="Z208" s="5"/>
      <c r="AA208"/>
      <c r="AB208"/>
      <c r="AC208"/>
      <c r="AD208"/>
      <c r="AE208"/>
      <c r="AF208"/>
      <c r="AG208"/>
      <c r="AH208"/>
      <c r="AI208"/>
    </row>
    <row r="209" spans="1:35" s="18" customFormat="1" x14ac:dyDescent="0.2">
      <c r="A209" s="50">
        <v>3821.32</v>
      </c>
      <c r="B209" s="50">
        <v>90.21</v>
      </c>
      <c r="C209" s="50">
        <v>30.53</v>
      </c>
      <c r="D209" s="85">
        <f t="shared" si="74"/>
        <v>10.23</v>
      </c>
      <c r="E209" s="85">
        <f t="shared" si="53"/>
        <v>29.970000000000002</v>
      </c>
      <c r="F209" s="50">
        <v>1121.46</v>
      </c>
      <c r="G209" s="50">
        <v>1036.26</v>
      </c>
      <c r="H209" s="50">
        <v>2339.38</v>
      </c>
      <c r="I209" s="50">
        <v>1750.19</v>
      </c>
      <c r="J209" s="50">
        <v>13530989.99</v>
      </c>
      <c r="K209" s="50">
        <v>7210866.4100000001</v>
      </c>
      <c r="L209" s="50" t="s">
        <v>4719</v>
      </c>
      <c r="M209" s="50" t="s">
        <v>4720</v>
      </c>
      <c r="N209" s="50">
        <v>0.16</v>
      </c>
      <c r="O209" s="50">
        <v>-135</v>
      </c>
      <c r="P209" s="50">
        <v>0.01</v>
      </c>
      <c r="Q209" s="50">
        <v>-0.16</v>
      </c>
      <c r="R209" s="50">
        <v>2921.5</v>
      </c>
      <c r="S209" s="50">
        <v>68.400000000000006</v>
      </c>
      <c r="T209" s="50">
        <v>21.54</v>
      </c>
      <c r="U209" s="50">
        <v>16.420000000000002</v>
      </c>
      <c r="V209" s="50">
        <v>34.575000000000003</v>
      </c>
      <c r="W209" s="50">
        <v>-0.01</v>
      </c>
      <c r="X209" s="50">
        <v>3.02</v>
      </c>
      <c r="Y209" s="110"/>
      <c r="Z209" s="5"/>
      <c r="AA209"/>
      <c r="AB209"/>
      <c r="AC209"/>
      <c r="AD209"/>
      <c r="AE209"/>
      <c r="AF209"/>
      <c r="AG209"/>
      <c r="AH209"/>
      <c r="AI209"/>
    </row>
    <row r="210" spans="1:35" s="18" customFormat="1" x14ac:dyDescent="0.2">
      <c r="A210" s="50">
        <v>3845.98</v>
      </c>
      <c r="B210" s="50">
        <v>90.15</v>
      </c>
      <c r="C210" s="50">
        <v>30.31</v>
      </c>
      <c r="D210" s="85">
        <f t="shared" si="74"/>
        <v>10.009999999999998</v>
      </c>
      <c r="E210" s="85">
        <f t="shared" si="53"/>
        <v>29.75</v>
      </c>
      <c r="F210" s="50">
        <v>1121.3800000000001</v>
      </c>
      <c r="G210" s="50">
        <v>1036.18</v>
      </c>
      <c r="H210" s="50">
        <v>2360.64</v>
      </c>
      <c r="I210" s="50">
        <v>1762.67</v>
      </c>
      <c r="J210" s="50">
        <v>13531002.26</v>
      </c>
      <c r="K210" s="50">
        <v>7210887.7999999998</v>
      </c>
      <c r="L210" s="50" t="s">
        <v>4721</v>
      </c>
      <c r="M210" s="50" t="s">
        <v>4722</v>
      </c>
      <c r="N210" s="50">
        <v>0.09</v>
      </c>
      <c r="O210" s="50">
        <v>-84.471999999999994</v>
      </c>
      <c r="P210" s="50">
        <v>-0.02</v>
      </c>
      <c r="Q210" s="50">
        <v>-0.09</v>
      </c>
      <c r="R210" s="50">
        <v>2946.03</v>
      </c>
      <c r="S210" s="50">
        <v>68.989999999999995</v>
      </c>
      <c r="T210" s="50">
        <v>21.56</v>
      </c>
      <c r="U210" s="50">
        <v>16.579999999999998</v>
      </c>
      <c r="V210" s="50">
        <v>34.526000000000003</v>
      </c>
      <c r="W210" s="50">
        <v>0.03</v>
      </c>
      <c r="X210" s="50">
        <v>3.18</v>
      </c>
      <c r="Y210" s="110"/>
      <c r="Z210" s="5"/>
      <c r="AA210"/>
      <c r="AB210"/>
      <c r="AC210"/>
      <c r="AD210"/>
      <c r="AE210"/>
      <c r="AF210"/>
      <c r="AG210"/>
      <c r="AH210"/>
      <c r="AI210"/>
    </row>
    <row r="211" spans="1:35" s="18" customFormat="1" x14ac:dyDescent="0.2">
      <c r="A211" s="50">
        <v>3871.01</v>
      </c>
      <c r="B211" s="50">
        <v>90</v>
      </c>
      <c r="C211" s="50">
        <v>30.4</v>
      </c>
      <c r="D211" s="85">
        <f t="shared" ref="D211" si="107">IF(C211-20.3&lt;0,C211-20.3+360,C211-20.3)</f>
        <v>10.099999999999998</v>
      </c>
      <c r="E211" s="85">
        <f t="shared" ref="E211" si="108">IF(C211-0.56&lt;0,C211-0.56+360,C211-0.56)</f>
        <v>29.84</v>
      </c>
      <c r="F211" s="50">
        <v>1121.3499999999999</v>
      </c>
      <c r="G211" s="50">
        <v>1036.1500000000001</v>
      </c>
      <c r="H211" s="50">
        <v>2382.2399999999998</v>
      </c>
      <c r="I211" s="50">
        <v>1775.32</v>
      </c>
      <c r="J211" s="50">
        <v>13531014.699999999</v>
      </c>
      <c r="K211" s="50">
        <v>7210909.5199999996</v>
      </c>
      <c r="L211" s="50" t="s">
        <v>4723</v>
      </c>
      <c r="M211" s="50" t="s">
        <v>4724</v>
      </c>
      <c r="N211" s="50">
        <v>7.0000000000000007E-2</v>
      </c>
      <c r="O211" s="50">
        <v>-65.772000000000006</v>
      </c>
      <c r="P211" s="50">
        <v>-0.06</v>
      </c>
      <c r="Q211" s="50">
        <v>0.04</v>
      </c>
      <c r="R211" s="50">
        <v>2970.93</v>
      </c>
      <c r="S211" s="50">
        <v>69.58</v>
      </c>
      <c r="T211" s="50">
        <v>21.57</v>
      </c>
      <c r="U211" s="50">
        <v>16.739999999999998</v>
      </c>
      <c r="V211" s="50">
        <v>34.475999999999999</v>
      </c>
      <c r="W211" s="50">
        <v>0.04</v>
      </c>
      <c r="X211" s="50">
        <v>3.31</v>
      </c>
      <c r="Y211" s="110"/>
      <c r="Z211" s="5"/>
      <c r="AA211"/>
      <c r="AB211"/>
      <c r="AC211"/>
      <c r="AD211"/>
      <c r="AE211"/>
      <c r="AF211"/>
      <c r="AG211"/>
      <c r="AH211"/>
      <c r="AI211"/>
    </row>
    <row r="212" spans="1:35" s="18" customFormat="1" x14ac:dyDescent="0.2">
      <c r="A212" s="50">
        <v>3895.31</v>
      </c>
      <c r="B212" s="50">
        <v>90.06</v>
      </c>
      <c r="C212" s="50">
        <v>30.43</v>
      </c>
      <c r="D212" s="85">
        <f t="shared" ref="D212" si="109">IF(C212-20.3&lt;0,C212-20.3+360,C212-20.3)</f>
        <v>10.129999999999999</v>
      </c>
      <c r="E212" s="85">
        <f t="shared" ref="E212" si="110">IF(C212-0.56&lt;0,C212-0.56+360,C212-0.56)</f>
        <v>29.87</v>
      </c>
      <c r="F212" s="50">
        <v>1121.3399999999999</v>
      </c>
      <c r="G212" s="50">
        <v>1036.1400000000001</v>
      </c>
      <c r="H212" s="50">
        <v>2403.1999999999998</v>
      </c>
      <c r="I212" s="50">
        <v>1787.63</v>
      </c>
      <c r="J212" s="50">
        <v>13531026.800000001</v>
      </c>
      <c r="K212" s="50">
        <v>7210930.5899999999</v>
      </c>
      <c r="L212" s="50" t="s">
        <v>4725</v>
      </c>
      <c r="M212" s="50" t="s">
        <v>4726</v>
      </c>
      <c r="N212" s="50">
        <v>0.03</v>
      </c>
      <c r="O212" s="50">
        <v>-74.406999999999996</v>
      </c>
      <c r="P212" s="50">
        <v>0.02</v>
      </c>
      <c r="Q212" s="50">
        <v>0.01</v>
      </c>
      <c r="R212" s="50">
        <v>2995.1</v>
      </c>
      <c r="S212" s="50">
        <v>70.150000000000006</v>
      </c>
      <c r="T212" s="50">
        <v>21.59</v>
      </c>
      <c r="U212" s="50">
        <v>16.899999999999999</v>
      </c>
      <c r="V212" s="50">
        <v>34.429000000000002</v>
      </c>
      <c r="W212" s="50">
        <v>0.02</v>
      </c>
      <c r="X212" s="50">
        <v>3.47</v>
      </c>
      <c r="Y212" s="110"/>
      <c r="Z212" s="5"/>
      <c r="AA212"/>
      <c r="AB212"/>
      <c r="AC212"/>
      <c r="AD212"/>
      <c r="AE212"/>
      <c r="AF212"/>
      <c r="AG212"/>
      <c r="AH212"/>
      <c r="AI212"/>
    </row>
    <row r="213" spans="1:35" s="18" customFormat="1" x14ac:dyDescent="0.2">
      <c r="A213" s="50">
        <v>3919.84</v>
      </c>
      <c r="B213" s="50">
        <v>89.97</v>
      </c>
      <c r="C213" s="50">
        <v>30.54</v>
      </c>
      <c r="D213" s="85">
        <f t="shared" ref="D213" si="111">IF(C213-20.3&lt;0,C213-20.3+360,C213-20.3)</f>
        <v>10.239999999999998</v>
      </c>
      <c r="E213" s="85">
        <f t="shared" ref="E213" si="112">IF(C213-0.56&lt;0,C213-0.56+360,C213-0.56)</f>
        <v>29.98</v>
      </c>
      <c r="F213" s="50">
        <v>1121.33</v>
      </c>
      <c r="G213" s="50">
        <v>1036.1300000000001</v>
      </c>
      <c r="H213" s="50">
        <v>2424.34</v>
      </c>
      <c r="I213" s="50">
        <v>1800.07</v>
      </c>
      <c r="J213" s="50">
        <v>13531039.029999999</v>
      </c>
      <c r="K213" s="50">
        <v>7210951.8499999996</v>
      </c>
      <c r="L213" s="50" t="s">
        <v>4845</v>
      </c>
      <c r="M213" s="50" t="s">
        <v>4846</v>
      </c>
      <c r="N213" s="50">
        <v>0.06</v>
      </c>
      <c r="O213" s="50">
        <v>-68.748999999999995</v>
      </c>
      <c r="P213" s="50">
        <v>-0.04</v>
      </c>
      <c r="Q213" s="50">
        <v>0.04</v>
      </c>
      <c r="R213" s="50">
        <v>3019.51</v>
      </c>
      <c r="S213" s="50">
        <v>70.73</v>
      </c>
      <c r="T213" s="50">
        <v>21.61</v>
      </c>
      <c r="U213" s="50">
        <v>17.059999999999999</v>
      </c>
      <c r="V213" s="50">
        <v>34.383000000000003</v>
      </c>
      <c r="W213" s="50">
        <v>0</v>
      </c>
      <c r="X213" s="50">
        <v>3.66</v>
      </c>
      <c r="Y213" s="110"/>
      <c r="Z213" s="5"/>
      <c r="AA213"/>
      <c r="AB213"/>
      <c r="AC213"/>
      <c r="AD213"/>
      <c r="AE213"/>
      <c r="AF213"/>
      <c r="AG213"/>
      <c r="AH213"/>
      <c r="AI213"/>
    </row>
    <row r="214" spans="1:35" s="18" customFormat="1" x14ac:dyDescent="0.2">
      <c r="A214" s="50">
        <v>3944.57</v>
      </c>
      <c r="B214" s="50">
        <v>90.03</v>
      </c>
      <c r="C214" s="50">
        <v>31.45</v>
      </c>
      <c r="D214" s="85">
        <f t="shared" ref="D214" si="113">IF(C214-20.3&lt;0,C214-20.3+360,C214-20.3)</f>
        <v>11.149999999999999</v>
      </c>
      <c r="E214" s="85">
        <f t="shared" ref="E214" si="114">IF(C214-0.56&lt;0,C214-0.56+360,C214-0.56)</f>
        <v>30.89</v>
      </c>
      <c r="F214" s="50">
        <v>1121.33</v>
      </c>
      <c r="G214" s="50">
        <v>1036.1300000000001</v>
      </c>
      <c r="H214" s="50">
        <v>2445.54</v>
      </c>
      <c r="I214" s="50">
        <v>1812.8</v>
      </c>
      <c r="J214" s="50">
        <v>13531051.560000001</v>
      </c>
      <c r="K214" s="50">
        <v>7210973.1799999997</v>
      </c>
      <c r="L214" s="50" t="s">
        <v>4847</v>
      </c>
      <c r="M214" s="50" t="s">
        <v>4848</v>
      </c>
      <c r="N214" s="50">
        <v>0.37</v>
      </c>
      <c r="O214" s="50">
        <v>-84.093000000000004</v>
      </c>
      <c r="P214" s="50">
        <v>0.02</v>
      </c>
      <c r="Q214" s="50">
        <v>0.37</v>
      </c>
      <c r="R214" s="50">
        <v>3044.13</v>
      </c>
      <c r="S214" s="50">
        <v>71.319999999999993</v>
      </c>
      <c r="T214" s="50">
        <v>21.63</v>
      </c>
      <c r="U214" s="50">
        <v>17.22</v>
      </c>
      <c r="V214" s="50">
        <v>34.343000000000004</v>
      </c>
      <c r="W214" s="50">
        <v>-0.03</v>
      </c>
      <c r="X214" s="50">
        <v>4.07</v>
      </c>
      <c r="Y214" s="110"/>
      <c r="Z214" s="5"/>
      <c r="AA214"/>
      <c r="AB214"/>
      <c r="AC214"/>
      <c r="AD214"/>
      <c r="AE214"/>
      <c r="AF214"/>
      <c r="AG214"/>
      <c r="AH214"/>
      <c r="AI214"/>
    </row>
    <row r="215" spans="1:35" s="18" customFormat="1" x14ac:dyDescent="0.2">
      <c r="A215" s="50">
        <v>3969.31</v>
      </c>
      <c r="B215" s="50">
        <v>90.21</v>
      </c>
      <c r="C215" s="50">
        <v>31.24</v>
      </c>
      <c r="D215" s="85">
        <f t="shared" ref="D215" si="115">IF(C215-20.3&lt;0,C215-20.3+360,C215-20.3)</f>
        <v>10.939999999999998</v>
      </c>
      <c r="E215" s="85">
        <f t="shared" ref="E215" si="116">IF(C215-0.56&lt;0,C215-0.56+360,C215-0.56)</f>
        <v>30.68</v>
      </c>
      <c r="F215" s="50">
        <v>1121.28</v>
      </c>
      <c r="G215" s="50">
        <v>1036.08</v>
      </c>
      <c r="H215" s="50">
        <v>2466.67</v>
      </c>
      <c r="I215" s="50">
        <v>1825.67</v>
      </c>
      <c r="J215" s="50">
        <v>13531064.220000001</v>
      </c>
      <c r="K215" s="50">
        <v>7210994.4299999997</v>
      </c>
      <c r="L215" s="50" t="s">
        <v>4849</v>
      </c>
      <c r="M215" s="50" t="s">
        <v>4850</v>
      </c>
      <c r="N215" s="50">
        <v>0.11</v>
      </c>
      <c r="O215" s="50">
        <v>-91.384</v>
      </c>
      <c r="P215" s="50">
        <v>7.0000000000000007E-2</v>
      </c>
      <c r="Q215" s="50">
        <v>-0.08</v>
      </c>
      <c r="R215" s="50">
        <v>3068.78</v>
      </c>
      <c r="S215" s="50">
        <v>71.91</v>
      </c>
      <c r="T215" s="50">
        <v>21.64</v>
      </c>
      <c r="U215" s="50">
        <v>17.38</v>
      </c>
      <c r="V215" s="50">
        <v>34.305999999999997</v>
      </c>
      <c r="W215" s="50">
        <v>-0.01</v>
      </c>
      <c r="X215" s="50">
        <v>4.63</v>
      </c>
      <c r="Y215" s="110"/>
      <c r="Z215" s="5"/>
      <c r="AA215"/>
      <c r="AB215"/>
      <c r="AC215"/>
      <c r="AD215"/>
      <c r="AE215"/>
      <c r="AF215"/>
      <c r="AG215"/>
      <c r="AH215"/>
      <c r="AI215"/>
    </row>
    <row r="216" spans="1:35" s="18" customFormat="1" x14ac:dyDescent="0.2">
      <c r="A216" s="50">
        <v>3993.5</v>
      </c>
      <c r="B216" s="50">
        <v>90.21</v>
      </c>
      <c r="C216" s="50">
        <v>30.66</v>
      </c>
      <c r="D216" s="85">
        <f t="shared" ref="D216" si="117">IF(C216-20.3&lt;0,C216-20.3+360,C216-20.3)</f>
        <v>10.36</v>
      </c>
      <c r="E216" s="85">
        <f t="shared" ref="E216" si="118">IF(C216-0.56&lt;0,C216-0.56+360,C216-0.56)</f>
        <v>30.1</v>
      </c>
      <c r="F216" s="50">
        <v>1121.19</v>
      </c>
      <c r="G216" s="50">
        <v>1035.99</v>
      </c>
      <c r="H216" s="50">
        <v>2487.41</v>
      </c>
      <c r="I216" s="50">
        <v>1838.11</v>
      </c>
      <c r="J216" s="50">
        <v>13531076.460000001</v>
      </c>
      <c r="K216" s="50">
        <v>7211015.2999999998</v>
      </c>
      <c r="L216" s="50" t="s">
        <v>4851</v>
      </c>
      <c r="M216" s="50" t="s">
        <v>4852</v>
      </c>
      <c r="N216" s="50">
        <v>0.24</v>
      </c>
      <c r="O216" s="50">
        <v>-92.600999999999999</v>
      </c>
      <c r="P216" s="50">
        <v>0</v>
      </c>
      <c r="Q216" s="50">
        <v>-0.24</v>
      </c>
      <c r="R216" s="50">
        <v>3092.86</v>
      </c>
      <c r="S216" s="50">
        <v>72.48</v>
      </c>
      <c r="T216" s="50">
        <v>21.66</v>
      </c>
      <c r="U216" s="50">
        <v>17.54</v>
      </c>
      <c r="V216" s="50">
        <v>34.268000000000001</v>
      </c>
      <c r="W216" s="50">
        <v>0.05</v>
      </c>
      <c r="X216" s="50">
        <v>5.01</v>
      </c>
      <c r="Y216" s="110"/>
      <c r="Z216" s="5"/>
      <c r="AA216"/>
      <c r="AB216"/>
      <c r="AC216"/>
      <c r="AD216"/>
      <c r="AE216"/>
      <c r="AF216"/>
      <c r="AG216"/>
      <c r="AH216"/>
      <c r="AI216"/>
    </row>
    <row r="217" spans="1:35" s="18" customFormat="1" x14ac:dyDescent="0.2">
      <c r="A217" s="50">
        <v>4017.97</v>
      </c>
      <c r="B217" s="50">
        <v>90.18</v>
      </c>
      <c r="C217" s="50">
        <v>30.36</v>
      </c>
      <c r="D217" s="85">
        <f t="shared" ref="D217:D218" si="119">IF(C217-20.3&lt;0,C217-20.3+360,C217-20.3)</f>
        <v>10.059999999999999</v>
      </c>
      <c r="E217" s="85">
        <f t="shared" ref="E217:E218" si="120">IF(C217-0.56&lt;0,C217-0.56+360,C217-0.56)</f>
        <v>29.8</v>
      </c>
      <c r="F217" s="50">
        <v>1121.1099999999999</v>
      </c>
      <c r="G217" s="50">
        <v>1035.9100000000001</v>
      </c>
      <c r="H217" s="50">
        <v>2508.4899999999998</v>
      </c>
      <c r="I217" s="50">
        <v>1850.54</v>
      </c>
      <c r="J217" s="50">
        <v>13531088.68</v>
      </c>
      <c r="K217" s="50">
        <v>7211036.5</v>
      </c>
      <c r="L217" s="50" t="s">
        <v>4853</v>
      </c>
      <c r="M217" s="50" t="s">
        <v>4854</v>
      </c>
      <c r="N217" s="50">
        <v>0.12</v>
      </c>
      <c r="O217" s="50">
        <v>142.125</v>
      </c>
      <c r="P217" s="50">
        <v>-0.01</v>
      </c>
      <c r="Q217" s="50">
        <v>-0.12</v>
      </c>
      <c r="R217" s="50">
        <v>3117.21</v>
      </c>
      <c r="S217" s="50">
        <v>73.06</v>
      </c>
      <c r="T217" s="50">
        <v>21.68</v>
      </c>
      <c r="U217" s="50">
        <v>17.7</v>
      </c>
      <c r="V217" s="50">
        <v>34.225999999999999</v>
      </c>
      <c r="W217" s="50">
        <v>0.11</v>
      </c>
      <c r="X217" s="50">
        <v>5.21</v>
      </c>
      <c r="Y217" s="110"/>
      <c r="Z217" s="5"/>
      <c r="AA217"/>
      <c r="AB217"/>
      <c r="AC217"/>
      <c r="AD217"/>
      <c r="AE217"/>
      <c r="AF217"/>
      <c r="AG217"/>
      <c r="AH217"/>
      <c r="AI217"/>
    </row>
    <row r="218" spans="1:35" s="18" customFormat="1" x14ac:dyDescent="0.2">
      <c r="A218" s="50">
        <v>4031.35</v>
      </c>
      <c r="B218" s="50">
        <v>90</v>
      </c>
      <c r="C218" s="50">
        <v>30.5</v>
      </c>
      <c r="D218" s="85">
        <f t="shared" si="119"/>
        <v>10.199999999999999</v>
      </c>
      <c r="E218" s="85">
        <f t="shared" si="120"/>
        <v>29.94</v>
      </c>
      <c r="F218" s="50">
        <v>1121.0899999999999</v>
      </c>
      <c r="G218" s="50">
        <v>1035.8900000000001</v>
      </c>
      <c r="H218" s="50">
        <v>2520.0300000000002</v>
      </c>
      <c r="I218" s="50">
        <v>1857.31</v>
      </c>
      <c r="J218" s="50">
        <v>13531095.34</v>
      </c>
      <c r="K218" s="50">
        <v>7211048.0999999996</v>
      </c>
      <c r="L218" s="50" t="s">
        <v>4855</v>
      </c>
      <c r="M218" s="50" t="s">
        <v>4856</v>
      </c>
      <c r="N218" s="50">
        <v>0</v>
      </c>
      <c r="O218" s="50" t="s">
        <v>113</v>
      </c>
      <c r="P218" s="50">
        <v>-0.13</v>
      </c>
      <c r="Q218" s="50">
        <v>0.1</v>
      </c>
      <c r="R218" s="50">
        <v>3130.52</v>
      </c>
      <c r="S218" s="50">
        <v>73.38</v>
      </c>
      <c r="T218" s="50">
        <v>21.69</v>
      </c>
      <c r="U218" s="50">
        <v>17.79</v>
      </c>
      <c r="V218" s="50">
        <v>34.203000000000003</v>
      </c>
      <c r="W218" s="50">
        <v>0.11</v>
      </c>
      <c r="X218" s="50">
        <v>5.29</v>
      </c>
      <c r="Y218" s="109" t="s">
        <v>3907</v>
      </c>
      <c r="Z218" s="5"/>
      <c r="AA218"/>
      <c r="AB218"/>
      <c r="AC218"/>
      <c r="AD218"/>
      <c r="AE218"/>
      <c r="AF218"/>
      <c r="AG218"/>
      <c r="AH218"/>
      <c r="AI218"/>
    </row>
    <row r="219" spans="1:35" s="18" customFormat="1" x14ac:dyDescent="0.2">
      <c r="A219" s="50"/>
      <c r="B219" s="50"/>
      <c r="C219" s="50"/>
      <c r="D219" s="85">
        <f t="shared" si="74"/>
        <v>339.7</v>
      </c>
      <c r="E219" s="85">
        <f t="shared" si="53"/>
        <v>359.44</v>
      </c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17"/>
      <c r="Z219" s="5"/>
      <c r="AA219"/>
      <c r="AB219"/>
      <c r="AC219"/>
      <c r="AD219"/>
      <c r="AE219"/>
      <c r="AF219"/>
      <c r="AG219"/>
      <c r="AH219"/>
      <c r="AI219"/>
    </row>
    <row r="220" spans="1:35" s="18" customFormat="1" x14ac:dyDescent="0.2">
      <c r="A220" s="50"/>
      <c r="B220" s="50"/>
      <c r="C220" s="50"/>
      <c r="D220" s="85">
        <f t="shared" si="74"/>
        <v>339.7</v>
      </c>
      <c r="E220" s="85">
        <f t="shared" si="53"/>
        <v>359.44</v>
      </c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17"/>
      <c r="Z220" s="5"/>
      <c r="AA220"/>
      <c r="AB220"/>
      <c r="AC220"/>
      <c r="AD220"/>
      <c r="AE220"/>
      <c r="AF220"/>
      <c r="AG220"/>
      <c r="AH220"/>
      <c r="AI220"/>
    </row>
    <row r="221" spans="1:35" s="18" customFormat="1" x14ac:dyDescent="0.2">
      <c r="A221" s="50"/>
      <c r="B221" s="50"/>
      <c r="C221" s="50"/>
      <c r="D221" s="85">
        <f t="shared" si="74"/>
        <v>339.7</v>
      </c>
      <c r="E221" s="85">
        <f t="shared" si="53"/>
        <v>359.44</v>
      </c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17"/>
      <c r="Z221" s="5"/>
      <c r="AA221"/>
      <c r="AB221"/>
      <c r="AC221"/>
      <c r="AD221"/>
      <c r="AE221"/>
      <c r="AF221"/>
      <c r="AG221"/>
      <c r="AH221"/>
      <c r="AI221"/>
    </row>
    <row r="222" spans="1:35" s="18" customFormat="1" x14ac:dyDescent="0.2">
      <c r="A222" s="50"/>
      <c r="B222" s="50"/>
      <c r="C222" s="50"/>
      <c r="D222" s="85">
        <f t="shared" si="74"/>
        <v>339.7</v>
      </c>
      <c r="E222" s="85">
        <f t="shared" si="53"/>
        <v>359.44</v>
      </c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17"/>
      <c r="Z222" s="5"/>
      <c r="AA222"/>
      <c r="AB222"/>
      <c r="AC222"/>
      <c r="AD222"/>
      <c r="AE222"/>
      <c r="AF222"/>
      <c r="AG222"/>
      <c r="AH222"/>
      <c r="AI222"/>
    </row>
    <row r="223" spans="1:35" s="18" customFormat="1" x14ac:dyDescent="0.2">
      <c r="A223" s="50"/>
      <c r="B223" s="50"/>
      <c r="C223" s="50"/>
      <c r="D223" s="85">
        <f t="shared" si="74"/>
        <v>339.7</v>
      </c>
      <c r="E223" s="85">
        <f t="shared" si="53"/>
        <v>359.44</v>
      </c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17"/>
      <c r="Z223" s="5"/>
      <c r="AA223"/>
      <c r="AB223"/>
      <c r="AC223"/>
      <c r="AD223"/>
      <c r="AE223"/>
      <c r="AF223"/>
      <c r="AG223"/>
      <c r="AH223"/>
      <c r="AI223"/>
    </row>
    <row r="224" spans="1:35" s="18" customFormat="1" x14ac:dyDescent="0.2">
      <c r="A224" s="50"/>
      <c r="B224" s="50"/>
      <c r="C224" s="50"/>
      <c r="D224" s="85">
        <f t="shared" si="74"/>
        <v>339.7</v>
      </c>
      <c r="E224" s="85">
        <f t="shared" si="53"/>
        <v>359.44</v>
      </c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17"/>
      <c r="Z224" s="5"/>
      <c r="AA224"/>
      <c r="AB224"/>
      <c r="AC224"/>
      <c r="AD224"/>
      <c r="AE224"/>
      <c r="AF224"/>
      <c r="AG224"/>
      <c r="AH224"/>
      <c r="AI224"/>
    </row>
    <row r="225" spans="1:35" s="18" customFormat="1" x14ac:dyDescent="0.2">
      <c r="A225" s="50"/>
      <c r="B225" s="50"/>
      <c r="C225" s="50"/>
      <c r="D225" s="85">
        <f t="shared" si="74"/>
        <v>339.7</v>
      </c>
      <c r="E225" s="85">
        <f t="shared" ref="E225:E288" si="121">IF(C225-0.56&lt;0,C225-0.56+360,C225-0.56)</f>
        <v>359.44</v>
      </c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17"/>
      <c r="Z225" s="5"/>
      <c r="AA225"/>
      <c r="AB225"/>
      <c r="AC225"/>
      <c r="AD225"/>
      <c r="AE225"/>
      <c r="AF225"/>
      <c r="AG225"/>
      <c r="AH225"/>
      <c r="AI225"/>
    </row>
    <row r="226" spans="1:35" s="18" customFormat="1" x14ac:dyDescent="0.2">
      <c r="A226" s="50"/>
      <c r="B226" s="50"/>
      <c r="C226" s="50"/>
      <c r="D226" s="85">
        <f t="shared" si="74"/>
        <v>339.7</v>
      </c>
      <c r="E226" s="85">
        <f t="shared" si="121"/>
        <v>359.44</v>
      </c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16"/>
      <c r="Z226" s="5"/>
      <c r="AA226"/>
      <c r="AB226"/>
      <c r="AC226"/>
      <c r="AD226"/>
      <c r="AE226"/>
      <c r="AF226"/>
      <c r="AG226"/>
      <c r="AH226"/>
      <c r="AI226"/>
    </row>
    <row r="227" spans="1:35" s="18" customFormat="1" x14ac:dyDescent="0.2">
      <c r="A227" s="50"/>
      <c r="B227" s="50"/>
      <c r="C227" s="50"/>
      <c r="D227" s="85">
        <f t="shared" si="74"/>
        <v>339.7</v>
      </c>
      <c r="E227" s="85">
        <f t="shared" si="121"/>
        <v>359.44</v>
      </c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17"/>
      <c r="Z227" s="5"/>
      <c r="AA227"/>
      <c r="AB227"/>
      <c r="AC227"/>
      <c r="AD227"/>
      <c r="AE227"/>
      <c r="AF227"/>
      <c r="AG227"/>
      <c r="AH227"/>
      <c r="AI227"/>
    </row>
    <row r="228" spans="1:35" s="18" customFormat="1" x14ac:dyDescent="0.2">
      <c r="A228" s="50"/>
      <c r="B228" s="50"/>
      <c r="C228" s="50"/>
      <c r="D228" s="85">
        <f t="shared" si="74"/>
        <v>339.7</v>
      </c>
      <c r="E228" s="85">
        <f t="shared" si="121"/>
        <v>359.44</v>
      </c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17"/>
      <c r="Z228" s="5"/>
      <c r="AA228"/>
      <c r="AB228"/>
      <c r="AC228"/>
      <c r="AD228"/>
      <c r="AE228"/>
      <c r="AF228"/>
      <c r="AG228"/>
      <c r="AH228"/>
      <c r="AI228"/>
    </row>
    <row r="229" spans="1:35" s="18" customFormat="1" x14ac:dyDescent="0.2">
      <c r="A229" s="50"/>
      <c r="B229" s="50"/>
      <c r="C229" s="50"/>
      <c r="D229" s="85">
        <f t="shared" si="74"/>
        <v>339.7</v>
      </c>
      <c r="E229" s="85">
        <f t="shared" si="121"/>
        <v>359.44</v>
      </c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17"/>
      <c r="Z229" s="5"/>
      <c r="AA229"/>
      <c r="AB229"/>
      <c r="AC229"/>
      <c r="AD229"/>
      <c r="AE229"/>
      <c r="AF229"/>
      <c r="AG229"/>
      <c r="AH229"/>
      <c r="AI229"/>
    </row>
    <row r="230" spans="1:35" s="18" customFormat="1" x14ac:dyDescent="0.2">
      <c r="A230" s="50"/>
      <c r="B230" s="50"/>
      <c r="C230" s="50"/>
      <c r="D230" s="85">
        <f t="shared" si="74"/>
        <v>339.7</v>
      </c>
      <c r="E230" s="85">
        <f t="shared" si="121"/>
        <v>359.44</v>
      </c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17"/>
      <c r="Z230" s="5"/>
      <c r="AA230"/>
      <c r="AB230"/>
      <c r="AC230"/>
      <c r="AD230"/>
      <c r="AE230"/>
      <c r="AF230"/>
      <c r="AG230"/>
      <c r="AH230"/>
      <c r="AI230"/>
    </row>
    <row r="231" spans="1:35" s="18" customFormat="1" x14ac:dyDescent="0.2">
      <c r="A231" s="50"/>
      <c r="B231" s="50"/>
      <c r="C231" s="50"/>
      <c r="D231" s="85">
        <f t="shared" si="74"/>
        <v>339.7</v>
      </c>
      <c r="E231" s="85">
        <f t="shared" si="121"/>
        <v>359.44</v>
      </c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17"/>
      <c r="Z231" s="5"/>
      <c r="AA231"/>
      <c r="AB231"/>
      <c r="AC231"/>
      <c r="AD231"/>
      <c r="AE231"/>
      <c r="AF231"/>
      <c r="AG231"/>
      <c r="AH231"/>
      <c r="AI231"/>
    </row>
    <row r="232" spans="1:35" s="18" customFormat="1" x14ac:dyDescent="0.2">
      <c r="A232" s="50"/>
      <c r="B232" s="50"/>
      <c r="C232" s="50"/>
      <c r="D232" s="85">
        <f t="shared" si="74"/>
        <v>339.7</v>
      </c>
      <c r="E232" s="85">
        <f t="shared" si="121"/>
        <v>359.44</v>
      </c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17"/>
      <c r="Z232" s="5"/>
      <c r="AA232"/>
      <c r="AB232"/>
      <c r="AC232"/>
      <c r="AD232"/>
      <c r="AE232"/>
      <c r="AF232"/>
      <c r="AG232"/>
      <c r="AH232"/>
      <c r="AI232"/>
    </row>
    <row r="233" spans="1:35" s="18" customFormat="1" x14ac:dyDescent="0.2">
      <c r="A233" s="50"/>
      <c r="B233" s="50"/>
      <c r="C233" s="50"/>
      <c r="D233" s="85">
        <f t="shared" si="74"/>
        <v>339.7</v>
      </c>
      <c r="E233" s="85">
        <f t="shared" si="121"/>
        <v>359.44</v>
      </c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17"/>
      <c r="Z233" s="5"/>
      <c r="AA233"/>
      <c r="AB233"/>
      <c r="AC233"/>
      <c r="AD233"/>
      <c r="AE233"/>
      <c r="AF233"/>
      <c r="AG233"/>
      <c r="AH233"/>
      <c r="AI233"/>
    </row>
    <row r="234" spans="1:35" s="18" customFormat="1" x14ac:dyDescent="0.2">
      <c r="A234" s="50"/>
      <c r="B234" s="50"/>
      <c r="C234" s="50"/>
      <c r="D234" s="85">
        <f t="shared" si="74"/>
        <v>339.7</v>
      </c>
      <c r="E234" s="85">
        <f t="shared" si="121"/>
        <v>359.44</v>
      </c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17"/>
      <c r="Z234" s="5"/>
      <c r="AA234"/>
      <c r="AB234"/>
      <c r="AC234"/>
      <c r="AD234"/>
      <c r="AE234"/>
      <c r="AF234"/>
      <c r="AG234"/>
      <c r="AH234"/>
      <c r="AI234"/>
    </row>
    <row r="235" spans="1:35" s="18" customFormat="1" x14ac:dyDescent="0.2">
      <c r="A235" s="50"/>
      <c r="B235" s="50"/>
      <c r="C235" s="50"/>
      <c r="D235" s="85">
        <f t="shared" si="74"/>
        <v>339.7</v>
      </c>
      <c r="E235" s="85">
        <f t="shared" si="121"/>
        <v>359.44</v>
      </c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17"/>
      <c r="Z235" s="5"/>
      <c r="AA235"/>
      <c r="AB235"/>
      <c r="AC235"/>
      <c r="AD235"/>
      <c r="AE235"/>
      <c r="AF235"/>
      <c r="AG235"/>
      <c r="AH235"/>
      <c r="AI235"/>
    </row>
    <row r="236" spans="1:35" s="18" customFormat="1" x14ac:dyDescent="0.2">
      <c r="A236" s="50"/>
      <c r="B236" s="50"/>
      <c r="C236" s="50"/>
      <c r="D236" s="85">
        <f t="shared" si="74"/>
        <v>339.7</v>
      </c>
      <c r="E236" s="85">
        <f t="shared" si="121"/>
        <v>359.44</v>
      </c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17"/>
      <c r="Z236" s="5"/>
      <c r="AA236"/>
      <c r="AB236"/>
      <c r="AC236"/>
      <c r="AD236"/>
      <c r="AE236"/>
      <c r="AF236"/>
      <c r="AG236"/>
      <c r="AH236"/>
      <c r="AI236"/>
    </row>
    <row r="237" spans="1:35" s="18" customFormat="1" x14ac:dyDescent="0.2">
      <c r="A237" s="50"/>
      <c r="B237" s="50"/>
      <c r="C237" s="50"/>
      <c r="D237" s="85">
        <f t="shared" si="74"/>
        <v>339.7</v>
      </c>
      <c r="E237" s="85">
        <f t="shared" si="121"/>
        <v>359.44</v>
      </c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16"/>
      <c r="Z237" s="5"/>
      <c r="AA237"/>
      <c r="AB237"/>
      <c r="AC237"/>
      <c r="AD237"/>
      <c r="AE237"/>
      <c r="AF237"/>
      <c r="AG237"/>
      <c r="AH237"/>
      <c r="AI237"/>
    </row>
    <row r="238" spans="1:35" s="5" customFormat="1" x14ac:dyDescent="0.2">
      <c r="A238" s="51"/>
      <c r="B238" s="51"/>
      <c r="C238" s="52"/>
      <c r="D238" s="85">
        <f t="shared" si="74"/>
        <v>339.7</v>
      </c>
      <c r="E238" s="85">
        <f t="shared" si="121"/>
        <v>359.44</v>
      </c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48"/>
      <c r="AA238"/>
      <c r="AB238"/>
      <c r="AC238"/>
      <c r="AD238"/>
      <c r="AE238"/>
      <c r="AF238"/>
      <c r="AG238"/>
      <c r="AH238"/>
      <c r="AI238"/>
    </row>
    <row r="239" spans="1:35" s="5" customFormat="1" x14ac:dyDescent="0.2">
      <c r="A239" s="51"/>
      <c r="B239" s="51"/>
      <c r="C239" s="51"/>
      <c r="D239" s="85">
        <f t="shared" si="74"/>
        <v>339.7</v>
      </c>
      <c r="E239" s="85">
        <f t="shared" si="121"/>
        <v>359.44</v>
      </c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48"/>
      <c r="AA239"/>
      <c r="AB239"/>
      <c r="AC239"/>
      <c r="AD239"/>
      <c r="AE239"/>
      <c r="AF239"/>
      <c r="AG239"/>
      <c r="AH239"/>
      <c r="AI239"/>
    </row>
    <row r="240" spans="1:35" s="5" customFormat="1" x14ac:dyDescent="0.2">
      <c r="A240" s="51"/>
      <c r="B240" s="51"/>
      <c r="C240" s="51"/>
      <c r="D240" s="85">
        <f t="shared" si="74"/>
        <v>339.7</v>
      </c>
      <c r="E240" s="85">
        <f t="shared" si="121"/>
        <v>359.44</v>
      </c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48"/>
      <c r="AA240"/>
      <c r="AB240"/>
      <c r="AC240"/>
      <c r="AD240"/>
      <c r="AE240"/>
      <c r="AF240"/>
      <c r="AG240"/>
      <c r="AH240"/>
      <c r="AI240"/>
    </row>
    <row r="241" spans="1:35" s="5" customFormat="1" x14ac:dyDescent="0.2">
      <c r="A241" s="51"/>
      <c r="B241" s="51"/>
      <c r="C241" s="51"/>
      <c r="D241" s="85">
        <f t="shared" si="74"/>
        <v>339.7</v>
      </c>
      <c r="E241" s="85">
        <f t="shared" si="121"/>
        <v>359.44</v>
      </c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48"/>
      <c r="AA241"/>
      <c r="AB241"/>
      <c r="AC241"/>
      <c r="AD241"/>
      <c r="AE241"/>
      <c r="AF241"/>
      <c r="AG241"/>
      <c r="AH241"/>
      <c r="AI241"/>
    </row>
    <row r="242" spans="1:35" s="5" customFormat="1" x14ac:dyDescent="0.2">
      <c r="A242" s="51"/>
      <c r="B242" s="51"/>
      <c r="C242" s="51"/>
      <c r="D242" s="85">
        <f t="shared" si="74"/>
        <v>339.7</v>
      </c>
      <c r="E242" s="85">
        <f t="shared" si="121"/>
        <v>359.44</v>
      </c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48"/>
      <c r="AA242"/>
      <c r="AB242"/>
      <c r="AC242"/>
      <c r="AD242"/>
      <c r="AE242"/>
      <c r="AF242"/>
      <c r="AG242"/>
      <c r="AH242"/>
      <c r="AI242"/>
    </row>
    <row r="243" spans="1:35" s="5" customFormat="1" x14ac:dyDescent="0.2">
      <c r="A243" s="51"/>
      <c r="B243" s="51"/>
      <c r="C243" s="51"/>
      <c r="D243" s="85">
        <f t="shared" si="74"/>
        <v>339.7</v>
      </c>
      <c r="E243" s="85">
        <f t="shared" si="121"/>
        <v>359.44</v>
      </c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48"/>
      <c r="AA243"/>
      <c r="AB243"/>
      <c r="AC243"/>
      <c r="AD243"/>
      <c r="AE243"/>
      <c r="AF243"/>
      <c r="AG243"/>
      <c r="AH243"/>
      <c r="AI243"/>
    </row>
    <row r="244" spans="1:35" s="5" customFormat="1" x14ac:dyDescent="0.2">
      <c r="A244" s="51"/>
      <c r="B244" s="51"/>
      <c r="C244" s="51"/>
      <c r="D244" s="85">
        <f t="shared" ref="D244:D305" si="122">IF(C244-20.3&lt;0,C244-20.3+360,C244-20.3)</f>
        <v>339.7</v>
      </c>
      <c r="E244" s="85">
        <f t="shared" si="121"/>
        <v>359.44</v>
      </c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48"/>
      <c r="AA244"/>
      <c r="AB244"/>
      <c r="AC244"/>
      <c r="AD244"/>
      <c r="AE244"/>
      <c r="AF244"/>
      <c r="AG244"/>
      <c r="AH244"/>
      <c r="AI244"/>
    </row>
    <row r="245" spans="1:35" s="5" customFormat="1" x14ac:dyDescent="0.2">
      <c r="A245" s="51"/>
      <c r="B245" s="51"/>
      <c r="C245" s="51"/>
      <c r="D245" s="85">
        <f t="shared" si="122"/>
        <v>339.7</v>
      </c>
      <c r="E245" s="85">
        <f t="shared" si="121"/>
        <v>359.44</v>
      </c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48"/>
      <c r="AA245"/>
      <c r="AB245"/>
      <c r="AC245"/>
      <c r="AD245"/>
      <c r="AE245"/>
      <c r="AF245"/>
      <c r="AG245"/>
      <c r="AH245"/>
      <c r="AI245"/>
    </row>
    <row r="246" spans="1:35" s="5" customFormat="1" x14ac:dyDescent="0.2">
      <c r="A246" s="51"/>
      <c r="B246" s="51"/>
      <c r="C246" s="51"/>
      <c r="D246" s="85">
        <f t="shared" si="122"/>
        <v>339.7</v>
      </c>
      <c r="E246" s="85">
        <f t="shared" si="121"/>
        <v>359.44</v>
      </c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48"/>
      <c r="AA246"/>
      <c r="AB246"/>
      <c r="AC246"/>
      <c r="AD246"/>
      <c r="AE246"/>
      <c r="AF246"/>
      <c r="AG246"/>
      <c r="AH246"/>
      <c r="AI246"/>
    </row>
    <row r="247" spans="1:35" s="5" customFormat="1" x14ac:dyDescent="0.2">
      <c r="A247" s="51"/>
      <c r="B247" s="51"/>
      <c r="C247" s="51"/>
      <c r="D247" s="85">
        <f t="shared" si="122"/>
        <v>339.7</v>
      </c>
      <c r="E247" s="85">
        <f t="shared" si="121"/>
        <v>359.44</v>
      </c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48"/>
      <c r="AA247"/>
      <c r="AB247"/>
      <c r="AC247"/>
      <c r="AD247"/>
      <c r="AE247"/>
      <c r="AF247"/>
      <c r="AG247"/>
      <c r="AH247"/>
      <c r="AI247"/>
    </row>
    <row r="248" spans="1:35" s="5" customFormat="1" x14ac:dyDescent="0.2">
      <c r="A248" s="51"/>
      <c r="B248" s="51"/>
      <c r="C248" s="51"/>
      <c r="D248" s="85">
        <f t="shared" si="122"/>
        <v>339.7</v>
      </c>
      <c r="E248" s="85">
        <f t="shared" si="121"/>
        <v>359.44</v>
      </c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48"/>
      <c r="AA248"/>
      <c r="AB248"/>
      <c r="AC248"/>
      <c r="AD248"/>
      <c r="AE248"/>
      <c r="AF248"/>
      <c r="AG248"/>
      <c r="AH248"/>
      <c r="AI248"/>
    </row>
    <row r="249" spans="1:35" s="5" customFormat="1" x14ac:dyDescent="0.2">
      <c r="A249" s="51"/>
      <c r="B249" s="51"/>
      <c r="C249" s="51"/>
      <c r="D249" s="85">
        <f t="shared" si="122"/>
        <v>339.7</v>
      </c>
      <c r="E249" s="85">
        <f t="shared" si="121"/>
        <v>359.44</v>
      </c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48"/>
      <c r="AA249"/>
      <c r="AB249"/>
      <c r="AC249"/>
      <c r="AD249"/>
      <c r="AE249"/>
      <c r="AF249"/>
      <c r="AG249"/>
      <c r="AH249"/>
      <c r="AI249"/>
    </row>
    <row r="250" spans="1:35" s="5" customFormat="1" x14ac:dyDescent="0.2">
      <c r="A250" s="51"/>
      <c r="B250" s="51"/>
      <c r="C250" s="51"/>
      <c r="D250" s="85">
        <f t="shared" si="122"/>
        <v>339.7</v>
      </c>
      <c r="E250" s="85">
        <f t="shared" si="121"/>
        <v>359.44</v>
      </c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48"/>
      <c r="AA250"/>
      <c r="AB250"/>
      <c r="AC250"/>
      <c r="AD250"/>
      <c r="AE250"/>
      <c r="AF250"/>
      <c r="AG250"/>
      <c r="AH250"/>
      <c r="AI250"/>
    </row>
    <row r="251" spans="1:35" s="5" customFormat="1" x14ac:dyDescent="0.2">
      <c r="A251" s="51"/>
      <c r="B251" s="51"/>
      <c r="C251" s="51"/>
      <c r="D251" s="85">
        <f t="shared" si="122"/>
        <v>339.7</v>
      </c>
      <c r="E251" s="85">
        <f t="shared" si="121"/>
        <v>359.44</v>
      </c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48"/>
      <c r="AA251"/>
      <c r="AB251"/>
      <c r="AC251"/>
      <c r="AD251"/>
      <c r="AE251"/>
      <c r="AF251"/>
      <c r="AG251"/>
      <c r="AH251"/>
      <c r="AI251"/>
    </row>
    <row r="252" spans="1:35" s="5" customFormat="1" x14ac:dyDescent="0.2">
      <c r="A252" s="51"/>
      <c r="B252" s="51"/>
      <c r="C252" s="51"/>
      <c r="D252" s="85">
        <f t="shared" si="122"/>
        <v>339.7</v>
      </c>
      <c r="E252" s="85">
        <f t="shared" si="121"/>
        <v>359.44</v>
      </c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48"/>
      <c r="AA252"/>
      <c r="AB252"/>
      <c r="AC252"/>
      <c r="AD252"/>
      <c r="AE252"/>
      <c r="AF252"/>
      <c r="AG252"/>
      <c r="AH252"/>
      <c r="AI252"/>
    </row>
    <row r="253" spans="1:35" s="5" customFormat="1" x14ac:dyDescent="0.2">
      <c r="A253" s="51"/>
      <c r="B253" s="51"/>
      <c r="C253" s="51"/>
      <c r="D253" s="85">
        <f t="shared" si="122"/>
        <v>339.7</v>
      </c>
      <c r="E253" s="85">
        <f t="shared" si="121"/>
        <v>359.44</v>
      </c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48"/>
      <c r="AA253"/>
      <c r="AB253"/>
      <c r="AC253"/>
      <c r="AD253"/>
      <c r="AE253"/>
      <c r="AF253"/>
      <c r="AG253"/>
      <c r="AH253"/>
      <c r="AI253"/>
    </row>
    <row r="254" spans="1:35" s="5" customFormat="1" x14ac:dyDescent="0.2">
      <c r="A254" s="51"/>
      <c r="B254" s="51"/>
      <c r="C254" s="51"/>
      <c r="D254" s="85">
        <f t="shared" si="122"/>
        <v>339.7</v>
      </c>
      <c r="E254" s="85">
        <f t="shared" si="121"/>
        <v>359.44</v>
      </c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48"/>
      <c r="AA254"/>
      <c r="AB254"/>
      <c r="AC254"/>
      <c r="AD254"/>
      <c r="AE254"/>
      <c r="AF254"/>
      <c r="AG254"/>
      <c r="AH254"/>
      <c r="AI254"/>
    </row>
    <row r="255" spans="1:35" s="5" customFormat="1" x14ac:dyDescent="0.2">
      <c r="A255" s="51"/>
      <c r="B255" s="51"/>
      <c r="C255" s="51"/>
      <c r="D255" s="85">
        <f t="shared" si="122"/>
        <v>339.7</v>
      </c>
      <c r="E255" s="85">
        <f t="shared" si="121"/>
        <v>359.44</v>
      </c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48"/>
      <c r="AA255"/>
      <c r="AB255"/>
      <c r="AC255"/>
      <c r="AD255"/>
      <c r="AE255"/>
      <c r="AF255"/>
      <c r="AG255"/>
      <c r="AH255"/>
      <c r="AI255"/>
    </row>
    <row r="256" spans="1:35" s="5" customFormat="1" x14ac:dyDescent="0.2">
      <c r="A256" s="51"/>
      <c r="B256" s="51"/>
      <c r="C256" s="51"/>
      <c r="D256" s="85">
        <f t="shared" si="122"/>
        <v>339.7</v>
      </c>
      <c r="E256" s="85">
        <f t="shared" si="121"/>
        <v>359.44</v>
      </c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48"/>
      <c r="AA256"/>
      <c r="AB256"/>
      <c r="AC256"/>
      <c r="AD256"/>
      <c r="AE256"/>
      <c r="AF256"/>
      <c r="AG256"/>
      <c r="AH256"/>
      <c r="AI256"/>
    </row>
    <row r="257" spans="1:35" s="5" customFormat="1" x14ac:dyDescent="0.2">
      <c r="A257" s="51"/>
      <c r="B257" s="51"/>
      <c r="C257" s="51"/>
      <c r="D257" s="85">
        <f t="shared" si="122"/>
        <v>339.7</v>
      </c>
      <c r="E257" s="85">
        <f t="shared" si="121"/>
        <v>359.44</v>
      </c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48"/>
      <c r="AA257"/>
      <c r="AB257"/>
      <c r="AC257"/>
      <c r="AD257"/>
      <c r="AE257"/>
      <c r="AF257"/>
      <c r="AG257"/>
      <c r="AH257"/>
      <c r="AI257"/>
    </row>
    <row r="258" spans="1:35" s="5" customFormat="1" x14ac:dyDescent="0.2">
      <c r="A258" s="51"/>
      <c r="B258" s="51"/>
      <c r="C258" s="51"/>
      <c r="D258" s="85">
        <f t="shared" si="122"/>
        <v>339.7</v>
      </c>
      <c r="E258" s="85">
        <f t="shared" si="121"/>
        <v>359.44</v>
      </c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48"/>
      <c r="AA258"/>
      <c r="AB258"/>
      <c r="AC258"/>
      <c r="AD258"/>
      <c r="AE258"/>
      <c r="AF258"/>
      <c r="AG258"/>
      <c r="AH258"/>
      <c r="AI258"/>
    </row>
    <row r="259" spans="1:35" s="5" customFormat="1" x14ac:dyDescent="0.2">
      <c r="A259" s="51"/>
      <c r="B259" s="51"/>
      <c r="C259" s="51"/>
      <c r="D259" s="85">
        <f t="shared" si="122"/>
        <v>339.7</v>
      </c>
      <c r="E259" s="85">
        <f t="shared" si="121"/>
        <v>359.44</v>
      </c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48"/>
      <c r="AA259"/>
      <c r="AB259"/>
      <c r="AC259"/>
      <c r="AD259"/>
      <c r="AE259"/>
      <c r="AF259"/>
      <c r="AG259"/>
      <c r="AH259"/>
      <c r="AI259"/>
    </row>
    <row r="260" spans="1:35" s="5" customFormat="1" x14ac:dyDescent="0.2">
      <c r="A260" s="51"/>
      <c r="B260" s="51"/>
      <c r="C260" s="51"/>
      <c r="D260" s="85">
        <f t="shared" si="122"/>
        <v>339.7</v>
      </c>
      <c r="E260" s="85">
        <f t="shared" si="121"/>
        <v>359.44</v>
      </c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48"/>
      <c r="AA260"/>
      <c r="AB260"/>
      <c r="AC260"/>
      <c r="AD260"/>
      <c r="AE260"/>
      <c r="AF260"/>
      <c r="AG260"/>
      <c r="AH260"/>
      <c r="AI260"/>
    </row>
    <row r="261" spans="1:35" s="5" customFormat="1" x14ac:dyDescent="0.2">
      <c r="A261" s="51"/>
      <c r="B261" s="51"/>
      <c r="C261" s="51"/>
      <c r="D261" s="85">
        <f t="shared" si="122"/>
        <v>339.7</v>
      </c>
      <c r="E261" s="85">
        <f t="shared" si="121"/>
        <v>359.44</v>
      </c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48"/>
      <c r="AA261"/>
      <c r="AB261"/>
      <c r="AC261"/>
      <c r="AD261"/>
      <c r="AE261"/>
      <c r="AF261"/>
      <c r="AG261"/>
      <c r="AH261"/>
      <c r="AI261"/>
    </row>
    <row r="262" spans="1:35" s="5" customFormat="1" x14ac:dyDescent="0.2">
      <c r="A262" s="51"/>
      <c r="B262" s="51"/>
      <c r="C262" s="51"/>
      <c r="D262" s="85">
        <f t="shared" si="122"/>
        <v>339.7</v>
      </c>
      <c r="E262" s="85">
        <f t="shared" si="121"/>
        <v>359.44</v>
      </c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48"/>
      <c r="AA262"/>
      <c r="AB262"/>
      <c r="AC262"/>
      <c r="AD262"/>
      <c r="AE262"/>
      <c r="AF262"/>
      <c r="AG262"/>
      <c r="AH262"/>
      <c r="AI262"/>
    </row>
    <row r="263" spans="1:35" s="5" customFormat="1" x14ac:dyDescent="0.2">
      <c r="A263" s="51"/>
      <c r="B263" s="51"/>
      <c r="C263" s="51"/>
      <c r="D263" s="85">
        <f t="shared" si="122"/>
        <v>339.7</v>
      </c>
      <c r="E263" s="85">
        <f t="shared" si="121"/>
        <v>359.44</v>
      </c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48"/>
      <c r="AA263"/>
      <c r="AB263"/>
      <c r="AC263"/>
      <c r="AD263"/>
      <c r="AE263"/>
      <c r="AF263"/>
      <c r="AG263"/>
      <c r="AH263"/>
      <c r="AI263"/>
    </row>
    <row r="264" spans="1:35" s="5" customFormat="1" x14ac:dyDescent="0.2">
      <c r="A264" s="51"/>
      <c r="B264" s="51"/>
      <c r="C264" s="51"/>
      <c r="D264" s="85">
        <f t="shared" si="122"/>
        <v>339.7</v>
      </c>
      <c r="E264" s="85">
        <f t="shared" si="121"/>
        <v>359.44</v>
      </c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48"/>
      <c r="AA264"/>
      <c r="AB264"/>
      <c r="AC264"/>
      <c r="AD264"/>
      <c r="AE264"/>
      <c r="AF264"/>
      <c r="AG264"/>
      <c r="AH264"/>
      <c r="AI264"/>
    </row>
    <row r="265" spans="1:35" s="5" customFormat="1" x14ac:dyDescent="0.2">
      <c r="A265" s="51"/>
      <c r="B265" s="51"/>
      <c r="C265" s="51"/>
      <c r="D265" s="85">
        <f t="shared" si="122"/>
        <v>339.7</v>
      </c>
      <c r="E265" s="85">
        <f t="shared" si="121"/>
        <v>359.44</v>
      </c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48"/>
      <c r="AA265"/>
      <c r="AB265"/>
      <c r="AC265"/>
      <c r="AD265"/>
      <c r="AE265"/>
      <c r="AF265"/>
      <c r="AG265"/>
      <c r="AH265"/>
      <c r="AI265"/>
    </row>
    <row r="266" spans="1:35" s="5" customFormat="1" x14ac:dyDescent="0.2">
      <c r="A266" s="51"/>
      <c r="B266" s="51"/>
      <c r="C266" s="51"/>
      <c r="D266" s="85">
        <f t="shared" si="122"/>
        <v>339.7</v>
      </c>
      <c r="E266" s="85">
        <f t="shared" si="121"/>
        <v>359.44</v>
      </c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48"/>
      <c r="AA266"/>
      <c r="AB266"/>
      <c r="AC266"/>
      <c r="AD266"/>
      <c r="AE266"/>
      <c r="AF266"/>
      <c r="AG266"/>
      <c r="AH266"/>
      <c r="AI266"/>
    </row>
    <row r="267" spans="1:35" s="5" customFormat="1" x14ac:dyDescent="0.2">
      <c r="A267" s="51"/>
      <c r="B267" s="51"/>
      <c r="C267" s="51"/>
      <c r="D267" s="85">
        <f t="shared" si="122"/>
        <v>339.7</v>
      </c>
      <c r="E267" s="85">
        <f t="shared" si="121"/>
        <v>359.44</v>
      </c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48"/>
      <c r="AA267"/>
      <c r="AB267"/>
      <c r="AC267"/>
      <c r="AD267"/>
      <c r="AE267"/>
      <c r="AF267"/>
      <c r="AG267"/>
      <c r="AH267"/>
      <c r="AI267"/>
    </row>
    <row r="268" spans="1:35" s="5" customFormat="1" x14ac:dyDescent="0.2">
      <c r="A268" s="51"/>
      <c r="B268" s="51"/>
      <c r="C268" s="51"/>
      <c r="D268" s="85">
        <f t="shared" si="122"/>
        <v>339.7</v>
      </c>
      <c r="E268" s="85">
        <f t="shared" si="121"/>
        <v>359.44</v>
      </c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48"/>
      <c r="AA268"/>
      <c r="AB268"/>
      <c r="AC268"/>
      <c r="AD268"/>
      <c r="AE268"/>
      <c r="AF268"/>
      <c r="AG268"/>
      <c r="AH268"/>
      <c r="AI268"/>
    </row>
    <row r="269" spans="1:35" s="5" customFormat="1" x14ac:dyDescent="0.2">
      <c r="A269" s="51"/>
      <c r="B269" s="51"/>
      <c r="C269" s="51"/>
      <c r="D269" s="85">
        <f t="shared" si="122"/>
        <v>339.7</v>
      </c>
      <c r="E269" s="85">
        <f t="shared" si="121"/>
        <v>359.44</v>
      </c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48"/>
      <c r="AA269"/>
      <c r="AB269"/>
      <c r="AC269"/>
      <c r="AD269"/>
      <c r="AE269"/>
      <c r="AF269"/>
      <c r="AG269"/>
      <c r="AH269"/>
      <c r="AI269"/>
    </row>
    <row r="270" spans="1:35" s="5" customFormat="1" x14ac:dyDescent="0.2">
      <c r="A270" s="51"/>
      <c r="B270" s="51"/>
      <c r="C270" s="51"/>
      <c r="D270" s="85">
        <f t="shared" si="122"/>
        <v>339.7</v>
      </c>
      <c r="E270" s="85">
        <f t="shared" si="121"/>
        <v>359.44</v>
      </c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48"/>
      <c r="AA270"/>
      <c r="AB270"/>
      <c r="AC270"/>
      <c r="AD270"/>
      <c r="AE270"/>
      <c r="AF270"/>
      <c r="AG270"/>
      <c r="AH270"/>
      <c r="AI270"/>
    </row>
    <row r="271" spans="1:35" s="5" customFormat="1" x14ac:dyDescent="0.2">
      <c r="A271" s="51"/>
      <c r="B271" s="51"/>
      <c r="C271" s="51"/>
      <c r="D271" s="85">
        <f t="shared" si="122"/>
        <v>339.7</v>
      </c>
      <c r="E271" s="85">
        <f t="shared" si="121"/>
        <v>359.44</v>
      </c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48"/>
      <c r="AA271"/>
      <c r="AB271"/>
      <c r="AC271"/>
      <c r="AD271"/>
      <c r="AE271"/>
      <c r="AF271"/>
      <c r="AG271"/>
      <c r="AH271"/>
      <c r="AI271"/>
    </row>
    <row r="272" spans="1:35" s="5" customFormat="1" x14ac:dyDescent="0.2">
      <c r="A272" s="51"/>
      <c r="B272" s="51"/>
      <c r="C272" s="51"/>
      <c r="D272" s="85">
        <f t="shared" si="122"/>
        <v>339.7</v>
      </c>
      <c r="E272" s="85">
        <f t="shared" si="121"/>
        <v>359.44</v>
      </c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48"/>
      <c r="AA272"/>
      <c r="AB272"/>
      <c r="AC272"/>
      <c r="AD272"/>
      <c r="AE272"/>
      <c r="AF272"/>
      <c r="AG272"/>
      <c r="AH272"/>
      <c r="AI272"/>
    </row>
    <row r="273" spans="1:35" s="5" customFormat="1" x14ac:dyDescent="0.2">
      <c r="A273" s="51"/>
      <c r="B273" s="51"/>
      <c r="C273" s="51"/>
      <c r="D273" s="85">
        <f t="shared" si="122"/>
        <v>339.7</v>
      </c>
      <c r="E273" s="85">
        <f t="shared" si="121"/>
        <v>359.44</v>
      </c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48"/>
      <c r="AA273"/>
      <c r="AB273"/>
      <c r="AC273"/>
      <c r="AD273"/>
      <c r="AE273"/>
      <c r="AF273"/>
      <c r="AG273"/>
      <c r="AH273"/>
      <c r="AI273"/>
    </row>
    <row r="274" spans="1:35" s="5" customFormat="1" x14ac:dyDescent="0.2">
      <c r="A274" s="51"/>
      <c r="B274" s="51"/>
      <c r="C274" s="51"/>
      <c r="D274" s="85">
        <f t="shared" si="122"/>
        <v>339.7</v>
      </c>
      <c r="E274" s="85">
        <f t="shared" si="121"/>
        <v>359.44</v>
      </c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48"/>
      <c r="AA274"/>
      <c r="AB274"/>
      <c r="AC274"/>
      <c r="AD274"/>
      <c r="AE274"/>
      <c r="AF274"/>
      <c r="AG274"/>
      <c r="AH274"/>
      <c r="AI274"/>
    </row>
    <row r="275" spans="1:35" s="5" customFormat="1" x14ac:dyDescent="0.2">
      <c r="A275" s="51"/>
      <c r="B275" s="51"/>
      <c r="C275" s="51"/>
      <c r="D275" s="85">
        <f t="shared" si="122"/>
        <v>339.7</v>
      </c>
      <c r="E275" s="85">
        <f t="shared" si="121"/>
        <v>359.44</v>
      </c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48"/>
      <c r="AA275"/>
      <c r="AB275"/>
      <c r="AC275"/>
      <c r="AD275"/>
      <c r="AE275"/>
      <c r="AF275"/>
      <c r="AG275"/>
      <c r="AH275"/>
      <c r="AI275"/>
    </row>
    <row r="276" spans="1:35" s="5" customFormat="1" x14ac:dyDescent="0.2">
      <c r="A276" s="51"/>
      <c r="B276" s="51"/>
      <c r="C276" s="51"/>
      <c r="D276" s="85">
        <f t="shared" si="122"/>
        <v>339.7</v>
      </c>
      <c r="E276" s="85">
        <f t="shared" si="121"/>
        <v>359.44</v>
      </c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48"/>
      <c r="AA276"/>
      <c r="AB276"/>
      <c r="AC276"/>
      <c r="AD276"/>
      <c r="AE276"/>
      <c r="AF276"/>
      <c r="AG276"/>
      <c r="AH276"/>
      <c r="AI276"/>
    </row>
    <row r="277" spans="1:35" s="5" customFormat="1" x14ac:dyDescent="0.2">
      <c r="A277" s="51"/>
      <c r="B277" s="51"/>
      <c r="C277" s="51"/>
      <c r="D277" s="85">
        <f t="shared" si="122"/>
        <v>339.7</v>
      </c>
      <c r="E277" s="85">
        <f t="shared" si="121"/>
        <v>359.44</v>
      </c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48"/>
      <c r="AA277"/>
      <c r="AB277"/>
      <c r="AC277"/>
      <c r="AD277"/>
      <c r="AE277"/>
      <c r="AF277"/>
      <c r="AG277"/>
      <c r="AH277"/>
      <c r="AI277"/>
    </row>
    <row r="278" spans="1:35" s="5" customFormat="1" x14ac:dyDescent="0.2">
      <c r="A278" s="51"/>
      <c r="B278" s="51"/>
      <c r="C278" s="51"/>
      <c r="D278" s="85">
        <f t="shared" si="122"/>
        <v>339.7</v>
      </c>
      <c r="E278" s="85">
        <f t="shared" si="121"/>
        <v>359.44</v>
      </c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48"/>
      <c r="AA278"/>
      <c r="AB278"/>
      <c r="AC278"/>
      <c r="AD278"/>
      <c r="AE278"/>
      <c r="AF278"/>
      <c r="AG278"/>
      <c r="AH278"/>
      <c r="AI278"/>
    </row>
    <row r="279" spans="1:35" s="5" customFormat="1" x14ac:dyDescent="0.2">
      <c r="A279" s="51"/>
      <c r="B279" s="51"/>
      <c r="C279" s="51"/>
      <c r="D279" s="85">
        <f t="shared" si="122"/>
        <v>339.7</v>
      </c>
      <c r="E279" s="85">
        <f t="shared" si="121"/>
        <v>359.44</v>
      </c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48"/>
      <c r="AA279"/>
      <c r="AB279"/>
      <c r="AC279"/>
      <c r="AD279"/>
      <c r="AE279"/>
      <c r="AF279"/>
      <c r="AG279"/>
      <c r="AH279"/>
      <c r="AI279"/>
    </row>
    <row r="280" spans="1:35" s="5" customFormat="1" x14ac:dyDescent="0.2">
      <c r="A280" s="51"/>
      <c r="B280" s="51"/>
      <c r="C280" s="51"/>
      <c r="D280" s="85">
        <f t="shared" si="122"/>
        <v>339.7</v>
      </c>
      <c r="E280" s="85">
        <f t="shared" si="121"/>
        <v>359.44</v>
      </c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48"/>
      <c r="AA280"/>
      <c r="AB280"/>
      <c r="AC280"/>
      <c r="AD280"/>
      <c r="AE280"/>
      <c r="AF280"/>
      <c r="AG280"/>
      <c r="AH280"/>
      <c r="AI280"/>
    </row>
    <row r="281" spans="1:35" s="5" customFormat="1" x14ac:dyDescent="0.2">
      <c r="A281" s="51"/>
      <c r="B281" s="51"/>
      <c r="C281" s="51"/>
      <c r="D281" s="85">
        <f t="shared" si="122"/>
        <v>339.7</v>
      </c>
      <c r="E281" s="85">
        <f t="shared" si="121"/>
        <v>359.44</v>
      </c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48"/>
      <c r="AA281"/>
      <c r="AB281"/>
      <c r="AC281"/>
      <c r="AD281"/>
      <c r="AE281"/>
      <c r="AF281"/>
      <c r="AG281"/>
      <c r="AH281"/>
      <c r="AI281"/>
    </row>
    <row r="282" spans="1:35" s="5" customFormat="1" x14ac:dyDescent="0.2">
      <c r="A282" s="51"/>
      <c r="B282" s="51"/>
      <c r="C282" s="51"/>
      <c r="D282" s="85">
        <f t="shared" si="122"/>
        <v>339.7</v>
      </c>
      <c r="E282" s="85">
        <f t="shared" si="121"/>
        <v>359.44</v>
      </c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48"/>
      <c r="AA282"/>
      <c r="AB282"/>
      <c r="AC282"/>
      <c r="AD282"/>
      <c r="AE282"/>
      <c r="AF282"/>
      <c r="AG282"/>
      <c r="AH282"/>
      <c r="AI282"/>
    </row>
    <row r="283" spans="1:35" s="5" customFormat="1" x14ac:dyDescent="0.2">
      <c r="A283" s="51"/>
      <c r="B283" s="51"/>
      <c r="C283" s="51"/>
      <c r="D283" s="85">
        <f t="shared" si="122"/>
        <v>339.7</v>
      </c>
      <c r="E283" s="85">
        <f t="shared" si="121"/>
        <v>359.44</v>
      </c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48"/>
      <c r="AA283"/>
      <c r="AB283"/>
      <c r="AC283"/>
      <c r="AD283"/>
      <c r="AE283"/>
      <c r="AF283"/>
      <c r="AG283"/>
      <c r="AH283"/>
      <c r="AI283"/>
    </row>
    <row r="284" spans="1:35" s="5" customFormat="1" x14ac:dyDescent="0.2">
      <c r="A284" s="51"/>
      <c r="B284" s="51"/>
      <c r="C284" s="51"/>
      <c r="D284" s="85">
        <f t="shared" si="122"/>
        <v>339.7</v>
      </c>
      <c r="E284" s="85">
        <f t="shared" si="121"/>
        <v>359.44</v>
      </c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48"/>
      <c r="AA284"/>
      <c r="AB284"/>
      <c r="AC284"/>
      <c r="AD284"/>
      <c r="AE284"/>
      <c r="AF284"/>
      <c r="AG284"/>
      <c r="AH284"/>
      <c r="AI284"/>
    </row>
    <row r="285" spans="1:35" s="5" customFormat="1" x14ac:dyDescent="0.2">
      <c r="A285" s="51"/>
      <c r="B285" s="51"/>
      <c r="C285" s="51"/>
      <c r="D285" s="85">
        <f t="shared" si="122"/>
        <v>339.7</v>
      </c>
      <c r="E285" s="85">
        <f t="shared" si="121"/>
        <v>359.44</v>
      </c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48"/>
      <c r="AA285"/>
      <c r="AB285"/>
      <c r="AC285"/>
      <c r="AD285"/>
      <c r="AE285"/>
      <c r="AF285"/>
      <c r="AG285"/>
      <c r="AH285"/>
      <c r="AI285"/>
    </row>
    <row r="286" spans="1:35" s="5" customFormat="1" x14ac:dyDescent="0.2">
      <c r="A286" s="51"/>
      <c r="B286" s="51"/>
      <c r="C286" s="51"/>
      <c r="D286" s="85">
        <f t="shared" si="122"/>
        <v>339.7</v>
      </c>
      <c r="E286" s="85">
        <f t="shared" si="121"/>
        <v>359.44</v>
      </c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48"/>
      <c r="AA286"/>
      <c r="AB286"/>
      <c r="AC286"/>
      <c r="AD286"/>
      <c r="AE286"/>
      <c r="AF286"/>
      <c r="AG286"/>
      <c r="AH286"/>
      <c r="AI286"/>
    </row>
    <row r="287" spans="1:35" s="5" customFormat="1" x14ac:dyDescent="0.2">
      <c r="A287" s="51"/>
      <c r="B287" s="51"/>
      <c r="C287" s="51"/>
      <c r="D287" s="85">
        <f t="shared" si="122"/>
        <v>339.7</v>
      </c>
      <c r="E287" s="85">
        <f t="shared" si="121"/>
        <v>359.44</v>
      </c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48"/>
      <c r="AA287"/>
      <c r="AB287"/>
      <c r="AC287"/>
      <c r="AD287"/>
      <c r="AE287"/>
      <c r="AF287"/>
      <c r="AG287"/>
      <c r="AH287"/>
      <c r="AI287"/>
    </row>
    <row r="288" spans="1:35" s="5" customFormat="1" x14ac:dyDescent="0.2">
      <c r="A288" s="51"/>
      <c r="B288" s="51"/>
      <c r="C288" s="51"/>
      <c r="D288" s="85">
        <f t="shared" si="122"/>
        <v>339.7</v>
      </c>
      <c r="E288" s="85">
        <f t="shared" si="121"/>
        <v>359.44</v>
      </c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48"/>
      <c r="AA288"/>
      <c r="AB288"/>
      <c r="AC288"/>
      <c r="AD288"/>
      <c r="AE288"/>
      <c r="AF288"/>
      <c r="AG288"/>
      <c r="AH288"/>
      <c r="AI288"/>
    </row>
    <row r="289" spans="1:35" s="5" customFormat="1" x14ac:dyDescent="0.2">
      <c r="A289" s="51"/>
      <c r="B289" s="51"/>
      <c r="C289" s="51"/>
      <c r="D289" s="85">
        <f t="shared" si="122"/>
        <v>339.7</v>
      </c>
      <c r="E289" s="85">
        <f t="shared" ref="E289:E311" si="123">IF(C289-0.56&lt;0,C289-0.56+360,C289-0.56)</f>
        <v>359.44</v>
      </c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48"/>
      <c r="AA289"/>
      <c r="AB289"/>
      <c r="AC289"/>
      <c r="AD289"/>
      <c r="AE289"/>
      <c r="AF289"/>
      <c r="AG289"/>
      <c r="AH289"/>
      <c r="AI289"/>
    </row>
    <row r="290" spans="1:35" s="5" customFormat="1" x14ac:dyDescent="0.2">
      <c r="A290" s="51"/>
      <c r="B290" s="51"/>
      <c r="C290" s="51"/>
      <c r="D290" s="85">
        <f t="shared" si="122"/>
        <v>339.7</v>
      </c>
      <c r="E290" s="85">
        <f t="shared" si="123"/>
        <v>359.44</v>
      </c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48"/>
      <c r="AA290"/>
      <c r="AB290"/>
      <c r="AC290"/>
      <c r="AD290"/>
      <c r="AE290"/>
      <c r="AF290"/>
      <c r="AG290"/>
      <c r="AH290"/>
      <c r="AI290"/>
    </row>
    <row r="291" spans="1:35" s="5" customFormat="1" x14ac:dyDescent="0.2">
      <c r="A291" s="51"/>
      <c r="B291" s="51"/>
      <c r="C291" s="51"/>
      <c r="D291" s="85">
        <f t="shared" si="122"/>
        <v>339.7</v>
      </c>
      <c r="E291" s="85">
        <f t="shared" si="123"/>
        <v>359.44</v>
      </c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48"/>
      <c r="AA291"/>
      <c r="AB291"/>
      <c r="AC291"/>
      <c r="AD291"/>
      <c r="AE291"/>
      <c r="AF291"/>
      <c r="AG291"/>
      <c r="AH291"/>
      <c r="AI291"/>
    </row>
    <row r="292" spans="1:35" s="5" customFormat="1" x14ac:dyDescent="0.2">
      <c r="A292" s="51"/>
      <c r="B292" s="51"/>
      <c r="C292" s="51"/>
      <c r="D292" s="85">
        <f t="shared" si="122"/>
        <v>339.7</v>
      </c>
      <c r="E292" s="85">
        <f t="shared" si="123"/>
        <v>359.44</v>
      </c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48"/>
      <c r="AA292"/>
      <c r="AB292"/>
      <c r="AC292"/>
      <c r="AD292"/>
      <c r="AE292"/>
      <c r="AF292"/>
      <c r="AG292"/>
      <c r="AH292"/>
      <c r="AI292"/>
    </row>
    <row r="293" spans="1:35" s="5" customFormat="1" x14ac:dyDescent="0.2">
      <c r="A293" s="51"/>
      <c r="B293" s="51"/>
      <c r="C293" s="51"/>
      <c r="D293" s="85">
        <f t="shared" si="122"/>
        <v>339.7</v>
      </c>
      <c r="E293" s="85">
        <f t="shared" si="123"/>
        <v>359.44</v>
      </c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48"/>
      <c r="AA293"/>
      <c r="AB293"/>
      <c r="AC293"/>
      <c r="AD293"/>
      <c r="AE293"/>
      <c r="AF293"/>
      <c r="AG293"/>
      <c r="AH293"/>
      <c r="AI293"/>
    </row>
    <row r="294" spans="1:35" s="5" customFormat="1" x14ac:dyDescent="0.2">
      <c r="A294" s="51"/>
      <c r="B294" s="51"/>
      <c r="C294" s="51"/>
      <c r="D294" s="85">
        <f t="shared" si="122"/>
        <v>339.7</v>
      </c>
      <c r="E294" s="85">
        <f t="shared" si="123"/>
        <v>359.44</v>
      </c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48"/>
      <c r="AA294"/>
      <c r="AB294"/>
      <c r="AC294"/>
      <c r="AD294"/>
      <c r="AE294"/>
      <c r="AF294"/>
      <c r="AG294"/>
      <c r="AH294"/>
      <c r="AI294"/>
    </row>
    <row r="295" spans="1:35" s="5" customFormat="1" x14ac:dyDescent="0.2">
      <c r="A295" s="51"/>
      <c r="B295" s="51"/>
      <c r="C295" s="51"/>
      <c r="D295" s="85">
        <f t="shared" si="122"/>
        <v>339.7</v>
      </c>
      <c r="E295" s="85">
        <f t="shared" si="123"/>
        <v>359.44</v>
      </c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48"/>
      <c r="AA295"/>
      <c r="AB295"/>
      <c r="AC295"/>
      <c r="AD295"/>
      <c r="AE295"/>
      <c r="AF295"/>
      <c r="AG295"/>
      <c r="AH295"/>
      <c r="AI295"/>
    </row>
    <row r="296" spans="1:35" s="5" customFormat="1" x14ac:dyDescent="0.2">
      <c r="A296" s="51"/>
      <c r="B296" s="51"/>
      <c r="C296" s="51"/>
      <c r="D296" s="85">
        <f t="shared" si="122"/>
        <v>339.7</v>
      </c>
      <c r="E296" s="85">
        <f t="shared" si="123"/>
        <v>359.44</v>
      </c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48"/>
      <c r="AA296"/>
      <c r="AB296"/>
      <c r="AC296"/>
      <c r="AD296"/>
      <c r="AE296"/>
      <c r="AF296"/>
      <c r="AG296"/>
      <c r="AH296"/>
      <c r="AI296"/>
    </row>
    <row r="297" spans="1:35" s="5" customFormat="1" x14ac:dyDescent="0.2">
      <c r="A297" s="51"/>
      <c r="B297" s="51"/>
      <c r="C297" s="51"/>
      <c r="D297" s="85">
        <f t="shared" si="122"/>
        <v>339.7</v>
      </c>
      <c r="E297" s="85">
        <f t="shared" si="123"/>
        <v>359.44</v>
      </c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48"/>
      <c r="AA297"/>
      <c r="AB297"/>
      <c r="AC297"/>
      <c r="AD297"/>
      <c r="AE297"/>
      <c r="AF297"/>
      <c r="AG297"/>
      <c r="AH297"/>
      <c r="AI297"/>
    </row>
    <row r="298" spans="1:35" s="5" customFormat="1" x14ac:dyDescent="0.2">
      <c r="A298" s="51"/>
      <c r="B298" s="51"/>
      <c r="C298" s="51"/>
      <c r="D298" s="85">
        <f t="shared" si="122"/>
        <v>339.7</v>
      </c>
      <c r="E298" s="85">
        <f t="shared" si="123"/>
        <v>359.44</v>
      </c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48"/>
      <c r="AA298"/>
      <c r="AB298"/>
      <c r="AC298"/>
      <c r="AD298"/>
      <c r="AE298"/>
      <c r="AF298"/>
      <c r="AG298"/>
      <c r="AH298"/>
      <c r="AI298"/>
    </row>
    <row r="299" spans="1:35" s="5" customFormat="1" x14ac:dyDescent="0.2">
      <c r="A299" s="51"/>
      <c r="B299" s="51"/>
      <c r="C299" s="51"/>
      <c r="D299" s="85">
        <f t="shared" si="122"/>
        <v>339.7</v>
      </c>
      <c r="E299" s="85">
        <f t="shared" si="123"/>
        <v>359.44</v>
      </c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48"/>
      <c r="AA299"/>
      <c r="AB299"/>
      <c r="AC299"/>
      <c r="AD299"/>
      <c r="AE299"/>
      <c r="AF299"/>
      <c r="AG299"/>
      <c r="AH299"/>
      <c r="AI299"/>
    </row>
    <row r="300" spans="1:35" s="5" customFormat="1" x14ac:dyDescent="0.2">
      <c r="A300" s="51"/>
      <c r="B300" s="51"/>
      <c r="C300" s="51"/>
      <c r="D300" s="85">
        <f t="shared" si="122"/>
        <v>339.7</v>
      </c>
      <c r="E300" s="85">
        <f t="shared" si="123"/>
        <v>359.44</v>
      </c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48"/>
      <c r="AA300"/>
      <c r="AB300"/>
      <c r="AC300"/>
      <c r="AD300"/>
      <c r="AE300"/>
      <c r="AF300"/>
      <c r="AG300"/>
      <c r="AH300"/>
      <c r="AI300"/>
    </row>
    <row r="301" spans="1:35" s="5" customFormat="1" x14ac:dyDescent="0.2">
      <c r="A301" s="51"/>
      <c r="B301" s="51"/>
      <c r="C301" s="51"/>
      <c r="D301" s="85">
        <f t="shared" si="122"/>
        <v>339.7</v>
      </c>
      <c r="E301" s="85">
        <f t="shared" si="123"/>
        <v>359.44</v>
      </c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48"/>
      <c r="AA301"/>
      <c r="AB301"/>
      <c r="AC301"/>
      <c r="AD301"/>
      <c r="AE301"/>
      <c r="AF301"/>
      <c r="AG301"/>
      <c r="AH301"/>
      <c r="AI301"/>
    </row>
    <row r="302" spans="1:35" s="5" customFormat="1" x14ac:dyDescent="0.2">
      <c r="A302" s="51"/>
      <c r="B302" s="51"/>
      <c r="C302" s="51"/>
      <c r="D302" s="85">
        <f t="shared" si="122"/>
        <v>339.7</v>
      </c>
      <c r="E302" s="85">
        <f t="shared" si="123"/>
        <v>359.44</v>
      </c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48"/>
      <c r="AA302"/>
      <c r="AB302"/>
      <c r="AC302"/>
      <c r="AD302"/>
      <c r="AE302"/>
      <c r="AF302"/>
      <c r="AG302"/>
      <c r="AH302"/>
      <c r="AI302"/>
    </row>
    <row r="303" spans="1:35" s="5" customFormat="1" x14ac:dyDescent="0.2">
      <c r="A303" s="51"/>
      <c r="B303" s="51"/>
      <c r="C303" s="51"/>
      <c r="D303" s="85">
        <f t="shared" si="122"/>
        <v>339.7</v>
      </c>
      <c r="E303" s="85">
        <f t="shared" si="123"/>
        <v>359.44</v>
      </c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48"/>
      <c r="AA303"/>
      <c r="AB303"/>
      <c r="AC303"/>
      <c r="AD303"/>
      <c r="AE303"/>
      <c r="AF303"/>
      <c r="AG303"/>
      <c r="AH303"/>
      <c r="AI303"/>
    </row>
    <row r="304" spans="1:35" s="5" customFormat="1" x14ac:dyDescent="0.2">
      <c r="A304" s="51"/>
      <c r="B304" s="51"/>
      <c r="C304" s="51"/>
      <c r="D304" s="85">
        <f t="shared" si="122"/>
        <v>339.7</v>
      </c>
      <c r="E304" s="85">
        <f t="shared" si="123"/>
        <v>359.44</v>
      </c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48"/>
      <c r="AA304"/>
      <c r="AB304"/>
      <c r="AC304"/>
      <c r="AD304"/>
      <c r="AE304"/>
      <c r="AF304"/>
      <c r="AG304"/>
      <c r="AH304"/>
      <c r="AI304"/>
    </row>
    <row r="305" spans="1:35" s="5" customFormat="1" x14ac:dyDescent="0.2">
      <c r="A305" s="51"/>
      <c r="B305" s="51"/>
      <c r="C305" s="51"/>
      <c r="D305" s="85">
        <f t="shared" si="122"/>
        <v>339.7</v>
      </c>
      <c r="E305" s="85">
        <f t="shared" si="123"/>
        <v>359.44</v>
      </c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48"/>
      <c r="AA305"/>
      <c r="AB305"/>
      <c r="AC305"/>
      <c r="AD305"/>
      <c r="AE305"/>
      <c r="AF305"/>
      <c r="AG305"/>
      <c r="AH305"/>
      <c r="AI305"/>
    </row>
    <row r="306" spans="1:35" s="5" customFormat="1" x14ac:dyDescent="0.2">
      <c r="A306" s="51"/>
      <c r="B306" s="51"/>
      <c r="C306" s="51"/>
      <c r="D306" s="85">
        <f t="shared" ref="D306:D311" si="124">IF(C306-20.29&lt;0,C306-20.29+360,C306-20.29)</f>
        <v>339.71</v>
      </c>
      <c r="E306" s="85">
        <f t="shared" si="123"/>
        <v>359.44</v>
      </c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48"/>
      <c r="AA306"/>
      <c r="AB306"/>
      <c r="AC306"/>
      <c r="AD306"/>
      <c r="AE306"/>
      <c r="AF306"/>
      <c r="AG306"/>
      <c r="AH306"/>
      <c r="AI306"/>
    </row>
    <row r="307" spans="1:35" s="5" customFormat="1" x14ac:dyDescent="0.2">
      <c r="A307" s="51"/>
      <c r="B307" s="51"/>
      <c r="C307" s="51"/>
      <c r="D307" s="85">
        <f t="shared" si="124"/>
        <v>339.71</v>
      </c>
      <c r="E307" s="85">
        <f t="shared" si="123"/>
        <v>359.44</v>
      </c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48"/>
      <c r="AA307"/>
      <c r="AB307"/>
      <c r="AC307"/>
      <c r="AD307"/>
      <c r="AE307"/>
      <c r="AF307"/>
      <c r="AG307"/>
      <c r="AH307"/>
      <c r="AI307"/>
    </row>
    <row r="308" spans="1:35" s="5" customFormat="1" x14ac:dyDescent="0.2">
      <c r="A308" s="51"/>
      <c r="B308" s="51"/>
      <c r="C308" s="51"/>
      <c r="D308" s="85">
        <f t="shared" si="124"/>
        <v>339.71</v>
      </c>
      <c r="E308" s="85">
        <f t="shared" si="123"/>
        <v>359.44</v>
      </c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48"/>
      <c r="AA308"/>
      <c r="AB308"/>
      <c r="AC308"/>
      <c r="AD308"/>
      <c r="AE308"/>
      <c r="AF308"/>
      <c r="AG308"/>
      <c r="AH308"/>
      <c r="AI308"/>
    </row>
    <row r="309" spans="1:35" s="5" customFormat="1" x14ac:dyDescent="0.2">
      <c r="A309" s="51"/>
      <c r="B309" s="51"/>
      <c r="C309" s="51"/>
      <c r="D309" s="85">
        <f t="shared" si="124"/>
        <v>339.71</v>
      </c>
      <c r="E309" s="85">
        <f t="shared" si="123"/>
        <v>359.44</v>
      </c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48"/>
      <c r="AA309"/>
      <c r="AB309"/>
      <c r="AC309"/>
      <c r="AD309"/>
      <c r="AE309"/>
      <c r="AF309"/>
      <c r="AG309"/>
      <c r="AH309"/>
      <c r="AI309"/>
    </row>
    <row r="310" spans="1:35" s="5" customFormat="1" x14ac:dyDescent="0.2">
      <c r="A310" s="51"/>
      <c r="B310" s="51"/>
      <c r="C310" s="51"/>
      <c r="D310" s="85">
        <f t="shared" si="124"/>
        <v>339.71</v>
      </c>
      <c r="E310" s="85">
        <f t="shared" si="123"/>
        <v>359.44</v>
      </c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48"/>
      <c r="AA310"/>
      <c r="AB310"/>
      <c r="AC310"/>
      <c r="AD310"/>
      <c r="AE310"/>
      <c r="AF310"/>
      <c r="AG310"/>
      <c r="AH310"/>
      <c r="AI310"/>
    </row>
    <row r="311" spans="1:35" s="5" customFormat="1" x14ac:dyDescent="0.2">
      <c r="A311" s="51"/>
      <c r="B311" s="51"/>
      <c r="C311" s="51"/>
      <c r="D311" s="85">
        <f t="shared" si="124"/>
        <v>339.71</v>
      </c>
      <c r="E311" s="85">
        <f t="shared" si="123"/>
        <v>359.44</v>
      </c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48"/>
      <c r="AA311"/>
      <c r="AB311"/>
      <c r="AC311"/>
      <c r="AD311"/>
      <c r="AE311"/>
      <c r="AF311"/>
      <c r="AG311"/>
      <c r="AH311"/>
      <c r="AI311"/>
    </row>
    <row r="312" spans="1:35" s="5" customFormat="1" x14ac:dyDescent="0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48"/>
      <c r="AA312"/>
      <c r="AB312"/>
      <c r="AC312"/>
      <c r="AD312"/>
      <c r="AE312"/>
      <c r="AF312"/>
      <c r="AG312"/>
      <c r="AH312"/>
      <c r="AI312"/>
    </row>
    <row r="313" spans="1:35" s="5" customFormat="1" x14ac:dyDescent="0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48"/>
      <c r="AA313"/>
      <c r="AB313"/>
      <c r="AC313"/>
      <c r="AD313"/>
      <c r="AE313"/>
      <c r="AF313"/>
      <c r="AG313"/>
      <c r="AH313"/>
      <c r="AI313"/>
    </row>
    <row r="314" spans="1:35" s="5" customFormat="1" x14ac:dyDescent="0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48"/>
      <c r="AA314"/>
      <c r="AB314"/>
      <c r="AC314"/>
      <c r="AD314"/>
      <c r="AE314"/>
      <c r="AF314"/>
      <c r="AG314"/>
      <c r="AH314"/>
      <c r="AI314"/>
    </row>
    <row r="315" spans="1:35" s="5" customFormat="1" x14ac:dyDescent="0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48"/>
      <c r="AA315"/>
      <c r="AB315"/>
      <c r="AC315"/>
      <c r="AD315"/>
      <c r="AE315"/>
      <c r="AF315"/>
      <c r="AG315"/>
      <c r="AH315"/>
      <c r="AI315"/>
    </row>
    <row r="316" spans="1:35" s="5" customFormat="1" x14ac:dyDescent="0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48"/>
      <c r="AA316"/>
      <c r="AB316"/>
      <c r="AC316"/>
      <c r="AD316"/>
      <c r="AE316"/>
      <c r="AF316"/>
      <c r="AG316"/>
      <c r="AH316"/>
      <c r="AI316"/>
    </row>
    <row r="317" spans="1:35" s="5" customFormat="1" x14ac:dyDescent="0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48"/>
      <c r="AA317"/>
      <c r="AB317"/>
      <c r="AC317"/>
      <c r="AD317"/>
      <c r="AE317"/>
      <c r="AF317"/>
      <c r="AG317"/>
      <c r="AH317"/>
      <c r="AI317"/>
    </row>
    <row r="318" spans="1:35" s="5" customFormat="1" x14ac:dyDescent="0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48"/>
      <c r="AA318"/>
      <c r="AB318"/>
      <c r="AC318"/>
      <c r="AD318"/>
      <c r="AE318"/>
      <c r="AF318"/>
      <c r="AG318"/>
      <c r="AH318"/>
      <c r="AI318"/>
    </row>
    <row r="319" spans="1:35" s="5" customFormat="1" x14ac:dyDescent="0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48"/>
      <c r="AA319"/>
      <c r="AB319"/>
      <c r="AC319"/>
      <c r="AD319"/>
      <c r="AE319"/>
      <c r="AF319"/>
      <c r="AG319"/>
      <c r="AH319"/>
      <c r="AI319"/>
    </row>
    <row r="320" spans="1:35" s="5" customFormat="1" x14ac:dyDescent="0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48"/>
      <c r="AA320"/>
      <c r="AB320"/>
      <c r="AC320"/>
      <c r="AD320"/>
      <c r="AE320"/>
      <c r="AF320"/>
      <c r="AG320"/>
      <c r="AH320"/>
      <c r="AI320"/>
    </row>
    <row r="321" spans="1:35" s="5" customFormat="1" x14ac:dyDescent="0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48"/>
      <c r="AA321"/>
      <c r="AB321"/>
      <c r="AC321"/>
      <c r="AD321"/>
      <c r="AE321"/>
      <c r="AF321"/>
      <c r="AG321"/>
      <c r="AH321"/>
      <c r="AI321"/>
    </row>
    <row r="322" spans="1:35" s="5" customFormat="1" x14ac:dyDescent="0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48"/>
      <c r="AA322"/>
      <c r="AB322"/>
      <c r="AC322"/>
      <c r="AD322"/>
      <c r="AE322"/>
      <c r="AF322"/>
      <c r="AG322"/>
      <c r="AH322"/>
      <c r="AI322"/>
    </row>
    <row r="323" spans="1:35" s="5" customFormat="1" x14ac:dyDescent="0.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48"/>
      <c r="AA323"/>
      <c r="AB323"/>
      <c r="AC323"/>
      <c r="AD323"/>
      <c r="AE323"/>
      <c r="AF323"/>
      <c r="AG323"/>
      <c r="AH323"/>
      <c r="AI323"/>
    </row>
    <row r="324" spans="1:35" s="5" customFormat="1" x14ac:dyDescent="0.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48"/>
      <c r="AA324"/>
      <c r="AB324"/>
      <c r="AC324"/>
      <c r="AD324"/>
      <c r="AE324"/>
      <c r="AF324"/>
      <c r="AG324"/>
      <c r="AH324"/>
      <c r="AI324"/>
    </row>
    <row r="325" spans="1:35" s="5" customFormat="1" x14ac:dyDescent="0.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48"/>
      <c r="AA325"/>
      <c r="AB325"/>
      <c r="AC325"/>
      <c r="AD325"/>
      <c r="AE325"/>
      <c r="AF325"/>
      <c r="AG325"/>
      <c r="AH325"/>
      <c r="AI325"/>
    </row>
    <row r="326" spans="1:35" s="5" customFormat="1" x14ac:dyDescent="0.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48"/>
      <c r="AA326"/>
      <c r="AB326"/>
      <c r="AC326"/>
      <c r="AD326"/>
      <c r="AE326"/>
      <c r="AF326"/>
      <c r="AG326"/>
      <c r="AH326"/>
      <c r="AI326"/>
    </row>
    <row r="327" spans="1:35" s="5" customFormat="1" x14ac:dyDescent="0.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48"/>
      <c r="AA327"/>
      <c r="AB327"/>
      <c r="AC327"/>
      <c r="AD327"/>
      <c r="AE327"/>
      <c r="AF327"/>
      <c r="AG327"/>
      <c r="AH327"/>
      <c r="AI327"/>
    </row>
    <row r="328" spans="1:35" s="5" customFormat="1" x14ac:dyDescent="0.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48"/>
      <c r="AA328"/>
      <c r="AB328"/>
      <c r="AC328"/>
      <c r="AD328"/>
      <c r="AE328"/>
      <c r="AF328"/>
      <c r="AG328"/>
      <c r="AH328"/>
      <c r="AI328"/>
    </row>
    <row r="329" spans="1:35" s="5" customFormat="1" x14ac:dyDescent="0.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47"/>
      <c r="AA329"/>
      <c r="AB329"/>
      <c r="AC329"/>
      <c r="AD329"/>
      <c r="AE329"/>
      <c r="AF329"/>
      <c r="AG329"/>
      <c r="AH329"/>
      <c r="AI329"/>
    </row>
    <row r="330" spans="1:35" s="5" customFormat="1" x14ac:dyDescent="0.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47"/>
      <c r="AA330"/>
      <c r="AB330"/>
      <c r="AC330"/>
      <c r="AD330"/>
      <c r="AE330"/>
      <c r="AF330"/>
      <c r="AG330"/>
      <c r="AH330"/>
      <c r="AI330"/>
    </row>
    <row r="331" spans="1:35" s="5" customFormat="1" x14ac:dyDescent="0.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47"/>
      <c r="AA331"/>
      <c r="AB331"/>
      <c r="AC331"/>
      <c r="AD331"/>
      <c r="AE331"/>
      <c r="AF331"/>
      <c r="AG331"/>
      <c r="AH331"/>
      <c r="AI331"/>
    </row>
    <row r="332" spans="1:35" s="5" customFormat="1" x14ac:dyDescent="0.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47"/>
      <c r="AA332"/>
      <c r="AB332"/>
      <c r="AC332"/>
      <c r="AD332"/>
      <c r="AE332"/>
      <c r="AF332"/>
      <c r="AG332"/>
      <c r="AH332"/>
      <c r="AI332"/>
    </row>
    <row r="333" spans="1:35" s="5" customFormat="1" x14ac:dyDescent="0.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47"/>
      <c r="AA333"/>
      <c r="AB333"/>
      <c r="AC333"/>
      <c r="AD333"/>
      <c r="AE333"/>
      <c r="AF333"/>
      <c r="AG333"/>
      <c r="AH333"/>
      <c r="AI333"/>
    </row>
    <row r="334" spans="1:35" s="5" customFormat="1" x14ac:dyDescent="0.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47"/>
      <c r="AA334"/>
      <c r="AB334"/>
      <c r="AC334"/>
      <c r="AD334"/>
      <c r="AE334"/>
      <c r="AF334"/>
      <c r="AG334"/>
      <c r="AH334"/>
      <c r="AI334"/>
    </row>
    <row r="335" spans="1:35" s="5" customFormat="1" x14ac:dyDescent="0.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47"/>
      <c r="AA335"/>
      <c r="AB335"/>
      <c r="AC335"/>
      <c r="AD335"/>
      <c r="AE335"/>
      <c r="AF335"/>
      <c r="AG335"/>
      <c r="AH335"/>
      <c r="AI335"/>
    </row>
    <row r="336" spans="1:35" s="5" customFormat="1" x14ac:dyDescent="0.2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47"/>
      <c r="AA336"/>
      <c r="AB336"/>
      <c r="AC336"/>
      <c r="AD336"/>
      <c r="AE336"/>
      <c r="AF336"/>
      <c r="AG336"/>
      <c r="AH336"/>
      <c r="AI336"/>
    </row>
    <row r="337" spans="1:35" s="5" customFormat="1" x14ac:dyDescent="0.2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47"/>
      <c r="AA337"/>
      <c r="AB337"/>
      <c r="AC337"/>
      <c r="AD337"/>
      <c r="AE337"/>
      <c r="AF337"/>
      <c r="AG337"/>
      <c r="AH337"/>
      <c r="AI337"/>
    </row>
    <row r="338" spans="1:35" s="5" customFormat="1" x14ac:dyDescent="0.2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47"/>
      <c r="AA338"/>
      <c r="AB338"/>
      <c r="AC338"/>
      <c r="AD338"/>
      <c r="AE338"/>
      <c r="AF338"/>
      <c r="AG338"/>
      <c r="AH338"/>
      <c r="AI338"/>
    </row>
    <row r="339" spans="1:35" s="5" customFormat="1" x14ac:dyDescent="0.2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47"/>
      <c r="AA339"/>
      <c r="AB339"/>
      <c r="AC339"/>
      <c r="AD339"/>
      <c r="AE339"/>
      <c r="AF339"/>
      <c r="AG339"/>
      <c r="AH339"/>
      <c r="AI339"/>
    </row>
    <row r="340" spans="1:35" s="5" customFormat="1" x14ac:dyDescent="0.2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47"/>
      <c r="AA340"/>
      <c r="AB340"/>
      <c r="AC340"/>
      <c r="AD340"/>
      <c r="AE340"/>
      <c r="AF340"/>
      <c r="AG340"/>
      <c r="AH340"/>
      <c r="AI340"/>
    </row>
    <row r="341" spans="1:35" s="5" customFormat="1" x14ac:dyDescent="0.2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47"/>
      <c r="AA341"/>
      <c r="AB341"/>
      <c r="AC341"/>
      <c r="AD341"/>
      <c r="AE341"/>
      <c r="AF341"/>
      <c r="AG341"/>
      <c r="AH341"/>
      <c r="AI341"/>
    </row>
    <row r="342" spans="1:35" s="5" customFormat="1" x14ac:dyDescent="0.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47"/>
      <c r="AA342"/>
      <c r="AB342"/>
      <c r="AC342"/>
      <c r="AD342"/>
      <c r="AE342"/>
      <c r="AF342"/>
      <c r="AG342"/>
      <c r="AH342"/>
      <c r="AI342"/>
    </row>
    <row r="343" spans="1:35" s="5" customFormat="1" x14ac:dyDescent="0.2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47"/>
      <c r="AA343"/>
      <c r="AB343"/>
      <c r="AC343"/>
      <c r="AD343"/>
      <c r="AE343"/>
      <c r="AF343"/>
      <c r="AG343"/>
      <c r="AH343"/>
      <c r="AI343"/>
    </row>
    <row r="344" spans="1:35" s="5" customFormat="1" x14ac:dyDescent="0.2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47"/>
      <c r="AA344"/>
      <c r="AB344"/>
      <c r="AC344"/>
      <c r="AD344"/>
      <c r="AE344"/>
      <c r="AF344"/>
      <c r="AG344"/>
      <c r="AH344"/>
      <c r="AI344"/>
    </row>
    <row r="345" spans="1:35" s="5" customFormat="1" x14ac:dyDescent="0.2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47"/>
      <c r="AA345"/>
      <c r="AB345"/>
      <c r="AC345"/>
      <c r="AD345"/>
      <c r="AE345"/>
      <c r="AF345"/>
      <c r="AG345"/>
      <c r="AH345"/>
      <c r="AI345"/>
    </row>
    <row r="346" spans="1:35" s="5" customFormat="1" x14ac:dyDescent="0.2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47"/>
      <c r="AA346"/>
      <c r="AB346"/>
      <c r="AC346"/>
      <c r="AD346"/>
      <c r="AE346"/>
      <c r="AF346"/>
      <c r="AG346"/>
      <c r="AH346"/>
      <c r="AI346"/>
    </row>
    <row r="347" spans="1:35" s="5" customFormat="1" x14ac:dyDescent="0.2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47"/>
      <c r="AA347"/>
      <c r="AB347"/>
      <c r="AC347"/>
      <c r="AD347"/>
      <c r="AE347"/>
      <c r="AF347"/>
      <c r="AG347"/>
      <c r="AH347"/>
      <c r="AI347"/>
    </row>
    <row r="348" spans="1:35" s="5" customFormat="1" x14ac:dyDescent="0.2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47"/>
      <c r="AA348"/>
      <c r="AB348"/>
      <c r="AC348"/>
      <c r="AD348"/>
      <c r="AE348"/>
      <c r="AF348"/>
      <c r="AG348"/>
      <c r="AH348"/>
      <c r="AI348"/>
    </row>
    <row r="349" spans="1:35" s="5" customFormat="1" x14ac:dyDescent="0.2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47"/>
      <c r="AA349"/>
      <c r="AB349"/>
      <c r="AC349"/>
      <c r="AD349"/>
      <c r="AE349"/>
      <c r="AF349"/>
      <c r="AG349"/>
      <c r="AH349"/>
      <c r="AI349"/>
    </row>
    <row r="350" spans="1:35" s="5" customFormat="1" x14ac:dyDescent="0.2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47"/>
      <c r="AA350"/>
      <c r="AB350"/>
      <c r="AC350"/>
      <c r="AD350"/>
      <c r="AE350"/>
      <c r="AF350"/>
      <c r="AG350"/>
      <c r="AH350"/>
      <c r="AI350"/>
    </row>
    <row r="351" spans="1:35" s="5" customFormat="1" x14ac:dyDescent="0.2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47"/>
      <c r="AA351"/>
      <c r="AB351"/>
      <c r="AC351"/>
      <c r="AD351"/>
      <c r="AE351"/>
      <c r="AF351"/>
      <c r="AG351"/>
      <c r="AH351"/>
      <c r="AI351"/>
    </row>
    <row r="352" spans="1:35" s="5" customFormat="1" x14ac:dyDescent="0.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47"/>
      <c r="AA352"/>
      <c r="AB352"/>
      <c r="AC352"/>
      <c r="AD352"/>
      <c r="AE352"/>
      <c r="AF352"/>
      <c r="AG352"/>
      <c r="AH352"/>
      <c r="AI352"/>
    </row>
    <row r="353" spans="1:35" s="5" customFormat="1" x14ac:dyDescent="0.2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47"/>
      <c r="AA353"/>
      <c r="AB353"/>
      <c r="AC353"/>
      <c r="AD353"/>
      <c r="AE353"/>
      <c r="AF353"/>
      <c r="AG353"/>
      <c r="AH353"/>
      <c r="AI353"/>
    </row>
    <row r="354" spans="1:35" s="5" customFormat="1" x14ac:dyDescent="0.2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47"/>
      <c r="AA354"/>
      <c r="AB354"/>
      <c r="AC354"/>
      <c r="AD354"/>
      <c r="AE354"/>
      <c r="AF354"/>
      <c r="AG354"/>
      <c r="AH354"/>
      <c r="AI354"/>
    </row>
    <row r="355" spans="1:35" s="5" customFormat="1" x14ac:dyDescent="0.2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47"/>
      <c r="AA355"/>
      <c r="AB355"/>
      <c r="AC355"/>
      <c r="AD355"/>
      <c r="AE355"/>
      <c r="AF355"/>
      <c r="AG355"/>
      <c r="AH355"/>
      <c r="AI355"/>
    </row>
    <row r="356" spans="1:35" s="5" customFormat="1" x14ac:dyDescent="0.2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47"/>
      <c r="AA356"/>
      <c r="AB356"/>
      <c r="AC356"/>
      <c r="AD356"/>
      <c r="AE356"/>
      <c r="AF356"/>
      <c r="AG356"/>
      <c r="AH356"/>
      <c r="AI356"/>
    </row>
    <row r="357" spans="1:35" s="5" customFormat="1" x14ac:dyDescent="0.2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47"/>
      <c r="AA357"/>
      <c r="AB357"/>
      <c r="AC357"/>
      <c r="AD357"/>
      <c r="AE357"/>
      <c r="AF357"/>
      <c r="AG357"/>
      <c r="AH357"/>
      <c r="AI357"/>
    </row>
    <row r="358" spans="1:35" s="5" customFormat="1" x14ac:dyDescent="0.2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47"/>
      <c r="AA358"/>
      <c r="AB358"/>
      <c r="AC358"/>
      <c r="AD358"/>
      <c r="AE358"/>
      <c r="AF358"/>
      <c r="AG358"/>
      <c r="AH358"/>
      <c r="AI358"/>
    </row>
    <row r="359" spans="1:35" s="5" customFormat="1" x14ac:dyDescent="0.2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47"/>
      <c r="AA359"/>
      <c r="AB359"/>
      <c r="AC359"/>
      <c r="AD359"/>
      <c r="AE359"/>
      <c r="AF359"/>
      <c r="AG359"/>
      <c r="AH359"/>
      <c r="AI359"/>
    </row>
    <row r="360" spans="1:35" s="5" customFormat="1" x14ac:dyDescent="0.2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47"/>
      <c r="AA360"/>
      <c r="AB360"/>
      <c r="AC360"/>
      <c r="AD360"/>
      <c r="AE360"/>
      <c r="AF360"/>
      <c r="AG360"/>
      <c r="AH360"/>
      <c r="AI360"/>
    </row>
    <row r="361" spans="1:35" s="5" customFormat="1" x14ac:dyDescent="0.2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47"/>
      <c r="AA361"/>
      <c r="AB361"/>
      <c r="AC361"/>
      <c r="AD361"/>
      <c r="AE361"/>
      <c r="AF361"/>
      <c r="AG361"/>
      <c r="AH361"/>
      <c r="AI361"/>
    </row>
    <row r="362" spans="1:35" s="5" customFormat="1" x14ac:dyDescent="0.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47"/>
      <c r="AA362"/>
      <c r="AB362"/>
      <c r="AC362"/>
      <c r="AD362"/>
      <c r="AE362"/>
      <c r="AF362"/>
      <c r="AG362"/>
      <c r="AH362"/>
      <c r="AI362"/>
    </row>
    <row r="363" spans="1:35" s="5" customFormat="1" x14ac:dyDescent="0.2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47"/>
      <c r="AA363"/>
      <c r="AB363"/>
      <c r="AC363"/>
      <c r="AD363"/>
      <c r="AE363"/>
      <c r="AF363"/>
      <c r="AG363"/>
      <c r="AH363"/>
      <c r="AI363"/>
    </row>
    <row r="364" spans="1:35" s="5" customFormat="1" x14ac:dyDescent="0.2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47"/>
      <c r="AA364"/>
      <c r="AB364"/>
      <c r="AC364"/>
      <c r="AD364"/>
      <c r="AE364"/>
      <c r="AF364"/>
      <c r="AG364"/>
      <c r="AH364"/>
      <c r="AI364"/>
    </row>
    <row r="365" spans="1:35" s="5" customFormat="1" x14ac:dyDescent="0.2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47"/>
      <c r="AA365"/>
      <c r="AB365"/>
      <c r="AC365"/>
      <c r="AD365"/>
      <c r="AE365"/>
      <c r="AF365"/>
      <c r="AG365"/>
      <c r="AH365"/>
      <c r="AI365"/>
    </row>
    <row r="366" spans="1:35" s="5" customFormat="1" x14ac:dyDescent="0.2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47"/>
      <c r="AA366"/>
      <c r="AB366"/>
      <c r="AC366"/>
      <c r="AD366"/>
      <c r="AE366"/>
      <c r="AF366"/>
      <c r="AG366"/>
      <c r="AH366"/>
      <c r="AI366"/>
    </row>
    <row r="367" spans="1:35" s="5" customFormat="1" x14ac:dyDescent="0.2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47"/>
      <c r="AA367"/>
      <c r="AB367"/>
      <c r="AC367"/>
      <c r="AD367"/>
      <c r="AE367"/>
      <c r="AF367"/>
      <c r="AG367"/>
      <c r="AH367"/>
      <c r="AI367"/>
    </row>
    <row r="368" spans="1:35" s="5" customFormat="1" x14ac:dyDescent="0.2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47"/>
      <c r="AA368"/>
      <c r="AB368"/>
      <c r="AC368"/>
      <c r="AD368"/>
      <c r="AE368"/>
      <c r="AF368"/>
      <c r="AG368"/>
      <c r="AH368"/>
      <c r="AI368"/>
    </row>
    <row r="369" spans="1:35" s="5" customFormat="1" x14ac:dyDescent="0.2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47"/>
      <c r="AA369"/>
      <c r="AB369"/>
      <c r="AC369"/>
      <c r="AD369"/>
      <c r="AE369"/>
      <c r="AF369"/>
      <c r="AG369"/>
      <c r="AH369"/>
      <c r="AI369"/>
    </row>
    <row r="370" spans="1:35" s="5" customFormat="1" x14ac:dyDescent="0.2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47"/>
      <c r="AA370"/>
      <c r="AB370"/>
      <c r="AC370"/>
      <c r="AD370"/>
      <c r="AE370"/>
      <c r="AF370"/>
      <c r="AG370"/>
      <c r="AH370"/>
      <c r="AI370"/>
    </row>
    <row r="371" spans="1:35" s="5" customFormat="1" x14ac:dyDescent="0.2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47"/>
      <c r="AA371"/>
      <c r="AB371"/>
      <c r="AC371"/>
      <c r="AD371"/>
      <c r="AE371"/>
      <c r="AF371"/>
      <c r="AG371"/>
      <c r="AH371"/>
      <c r="AI371"/>
    </row>
    <row r="372" spans="1:35" s="5" customFormat="1" x14ac:dyDescent="0.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47"/>
      <c r="AA372"/>
      <c r="AB372"/>
      <c r="AC372"/>
      <c r="AD372"/>
      <c r="AE372"/>
      <c r="AF372"/>
      <c r="AG372"/>
      <c r="AH372"/>
      <c r="AI372"/>
    </row>
    <row r="373" spans="1:35" s="5" customFormat="1" x14ac:dyDescent="0.2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47"/>
      <c r="AA373"/>
      <c r="AB373"/>
      <c r="AC373"/>
      <c r="AD373"/>
      <c r="AE373"/>
      <c r="AF373"/>
      <c r="AG373"/>
      <c r="AH373"/>
      <c r="AI373"/>
    </row>
    <row r="374" spans="1:35" s="5" customFormat="1" x14ac:dyDescent="0.2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47"/>
      <c r="AA374"/>
      <c r="AB374"/>
      <c r="AC374"/>
      <c r="AD374"/>
      <c r="AE374"/>
      <c r="AF374"/>
      <c r="AG374"/>
      <c r="AH374"/>
      <c r="AI374"/>
    </row>
    <row r="375" spans="1:35" s="5" customFormat="1" x14ac:dyDescent="0.2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47"/>
      <c r="AA375"/>
      <c r="AB375"/>
      <c r="AC375"/>
      <c r="AD375"/>
      <c r="AE375"/>
      <c r="AF375"/>
      <c r="AG375"/>
      <c r="AH375"/>
      <c r="AI375"/>
    </row>
    <row r="376" spans="1:35" s="5" customFormat="1" x14ac:dyDescent="0.2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47"/>
      <c r="AA376"/>
      <c r="AB376"/>
      <c r="AC376"/>
      <c r="AD376"/>
      <c r="AE376"/>
      <c r="AF376"/>
      <c r="AG376"/>
      <c r="AH376"/>
      <c r="AI376"/>
    </row>
    <row r="377" spans="1:35" s="5" customFormat="1" x14ac:dyDescent="0.2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47"/>
      <c r="AA377"/>
      <c r="AB377"/>
      <c r="AC377"/>
      <c r="AD377"/>
      <c r="AE377"/>
      <c r="AF377"/>
      <c r="AG377"/>
      <c r="AH377"/>
      <c r="AI377"/>
    </row>
    <row r="378" spans="1:35" s="5" customFormat="1" x14ac:dyDescent="0.2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47"/>
      <c r="AA378"/>
      <c r="AB378"/>
      <c r="AC378"/>
      <c r="AD378"/>
      <c r="AE378"/>
      <c r="AF378"/>
      <c r="AG378"/>
      <c r="AH378"/>
      <c r="AI378"/>
    </row>
    <row r="379" spans="1:35" s="5" customFormat="1" x14ac:dyDescent="0.2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47"/>
      <c r="AA379"/>
      <c r="AB379"/>
      <c r="AC379"/>
      <c r="AD379"/>
      <c r="AE379"/>
      <c r="AF379"/>
      <c r="AG379"/>
      <c r="AH379"/>
      <c r="AI379"/>
    </row>
    <row r="380" spans="1:35" s="5" customFormat="1" x14ac:dyDescent="0.2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47"/>
      <c r="AA380"/>
      <c r="AB380"/>
      <c r="AC380"/>
      <c r="AD380"/>
      <c r="AE380"/>
      <c r="AF380"/>
      <c r="AG380"/>
      <c r="AH380"/>
      <c r="AI380"/>
    </row>
    <row r="381" spans="1:35" s="5" customFormat="1" x14ac:dyDescent="0.2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47"/>
      <c r="AA381"/>
      <c r="AB381"/>
      <c r="AC381"/>
      <c r="AD381"/>
      <c r="AE381"/>
      <c r="AF381"/>
      <c r="AG381"/>
      <c r="AH381"/>
      <c r="AI381"/>
    </row>
    <row r="382" spans="1:35" s="5" customFormat="1" x14ac:dyDescent="0.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47"/>
      <c r="AA382"/>
      <c r="AB382"/>
      <c r="AC382"/>
      <c r="AD382"/>
      <c r="AE382"/>
      <c r="AF382"/>
      <c r="AG382"/>
      <c r="AH382"/>
      <c r="AI382"/>
    </row>
    <row r="383" spans="1:35" s="5" customFormat="1" x14ac:dyDescent="0.2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47"/>
      <c r="AA383"/>
      <c r="AB383"/>
      <c r="AC383"/>
      <c r="AD383"/>
      <c r="AE383"/>
      <c r="AF383"/>
      <c r="AG383"/>
      <c r="AH383"/>
      <c r="AI383"/>
    </row>
    <row r="384" spans="1:35" s="5" customFormat="1" x14ac:dyDescent="0.2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47"/>
      <c r="AA384"/>
      <c r="AB384"/>
      <c r="AC384"/>
      <c r="AD384"/>
      <c r="AE384"/>
      <c r="AF384"/>
      <c r="AG384"/>
      <c r="AH384"/>
      <c r="AI384"/>
    </row>
    <row r="385" spans="1:35" s="5" customFormat="1" x14ac:dyDescent="0.2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47"/>
      <c r="AA385"/>
      <c r="AB385"/>
      <c r="AC385"/>
      <c r="AD385"/>
      <c r="AE385"/>
      <c r="AF385"/>
      <c r="AG385"/>
      <c r="AH385"/>
      <c r="AI385"/>
    </row>
    <row r="386" spans="1:35" s="5" customFormat="1" x14ac:dyDescent="0.2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47"/>
      <c r="AA386"/>
      <c r="AB386"/>
      <c r="AC386"/>
      <c r="AD386"/>
      <c r="AE386"/>
      <c r="AF386"/>
      <c r="AG386"/>
      <c r="AH386"/>
      <c r="AI386"/>
    </row>
    <row r="387" spans="1:35" s="5" customFormat="1" x14ac:dyDescent="0.2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47"/>
      <c r="AA387"/>
      <c r="AB387"/>
      <c r="AC387"/>
      <c r="AD387"/>
      <c r="AE387"/>
      <c r="AF387"/>
      <c r="AG387"/>
      <c r="AH387"/>
      <c r="AI387"/>
    </row>
    <row r="388" spans="1:35" s="5" customFormat="1" x14ac:dyDescent="0.2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47"/>
      <c r="AA388"/>
      <c r="AB388"/>
      <c r="AC388"/>
      <c r="AD388"/>
      <c r="AE388"/>
      <c r="AF388"/>
      <c r="AG388"/>
      <c r="AH388"/>
      <c r="AI388"/>
    </row>
    <row r="389" spans="1:35" s="5" customFormat="1" x14ac:dyDescent="0.2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47"/>
      <c r="AA389"/>
      <c r="AB389"/>
      <c r="AC389"/>
      <c r="AD389"/>
      <c r="AE389"/>
      <c r="AF389"/>
      <c r="AG389"/>
      <c r="AH389"/>
      <c r="AI389"/>
    </row>
    <row r="390" spans="1:35" s="5" customFormat="1" x14ac:dyDescent="0.2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47"/>
      <c r="AA390"/>
      <c r="AB390"/>
      <c r="AC390"/>
      <c r="AD390"/>
      <c r="AE390"/>
      <c r="AF390"/>
      <c r="AG390"/>
      <c r="AH390"/>
      <c r="AI390"/>
    </row>
    <row r="391" spans="1:35" s="5" customFormat="1" x14ac:dyDescent="0.2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47"/>
      <c r="AA391"/>
      <c r="AB391"/>
      <c r="AC391"/>
      <c r="AD391"/>
      <c r="AE391"/>
      <c r="AF391"/>
      <c r="AG391"/>
      <c r="AH391"/>
      <c r="AI391"/>
    </row>
    <row r="392" spans="1:35" s="5" customFormat="1" x14ac:dyDescent="0.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47"/>
      <c r="AA392"/>
      <c r="AB392"/>
      <c r="AC392"/>
      <c r="AD392"/>
      <c r="AE392"/>
      <c r="AF392"/>
      <c r="AG392"/>
      <c r="AH392"/>
      <c r="AI392"/>
    </row>
    <row r="393" spans="1:35" s="5" customFormat="1" x14ac:dyDescent="0.2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47"/>
      <c r="AA393"/>
      <c r="AB393"/>
      <c r="AC393"/>
      <c r="AD393"/>
      <c r="AE393"/>
      <c r="AF393"/>
      <c r="AG393"/>
      <c r="AH393"/>
      <c r="AI393"/>
    </row>
    <row r="394" spans="1:35" s="5" customFormat="1" x14ac:dyDescent="0.2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47"/>
      <c r="AA394"/>
      <c r="AB394"/>
      <c r="AC394"/>
      <c r="AD394"/>
      <c r="AE394"/>
      <c r="AF394"/>
      <c r="AG394"/>
      <c r="AH394"/>
      <c r="AI394"/>
    </row>
    <row r="395" spans="1:35" s="5" customFormat="1" x14ac:dyDescent="0.2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47"/>
      <c r="AA395"/>
      <c r="AB395"/>
      <c r="AC395"/>
      <c r="AD395"/>
      <c r="AE395"/>
      <c r="AF395"/>
      <c r="AG395"/>
      <c r="AH395"/>
      <c r="AI395"/>
    </row>
    <row r="396" spans="1:35" s="5" customFormat="1" x14ac:dyDescent="0.2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47"/>
      <c r="AA396"/>
      <c r="AB396"/>
      <c r="AC396"/>
      <c r="AD396"/>
      <c r="AE396"/>
      <c r="AF396"/>
      <c r="AG396"/>
      <c r="AH396"/>
      <c r="AI396"/>
    </row>
    <row r="397" spans="1:35" s="5" customFormat="1" x14ac:dyDescent="0.2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47"/>
      <c r="AA397"/>
      <c r="AB397"/>
      <c r="AC397"/>
      <c r="AD397"/>
      <c r="AE397"/>
      <c r="AF397"/>
      <c r="AG397"/>
      <c r="AH397"/>
      <c r="AI397"/>
    </row>
    <row r="398" spans="1:35" s="5" customFormat="1" x14ac:dyDescent="0.2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47"/>
      <c r="AA398"/>
      <c r="AB398"/>
      <c r="AC398"/>
      <c r="AD398"/>
      <c r="AE398"/>
      <c r="AF398"/>
      <c r="AG398"/>
      <c r="AH398"/>
      <c r="AI398"/>
    </row>
    <row r="399" spans="1:35" s="5" customFormat="1" x14ac:dyDescent="0.2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47"/>
      <c r="AA399"/>
      <c r="AB399"/>
      <c r="AC399"/>
      <c r="AD399"/>
      <c r="AE399"/>
      <c r="AF399"/>
      <c r="AG399"/>
      <c r="AH399"/>
      <c r="AI399"/>
    </row>
    <row r="400" spans="1:35" s="5" customFormat="1" x14ac:dyDescent="0.2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47"/>
      <c r="AA400"/>
      <c r="AB400"/>
      <c r="AC400"/>
      <c r="AD400"/>
      <c r="AE400"/>
      <c r="AF400"/>
      <c r="AG400"/>
      <c r="AH400"/>
      <c r="AI400"/>
    </row>
    <row r="401" spans="1:35" s="5" customFormat="1" x14ac:dyDescent="0.2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47"/>
      <c r="AA401"/>
      <c r="AB401"/>
      <c r="AC401"/>
      <c r="AD401"/>
      <c r="AE401"/>
      <c r="AF401"/>
      <c r="AG401"/>
      <c r="AH401"/>
      <c r="AI401"/>
    </row>
    <row r="402" spans="1:35" s="5" customFormat="1" x14ac:dyDescent="0.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47"/>
      <c r="AA402"/>
      <c r="AB402"/>
      <c r="AC402"/>
      <c r="AD402"/>
      <c r="AE402"/>
      <c r="AF402"/>
      <c r="AG402"/>
      <c r="AH402"/>
      <c r="AI402"/>
    </row>
    <row r="403" spans="1:35" s="5" customFormat="1" x14ac:dyDescent="0.2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47"/>
      <c r="AA403"/>
      <c r="AB403"/>
      <c r="AC403"/>
      <c r="AD403"/>
      <c r="AE403"/>
      <c r="AF403"/>
      <c r="AG403"/>
      <c r="AH403"/>
      <c r="AI403"/>
    </row>
    <row r="404" spans="1:35" s="5" customFormat="1" x14ac:dyDescent="0.2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47"/>
      <c r="AA404"/>
      <c r="AB404"/>
      <c r="AC404"/>
      <c r="AD404"/>
      <c r="AE404"/>
      <c r="AF404"/>
      <c r="AG404"/>
      <c r="AH404"/>
      <c r="AI404"/>
    </row>
    <row r="405" spans="1:35" s="5" customFormat="1" x14ac:dyDescent="0.2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47"/>
      <c r="AA405"/>
      <c r="AB405"/>
      <c r="AC405"/>
      <c r="AD405"/>
      <c r="AE405"/>
      <c r="AF405"/>
      <c r="AG405"/>
      <c r="AH405"/>
      <c r="AI405"/>
    </row>
    <row r="406" spans="1:35" s="5" customFormat="1" x14ac:dyDescent="0.2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47"/>
      <c r="AA406"/>
      <c r="AB406"/>
      <c r="AC406"/>
      <c r="AD406"/>
      <c r="AE406"/>
      <c r="AF406"/>
      <c r="AG406"/>
      <c r="AH406"/>
      <c r="AI406"/>
    </row>
    <row r="407" spans="1:35" s="5" customFormat="1" x14ac:dyDescent="0.2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47"/>
      <c r="AA407"/>
      <c r="AB407"/>
      <c r="AC407"/>
      <c r="AD407"/>
      <c r="AE407"/>
      <c r="AF407"/>
      <c r="AG407"/>
      <c r="AH407"/>
      <c r="AI407"/>
    </row>
    <row r="408" spans="1:35" s="5" customFormat="1" x14ac:dyDescent="0.2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47"/>
      <c r="AA408"/>
      <c r="AB408"/>
      <c r="AC408"/>
      <c r="AD408"/>
      <c r="AE408"/>
      <c r="AF408"/>
      <c r="AG408"/>
      <c r="AH408"/>
      <c r="AI408"/>
    </row>
    <row r="409" spans="1:35" s="5" customFormat="1" x14ac:dyDescent="0.2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47"/>
      <c r="AA409"/>
      <c r="AB409"/>
      <c r="AC409"/>
      <c r="AD409"/>
      <c r="AE409"/>
      <c r="AF409"/>
      <c r="AG409"/>
      <c r="AH409"/>
      <c r="AI409"/>
    </row>
    <row r="410" spans="1:35" s="5" customFormat="1" x14ac:dyDescent="0.2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47"/>
      <c r="AA410"/>
      <c r="AB410"/>
      <c r="AC410"/>
      <c r="AD410"/>
      <c r="AE410"/>
      <c r="AF410"/>
      <c r="AG410"/>
      <c r="AH410"/>
      <c r="AI410"/>
    </row>
    <row r="411" spans="1:35" s="5" customFormat="1" x14ac:dyDescent="0.2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47"/>
      <c r="AA411"/>
      <c r="AB411"/>
      <c r="AC411"/>
      <c r="AD411"/>
      <c r="AE411"/>
      <c r="AF411"/>
      <c r="AG411"/>
      <c r="AH411"/>
      <c r="AI411"/>
    </row>
    <row r="412" spans="1:35" s="5" customFormat="1" x14ac:dyDescent="0.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47"/>
      <c r="AA412"/>
      <c r="AB412"/>
      <c r="AC412"/>
      <c r="AD412"/>
      <c r="AE412"/>
      <c r="AF412"/>
      <c r="AG412"/>
      <c r="AH412"/>
      <c r="AI412"/>
    </row>
    <row r="413" spans="1:35" s="5" customFormat="1" x14ac:dyDescent="0.2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47"/>
      <c r="AA413"/>
      <c r="AB413"/>
      <c r="AC413"/>
      <c r="AD413"/>
      <c r="AE413"/>
      <c r="AF413"/>
      <c r="AG413"/>
      <c r="AH413"/>
      <c r="AI413"/>
    </row>
    <row r="414" spans="1:35" s="5" customFormat="1" x14ac:dyDescent="0.2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47"/>
      <c r="AA414"/>
      <c r="AB414"/>
      <c r="AC414"/>
      <c r="AD414"/>
      <c r="AE414"/>
      <c r="AF414"/>
      <c r="AG414"/>
      <c r="AH414"/>
      <c r="AI414"/>
    </row>
    <row r="415" spans="1:35" s="5" customFormat="1" x14ac:dyDescent="0.2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47"/>
      <c r="AA415"/>
      <c r="AB415"/>
      <c r="AC415"/>
      <c r="AD415"/>
      <c r="AE415"/>
      <c r="AF415"/>
      <c r="AG415"/>
      <c r="AH415"/>
      <c r="AI415"/>
    </row>
    <row r="416" spans="1:35" s="5" customFormat="1" x14ac:dyDescent="0.2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47"/>
      <c r="AA416"/>
      <c r="AB416"/>
      <c r="AC416"/>
      <c r="AD416"/>
      <c r="AE416"/>
      <c r="AF416"/>
      <c r="AG416"/>
      <c r="AH416"/>
      <c r="AI416"/>
    </row>
    <row r="417" spans="1:35" s="5" customFormat="1" x14ac:dyDescent="0.2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47"/>
      <c r="AA417"/>
      <c r="AB417"/>
      <c r="AC417"/>
      <c r="AD417"/>
      <c r="AE417"/>
      <c r="AF417"/>
      <c r="AG417"/>
      <c r="AH417"/>
      <c r="AI417"/>
    </row>
    <row r="418" spans="1:35" s="5" customFormat="1" x14ac:dyDescent="0.2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47"/>
      <c r="AA418"/>
      <c r="AB418"/>
      <c r="AC418"/>
      <c r="AD418"/>
      <c r="AE418"/>
      <c r="AF418"/>
      <c r="AG418"/>
      <c r="AH418"/>
      <c r="AI418"/>
    </row>
    <row r="419" spans="1:35" s="5" customFormat="1" x14ac:dyDescent="0.2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47"/>
      <c r="AA419"/>
      <c r="AB419"/>
      <c r="AC419"/>
      <c r="AD419"/>
      <c r="AE419"/>
      <c r="AF419"/>
      <c r="AG419"/>
      <c r="AH419"/>
      <c r="AI419"/>
    </row>
    <row r="420" spans="1:35" s="5" customFormat="1" x14ac:dyDescent="0.2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47"/>
      <c r="AA420"/>
      <c r="AB420"/>
      <c r="AC420"/>
      <c r="AD420"/>
      <c r="AE420"/>
      <c r="AF420"/>
      <c r="AG420"/>
      <c r="AH420"/>
      <c r="AI420"/>
    </row>
    <row r="421" spans="1:35" s="5" customFormat="1" x14ac:dyDescent="0.2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47"/>
      <c r="AA421"/>
      <c r="AB421"/>
      <c r="AC421"/>
      <c r="AD421"/>
      <c r="AE421"/>
      <c r="AF421"/>
      <c r="AG421"/>
      <c r="AH421"/>
      <c r="AI421"/>
    </row>
    <row r="422" spans="1:35" s="5" customFormat="1" x14ac:dyDescent="0.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47"/>
      <c r="AA422"/>
      <c r="AB422"/>
      <c r="AC422"/>
      <c r="AD422"/>
      <c r="AE422"/>
      <c r="AF422"/>
      <c r="AG422"/>
      <c r="AH422"/>
      <c r="AI422"/>
    </row>
    <row r="423" spans="1:35" s="5" customFormat="1" x14ac:dyDescent="0.2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47"/>
      <c r="AA423"/>
      <c r="AB423"/>
      <c r="AC423"/>
      <c r="AD423"/>
      <c r="AE423"/>
      <c r="AF423"/>
      <c r="AG423"/>
      <c r="AH423"/>
      <c r="AI423"/>
    </row>
    <row r="424" spans="1:35" s="5" customFormat="1" x14ac:dyDescent="0.2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47"/>
      <c r="AA424"/>
      <c r="AB424"/>
      <c r="AC424"/>
      <c r="AD424"/>
      <c r="AE424"/>
      <c r="AF424"/>
      <c r="AG424"/>
      <c r="AH424"/>
      <c r="AI424"/>
    </row>
    <row r="425" spans="1:35" s="5" customFormat="1" x14ac:dyDescent="0.2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47"/>
      <c r="AA425"/>
      <c r="AB425"/>
      <c r="AC425"/>
      <c r="AD425"/>
      <c r="AE425"/>
      <c r="AF425"/>
      <c r="AG425"/>
      <c r="AH425"/>
      <c r="AI425"/>
    </row>
    <row r="426" spans="1:35" s="5" customFormat="1" x14ac:dyDescent="0.2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47"/>
      <c r="AA426"/>
      <c r="AB426"/>
      <c r="AC426"/>
      <c r="AD426"/>
      <c r="AE426"/>
      <c r="AF426"/>
      <c r="AG426"/>
      <c r="AH426"/>
      <c r="AI426"/>
    </row>
    <row r="427" spans="1:35" s="5" customFormat="1" x14ac:dyDescent="0.2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47"/>
      <c r="AA427"/>
      <c r="AB427"/>
      <c r="AC427"/>
      <c r="AD427"/>
      <c r="AE427"/>
      <c r="AF427"/>
      <c r="AG427"/>
      <c r="AH427"/>
      <c r="AI427"/>
    </row>
    <row r="428" spans="1:35" s="5" customFormat="1" x14ac:dyDescent="0.2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47"/>
      <c r="AA428"/>
      <c r="AB428"/>
      <c r="AC428"/>
      <c r="AD428"/>
      <c r="AE428"/>
      <c r="AF428"/>
      <c r="AG428"/>
      <c r="AH428"/>
      <c r="AI428"/>
    </row>
    <row r="429" spans="1:35" s="5" customFormat="1" x14ac:dyDescent="0.2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47"/>
      <c r="AA429"/>
      <c r="AB429"/>
      <c r="AC429"/>
      <c r="AD429"/>
      <c r="AE429"/>
      <c r="AF429"/>
      <c r="AG429"/>
      <c r="AH429"/>
      <c r="AI429"/>
    </row>
    <row r="430" spans="1:35" s="5" customFormat="1" x14ac:dyDescent="0.2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47"/>
      <c r="AA430"/>
      <c r="AB430"/>
      <c r="AC430"/>
      <c r="AD430"/>
      <c r="AE430"/>
      <c r="AF430"/>
      <c r="AG430"/>
      <c r="AH430"/>
      <c r="AI430"/>
    </row>
    <row r="431" spans="1:35" s="5" customFormat="1" x14ac:dyDescent="0.2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47"/>
      <c r="AA431"/>
      <c r="AB431"/>
      <c r="AC431"/>
      <c r="AD431"/>
      <c r="AE431"/>
      <c r="AF431"/>
      <c r="AG431"/>
      <c r="AH431"/>
      <c r="AI431"/>
    </row>
    <row r="432" spans="1:35" s="5" customFormat="1" x14ac:dyDescent="0.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47"/>
      <c r="AA432"/>
      <c r="AB432"/>
      <c r="AC432"/>
      <c r="AD432"/>
      <c r="AE432"/>
      <c r="AF432"/>
      <c r="AG432"/>
      <c r="AH432"/>
      <c r="AI432"/>
    </row>
    <row r="433" spans="1:35" s="5" customFormat="1" x14ac:dyDescent="0.2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47"/>
      <c r="AA433"/>
      <c r="AB433"/>
      <c r="AC433"/>
      <c r="AD433"/>
      <c r="AE433"/>
      <c r="AF433"/>
      <c r="AG433"/>
      <c r="AH433"/>
      <c r="AI433"/>
    </row>
    <row r="434" spans="1:35" s="5" customFormat="1" x14ac:dyDescent="0.2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47"/>
      <c r="AA434"/>
      <c r="AB434"/>
      <c r="AC434"/>
      <c r="AD434"/>
      <c r="AE434"/>
      <c r="AF434"/>
      <c r="AG434"/>
      <c r="AH434"/>
      <c r="AI434"/>
    </row>
    <row r="435" spans="1:35" s="5" customFormat="1" x14ac:dyDescent="0.2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47"/>
      <c r="AA435"/>
      <c r="AB435"/>
      <c r="AC435"/>
      <c r="AD435"/>
      <c r="AE435"/>
      <c r="AF435"/>
      <c r="AG435"/>
      <c r="AH435"/>
      <c r="AI435"/>
    </row>
    <row r="436" spans="1:35" s="5" customFormat="1" x14ac:dyDescent="0.2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47"/>
      <c r="AA436"/>
      <c r="AB436"/>
      <c r="AC436"/>
      <c r="AD436"/>
      <c r="AE436"/>
      <c r="AF436"/>
      <c r="AG436"/>
      <c r="AH436"/>
      <c r="AI436"/>
    </row>
    <row r="437" spans="1:35" x14ac:dyDescent="0.2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47"/>
    </row>
    <row r="438" spans="1:35" x14ac:dyDescent="0.2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47"/>
    </row>
    <row r="439" spans="1:35" x14ac:dyDescent="0.2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47"/>
    </row>
    <row r="440" spans="1:35" x14ac:dyDescent="0.2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47"/>
    </row>
    <row r="441" spans="1:35" x14ac:dyDescent="0.2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47"/>
    </row>
    <row r="442" spans="1:35" x14ac:dyDescent="0.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47"/>
    </row>
    <row r="443" spans="1:35" x14ac:dyDescent="0.2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47"/>
    </row>
    <row r="444" spans="1:35" x14ac:dyDescent="0.2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47"/>
    </row>
    <row r="445" spans="1:35" x14ac:dyDescent="0.2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47"/>
    </row>
    <row r="446" spans="1:35" x14ac:dyDescent="0.2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47"/>
    </row>
    <row r="447" spans="1:35" x14ac:dyDescent="0.2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47"/>
    </row>
    <row r="448" spans="1:35" x14ac:dyDescent="0.2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47"/>
    </row>
    <row r="449" spans="1:25" x14ac:dyDescent="0.2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47"/>
    </row>
    <row r="450" spans="1:25" x14ac:dyDescent="0.2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47"/>
    </row>
    <row r="451" spans="1:25" x14ac:dyDescent="0.2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47"/>
    </row>
    <row r="452" spans="1:25" x14ac:dyDescent="0.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47"/>
    </row>
    <row r="453" spans="1:25" x14ac:dyDescent="0.2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47"/>
    </row>
    <row r="454" spans="1:25" x14ac:dyDescent="0.2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47"/>
    </row>
    <row r="455" spans="1:25" x14ac:dyDescent="0.2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47"/>
    </row>
    <row r="456" spans="1:25" x14ac:dyDescent="0.2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47"/>
    </row>
    <row r="457" spans="1:25" x14ac:dyDescent="0.2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5"/>
      <c r="X457" s="55"/>
      <c r="Y457" s="49"/>
    </row>
    <row r="458" spans="1:25" x14ac:dyDescent="0.2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5"/>
      <c r="X458" s="55"/>
      <c r="Y458" s="49"/>
    </row>
    <row r="459" spans="1:25" x14ac:dyDescent="0.2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5"/>
      <c r="X459" s="55"/>
      <c r="Y459" s="49"/>
    </row>
    <row r="460" spans="1:25" x14ac:dyDescent="0.2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5"/>
      <c r="X460" s="55"/>
      <c r="Y460" s="49"/>
    </row>
    <row r="461" spans="1:25" x14ac:dyDescent="0.2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5"/>
      <c r="X461" s="55"/>
      <c r="Y461" s="49"/>
    </row>
    <row r="462" spans="1:25" x14ac:dyDescent="0.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5"/>
      <c r="X462" s="55"/>
      <c r="Y462" s="49"/>
    </row>
    <row r="463" spans="1:25" x14ac:dyDescent="0.2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5"/>
      <c r="X463" s="55"/>
      <c r="Y463" s="49"/>
    </row>
    <row r="464" spans="1:25" x14ac:dyDescent="0.2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5"/>
      <c r="X464" s="55"/>
      <c r="Y464" s="49"/>
    </row>
    <row r="465" spans="1:25" x14ac:dyDescent="0.2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5"/>
      <c r="X465" s="55"/>
      <c r="Y465" s="49"/>
    </row>
    <row r="466" spans="1:25" x14ac:dyDescent="0.2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5"/>
      <c r="X466" s="55"/>
      <c r="Y466" s="49"/>
    </row>
    <row r="467" spans="1:25" x14ac:dyDescent="0.2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5"/>
      <c r="X467" s="55"/>
      <c r="Y467" s="49"/>
    </row>
    <row r="468" spans="1:25" x14ac:dyDescent="0.2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5"/>
      <c r="X468" s="55"/>
      <c r="Y468" s="49"/>
    </row>
    <row r="469" spans="1:25" x14ac:dyDescent="0.2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5"/>
      <c r="X469" s="55"/>
      <c r="Y469" s="49"/>
    </row>
    <row r="470" spans="1:25" x14ac:dyDescent="0.2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5"/>
      <c r="X470" s="55"/>
      <c r="Y470" s="49"/>
    </row>
    <row r="471" spans="1:25" x14ac:dyDescent="0.2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5"/>
      <c r="X471" s="55"/>
      <c r="Y471" s="49"/>
    </row>
    <row r="472" spans="1:25" x14ac:dyDescent="0.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5"/>
      <c r="X472" s="55"/>
      <c r="Y472" s="49"/>
    </row>
    <row r="473" spans="1:25" x14ac:dyDescent="0.2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5"/>
      <c r="X473" s="55"/>
      <c r="Y473" s="49"/>
    </row>
    <row r="474" spans="1:25" x14ac:dyDescent="0.2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5"/>
      <c r="X474" s="55"/>
      <c r="Y474" s="49"/>
    </row>
    <row r="475" spans="1:25" x14ac:dyDescent="0.2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5"/>
      <c r="X475" s="55"/>
      <c r="Y475" s="49"/>
    </row>
    <row r="476" spans="1:25" x14ac:dyDescent="0.2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5"/>
      <c r="X476" s="55"/>
      <c r="Y476" s="49"/>
    </row>
    <row r="477" spans="1:25" x14ac:dyDescent="0.2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5"/>
      <c r="X477" s="55"/>
      <c r="Y477" s="49"/>
    </row>
    <row r="478" spans="1:25" x14ac:dyDescent="0.2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5"/>
      <c r="X478" s="55"/>
      <c r="Y478" s="49"/>
    </row>
    <row r="479" spans="1:25" x14ac:dyDescent="0.2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5"/>
      <c r="X479" s="55"/>
      <c r="Y479" s="49"/>
    </row>
    <row r="480" spans="1:25" x14ac:dyDescent="0.2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5"/>
      <c r="X480" s="55"/>
      <c r="Y480" s="49"/>
    </row>
    <row r="481" spans="1:25" x14ac:dyDescent="0.2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5"/>
      <c r="X481" s="55"/>
      <c r="Y481" s="49"/>
    </row>
    <row r="482" spans="1:25" x14ac:dyDescent="0.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5"/>
      <c r="X482" s="55"/>
      <c r="Y482" s="49"/>
    </row>
    <row r="483" spans="1:25" x14ac:dyDescent="0.2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5"/>
      <c r="X483" s="55"/>
      <c r="Y483" s="49"/>
    </row>
    <row r="484" spans="1:25" x14ac:dyDescent="0.2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5"/>
      <c r="X484" s="55"/>
      <c r="Y484" s="49"/>
    </row>
    <row r="485" spans="1:25" x14ac:dyDescent="0.2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5"/>
      <c r="X485" s="55"/>
      <c r="Y485" s="49"/>
    </row>
    <row r="486" spans="1:25" x14ac:dyDescent="0.2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5"/>
      <c r="X486" s="55"/>
      <c r="Y486" s="49"/>
    </row>
    <row r="487" spans="1:25" x14ac:dyDescent="0.2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47"/>
    </row>
    <row r="488" spans="1:25" x14ac:dyDescent="0.2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47"/>
    </row>
    <row r="489" spans="1:25" x14ac:dyDescent="0.2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47"/>
    </row>
    <row r="490" spans="1:25" x14ac:dyDescent="0.2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47"/>
    </row>
    <row r="491" spans="1:25" x14ac:dyDescent="0.2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47"/>
    </row>
    <row r="492" spans="1:25" x14ac:dyDescent="0.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47"/>
    </row>
    <row r="493" spans="1:25" x14ac:dyDescent="0.2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47"/>
    </row>
    <row r="494" spans="1:25" x14ac:dyDescent="0.2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47"/>
    </row>
    <row r="495" spans="1:25" x14ac:dyDescent="0.2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47"/>
    </row>
    <row r="496" spans="1:25" x14ac:dyDescent="0.2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47"/>
    </row>
    <row r="497" spans="1:25" x14ac:dyDescent="0.2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47"/>
    </row>
    <row r="498" spans="1:25" x14ac:dyDescent="0.2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47"/>
    </row>
    <row r="499" spans="1:25" x14ac:dyDescent="0.2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47"/>
    </row>
    <row r="500" spans="1:25" x14ac:dyDescent="0.2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47"/>
    </row>
    <row r="501" spans="1:25" x14ac:dyDescent="0.2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47"/>
    </row>
    <row r="502" spans="1:25" x14ac:dyDescent="0.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47"/>
    </row>
    <row r="503" spans="1:25" x14ac:dyDescent="0.2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47"/>
    </row>
    <row r="504" spans="1:25" x14ac:dyDescent="0.2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47"/>
    </row>
    <row r="505" spans="1:25" x14ac:dyDescent="0.2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47"/>
    </row>
    <row r="506" spans="1:25" x14ac:dyDescent="0.2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47"/>
    </row>
    <row r="507" spans="1:25" x14ac:dyDescent="0.2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47"/>
    </row>
    <row r="508" spans="1:25" x14ac:dyDescent="0.2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47"/>
    </row>
    <row r="509" spans="1:25" x14ac:dyDescent="0.2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47"/>
    </row>
    <row r="510" spans="1:25" x14ac:dyDescent="0.2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47"/>
    </row>
    <row r="511" spans="1:25" x14ac:dyDescent="0.2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47"/>
    </row>
    <row r="512" spans="1:25" x14ac:dyDescent="0.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47"/>
    </row>
    <row r="513" spans="1:25" x14ac:dyDescent="0.2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47"/>
    </row>
    <row r="514" spans="1:25" x14ac:dyDescent="0.2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47"/>
    </row>
    <row r="515" spans="1:25" x14ac:dyDescent="0.2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47"/>
    </row>
    <row r="516" spans="1:25" x14ac:dyDescent="0.2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47"/>
    </row>
    <row r="517" spans="1:25" x14ac:dyDescent="0.2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47"/>
    </row>
    <row r="518" spans="1:25" x14ac:dyDescent="0.2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47"/>
    </row>
    <row r="519" spans="1:25" x14ac:dyDescent="0.2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47"/>
    </row>
    <row r="520" spans="1:25" x14ac:dyDescent="0.2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47"/>
    </row>
    <row r="521" spans="1:25" x14ac:dyDescent="0.2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47"/>
    </row>
    <row r="522" spans="1:25" x14ac:dyDescent="0.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47"/>
    </row>
    <row r="523" spans="1:25" x14ac:dyDescent="0.2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47"/>
    </row>
    <row r="524" spans="1:25" x14ac:dyDescent="0.2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47"/>
    </row>
    <row r="525" spans="1:25" x14ac:dyDescent="0.2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47"/>
    </row>
    <row r="526" spans="1:25" x14ac:dyDescent="0.2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47"/>
    </row>
    <row r="527" spans="1:25" x14ac:dyDescent="0.2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47"/>
    </row>
    <row r="528" spans="1:25" x14ac:dyDescent="0.2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47"/>
    </row>
    <row r="529" spans="1:25" x14ac:dyDescent="0.2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47"/>
    </row>
    <row r="530" spans="1:25" x14ac:dyDescent="0.2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47"/>
    </row>
    <row r="531" spans="1:25" x14ac:dyDescent="0.2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47"/>
    </row>
    <row r="532" spans="1:25" x14ac:dyDescent="0.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47"/>
    </row>
    <row r="533" spans="1:25" x14ac:dyDescent="0.2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47"/>
    </row>
    <row r="534" spans="1:25" x14ac:dyDescent="0.2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47"/>
    </row>
    <row r="535" spans="1:25" x14ac:dyDescent="0.2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47"/>
    </row>
    <row r="536" spans="1:25" x14ac:dyDescent="0.2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47"/>
    </row>
    <row r="537" spans="1:25" x14ac:dyDescent="0.2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47"/>
    </row>
    <row r="538" spans="1:25" x14ac:dyDescent="0.2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47"/>
    </row>
    <row r="539" spans="1:25" x14ac:dyDescent="0.2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47"/>
    </row>
    <row r="540" spans="1:25" x14ac:dyDescent="0.2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47"/>
    </row>
    <row r="541" spans="1:25" x14ac:dyDescent="0.2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47"/>
    </row>
    <row r="542" spans="1:25" x14ac:dyDescent="0.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47"/>
    </row>
    <row r="543" spans="1:25" x14ac:dyDescent="0.2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47"/>
    </row>
    <row r="544" spans="1:25" x14ac:dyDescent="0.2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47"/>
    </row>
    <row r="545" spans="1:25" x14ac:dyDescent="0.2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47"/>
    </row>
    <row r="546" spans="1:25" x14ac:dyDescent="0.2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47"/>
    </row>
    <row r="547" spans="1:25" x14ac:dyDescent="0.2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47"/>
    </row>
    <row r="548" spans="1:25" x14ac:dyDescent="0.2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47"/>
    </row>
    <row r="549" spans="1:25" x14ac:dyDescent="0.2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47"/>
    </row>
    <row r="550" spans="1:25" x14ac:dyDescent="0.2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47"/>
    </row>
    <row r="551" spans="1:25" x14ac:dyDescent="0.2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47"/>
    </row>
    <row r="552" spans="1:25" x14ac:dyDescent="0.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47"/>
    </row>
    <row r="553" spans="1:25" x14ac:dyDescent="0.2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47"/>
    </row>
    <row r="554" spans="1:25" x14ac:dyDescent="0.2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47"/>
    </row>
    <row r="555" spans="1:25" x14ac:dyDescent="0.2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47"/>
    </row>
    <row r="556" spans="1:25" x14ac:dyDescent="0.2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47"/>
    </row>
    <row r="557" spans="1:25" x14ac:dyDescent="0.2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47"/>
    </row>
    <row r="558" spans="1:25" x14ac:dyDescent="0.2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47"/>
    </row>
    <row r="559" spans="1:25" x14ac:dyDescent="0.2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47"/>
    </row>
    <row r="560" spans="1:25" x14ac:dyDescent="0.2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7"/>
    </row>
    <row r="561" spans="1:25" x14ac:dyDescent="0.2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7"/>
    </row>
    <row r="562" spans="1:25" x14ac:dyDescent="0.2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7"/>
    </row>
    <row r="563" spans="1:25" x14ac:dyDescent="0.2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7"/>
    </row>
    <row r="564" spans="1:25" x14ac:dyDescent="0.2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7"/>
    </row>
    <row r="565" spans="1:25" x14ac:dyDescent="0.2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7"/>
    </row>
    <row r="566" spans="1:25" x14ac:dyDescent="0.2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7"/>
    </row>
    <row r="567" spans="1:25" x14ac:dyDescent="0.2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7"/>
    </row>
    <row r="568" spans="1:25" x14ac:dyDescent="0.2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7"/>
    </row>
    <row r="569" spans="1:25" x14ac:dyDescent="0.2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7"/>
    </row>
    <row r="570" spans="1:25" x14ac:dyDescent="0.2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7"/>
    </row>
    <row r="571" spans="1:25" x14ac:dyDescent="0.2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7"/>
    </row>
    <row r="572" spans="1:25" x14ac:dyDescent="0.2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7"/>
    </row>
    <row r="573" spans="1:25" x14ac:dyDescent="0.2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7"/>
    </row>
    <row r="574" spans="1:25" x14ac:dyDescent="0.2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7"/>
    </row>
    <row r="575" spans="1:25" x14ac:dyDescent="0.2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7"/>
    </row>
    <row r="576" spans="1:25" x14ac:dyDescent="0.2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7"/>
    </row>
    <row r="577" spans="1:25" x14ac:dyDescent="0.2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7"/>
    </row>
    <row r="578" spans="1:25" x14ac:dyDescent="0.2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7"/>
    </row>
    <row r="579" spans="1:25" x14ac:dyDescent="0.2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7"/>
    </row>
    <row r="580" spans="1:25" x14ac:dyDescent="0.2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7"/>
    </row>
    <row r="581" spans="1:25" x14ac:dyDescent="0.2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7"/>
    </row>
    <row r="582" spans="1:25" x14ac:dyDescent="0.2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7"/>
    </row>
    <row r="583" spans="1:25" x14ac:dyDescent="0.2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7"/>
    </row>
    <row r="584" spans="1:25" x14ac:dyDescent="0.2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7"/>
    </row>
    <row r="585" spans="1:25" x14ac:dyDescent="0.2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7"/>
    </row>
    <row r="586" spans="1:25" x14ac:dyDescent="0.2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7"/>
    </row>
    <row r="587" spans="1:25" x14ac:dyDescent="0.2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7"/>
    </row>
    <row r="588" spans="1:25" x14ac:dyDescent="0.2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7"/>
    </row>
    <row r="589" spans="1:25" x14ac:dyDescent="0.2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7"/>
    </row>
    <row r="590" spans="1:25" x14ac:dyDescent="0.2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7"/>
    </row>
    <row r="591" spans="1:25" x14ac:dyDescent="0.2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7"/>
    </row>
    <row r="592" spans="1:25" x14ac:dyDescent="0.2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7"/>
    </row>
    <row r="593" spans="1:25" x14ac:dyDescent="0.2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7"/>
    </row>
    <row r="594" spans="1:25" x14ac:dyDescent="0.2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7"/>
    </row>
    <row r="595" spans="1:25" x14ac:dyDescent="0.2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7"/>
    </row>
    <row r="596" spans="1:25" x14ac:dyDescent="0.2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7"/>
    </row>
    <row r="597" spans="1:25" x14ac:dyDescent="0.2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7"/>
    </row>
    <row r="598" spans="1:25" x14ac:dyDescent="0.2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7"/>
    </row>
    <row r="599" spans="1:25" x14ac:dyDescent="0.2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7"/>
    </row>
    <row r="600" spans="1:25" x14ac:dyDescent="0.2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7"/>
    </row>
    <row r="601" spans="1:25" x14ac:dyDescent="0.2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7"/>
    </row>
    <row r="602" spans="1:25" x14ac:dyDescent="0.2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7"/>
    </row>
    <row r="603" spans="1:25" x14ac:dyDescent="0.2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7"/>
    </row>
    <row r="604" spans="1:25" x14ac:dyDescent="0.2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7"/>
    </row>
    <row r="605" spans="1:25" x14ac:dyDescent="0.2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7"/>
    </row>
    <row r="606" spans="1:25" x14ac:dyDescent="0.2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7"/>
    </row>
    <row r="607" spans="1:25" x14ac:dyDescent="0.2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7"/>
    </row>
    <row r="608" spans="1:25" x14ac:dyDescent="0.2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7"/>
    </row>
    <row r="609" spans="1:25" x14ac:dyDescent="0.2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7"/>
    </row>
    <row r="610" spans="1:25" x14ac:dyDescent="0.2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7"/>
    </row>
    <row r="611" spans="1:25" x14ac:dyDescent="0.2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7"/>
    </row>
    <row r="612" spans="1:25" x14ac:dyDescent="0.2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7"/>
    </row>
    <row r="613" spans="1:25" x14ac:dyDescent="0.2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7"/>
    </row>
    <row r="614" spans="1:25" x14ac:dyDescent="0.2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7"/>
    </row>
    <row r="615" spans="1:25" x14ac:dyDescent="0.2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7"/>
    </row>
    <row r="616" spans="1:25" x14ac:dyDescent="0.2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7"/>
    </row>
    <row r="617" spans="1:25" x14ac:dyDescent="0.2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7"/>
    </row>
    <row r="618" spans="1:25" x14ac:dyDescent="0.2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7"/>
    </row>
    <row r="619" spans="1:25" x14ac:dyDescent="0.2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7"/>
    </row>
    <row r="620" spans="1:25" x14ac:dyDescent="0.2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7"/>
    </row>
    <row r="621" spans="1:25" x14ac:dyDescent="0.2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7"/>
    </row>
    <row r="622" spans="1:25" x14ac:dyDescent="0.2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7"/>
    </row>
    <row r="623" spans="1:25" x14ac:dyDescent="0.2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7"/>
    </row>
    <row r="624" spans="1:25" x14ac:dyDescent="0.2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7"/>
    </row>
    <row r="625" spans="1:25" x14ac:dyDescent="0.2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7"/>
    </row>
    <row r="626" spans="1:25" x14ac:dyDescent="0.2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7"/>
    </row>
    <row r="627" spans="1:25" x14ac:dyDescent="0.2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7"/>
    </row>
    <row r="628" spans="1:25" x14ac:dyDescent="0.2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7"/>
    </row>
    <row r="629" spans="1:25" x14ac:dyDescent="0.2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7"/>
    </row>
    <row r="630" spans="1:25" x14ac:dyDescent="0.2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7"/>
    </row>
    <row r="631" spans="1:25" x14ac:dyDescent="0.2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7"/>
    </row>
    <row r="632" spans="1:25" x14ac:dyDescent="0.2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7"/>
    </row>
    <row r="633" spans="1:25" x14ac:dyDescent="0.2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7"/>
    </row>
    <row r="634" spans="1:25" x14ac:dyDescent="0.2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7"/>
    </row>
    <row r="635" spans="1:25" x14ac:dyDescent="0.2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7"/>
    </row>
    <row r="636" spans="1:25" x14ac:dyDescent="0.2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7"/>
    </row>
    <row r="637" spans="1:25" x14ac:dyDescent="0.2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7"/>
    </row>
    <row r="638" spans="1:25" x14ac:dyDescent="0.2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7"/>
    </row>
    <row r="639" spans="1:25" x14ac:dyDescent="0.2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7"/>
    </row>
    <row r="640" spans="1:25" x14ac:dyDescent="0.2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7"/>
    </row>
    <row r="641" spans="1:25" x14ac:dyDescent="0.2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7"/>
    </row>
    <row r="642" spans="1:25" x14ac:dyDescent="0.2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7"/>
    </row>
    <row r="643" spans="1:25" x14ac:dyDescent="0.2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7"/>
    </row>
    <row r="644" spans="1:25" x14ac:dyDescent="0.2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7"/>
    </row>
    <row r="645" spans="1:25" x14ac:dyDescent="0.2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7"/>
    </row>
    <row r="646" spans="1:25" x14ac:dyDescent="0.2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7"/>
    </row>
    <row r="647" spans="1:25" x14ac:dyDescent="0.2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7"/>
    </row>
    <row r="648" spans="1:25" x14ac:dyDescent="0.2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7"/>
    </row>
    <row r="649" spans="1:25" x14ac:dyDescent="0.2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7"/>
    </row>
    <row r="650" spans="1:25" x14ac:dyDescent="0.2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7"/>
    </row>
    <row r="651" spans="1:25" x14ac:dyDescent="0.2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7"/>
    </row>
    <row r="652" spans="1:25" x14ac:dyDescent="0.2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7"/>
    </row>
    <row r="653" spans="1:25" x14ac:dyDescent="0.2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7"/>
    </row>
    <row r="654" spans="1:25" x14ac:dyDescent="0.2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7"/>
    </row>
    <row r="655" spans="1:25" x14ac:dyDescent="0.2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7"/>
    </row>
    <row r="656" spans="1:25" x14ac:dyDescent="0.2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7"/>
    </row>
    <row r="657" spans="1:25" x14ac:dyDescent="0.2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7"/>
    </row>
    <row r="658" spans="1:25" x14ac:dyDescent="0.2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7"/>
    </row>
    <row r="659" spans="1:25" x14ac:dyDescent="0.2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7"/>
    </row>
    <row r="660" spans="1:25" ht="12.75" customHeight="1" x14ac:dyDescent="0.2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7"/>
    </row>
    <row r="661" spans="1:25" ht="12.75" customHeight="1" x14ac:dyDescent="0.2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7"/>
    </row>
    <row r="662" spans="1:25" ht="12.75" customHeight="1" x14ac:dyDescent="0.2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7"/>
    </row>
    <row r="663" spans="1:25" ht="12.75" customHeight="1" x14ac:dyDescent="0.2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7"/>
    </row>
    <row r="664" spans="1:25" ht="12.75" customHeight="1" x14ac:dyDescent="0.2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7"/>
    </row>
    <row r="665" spans="1:25" ht="12.75" customHeight="1" x14ac:dyDescent="0.2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7"/>
    </row>
    <row r="666" spans="1:25" ht="12.75" customHeight="1" x14ac:dyDescent="0.2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7"/>
    </row>
    <row r="667" spans="1:25" ht="12.75" customHeight="1" x14ac:dyDescent="0.2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7"/>
    </row>
    <row r="668" spans="1:25" ht="12.75" customHeight="1" x14ac:dyDescent="0.2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7"/>
    </row>
    <row r="669" spans="1:25" ht="12.75" customHeight="1" x14ac:dyDescent="0.2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7"/>
    </row>
    <row r="670" spans="1:25" ht="12.75" customHeight="1" x14ac:dyDescent="0.2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7"/>
    </row>
    <row r="671" spans="1:25" ht="12.75" customHeight="1" x14ac:dyDescent="0.2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7"/>
    </row>
    <row r="672" spans="1:25" ht="12.75" customHeight="1" x14ac:dyDescent="0.2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7"/>
    </row>
    <row r="673" spans="1:25" ht="12.75" customHeight="1" x14ac:dyDescent="0.2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7"/>
    </row>
    <row r="674" spans="1:25" ht="12.75" customHeight="1" x14ac:dyDescent="0.2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7"/>
    </row>
    <row r="675" spans="1:25" ht="12.75" customHeight="1" x14ac:dyDescent="0.2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7"/>
    </row>
    <row r="676" spans="1:25" ht="12.75" customHeight="1" x14ac:dyDescent="0.2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7"/>
    </row>
    <row r="677" spans="1:25" ht="12.75" customHeight="1" x14ac:dyDescent="0.2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7"/>
    </row>
    <row r="678" spans="1:25" ht="12.75" customHeight="1" x14ac:dyDescent="0.2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7"/>
    </row>
    <row r="679" spans="1:25" ht="12.75" customHeight="1" x14ac:dyDescent="0.2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7"/>
    </row>
    <row r="680" spans="1:25" ht="12.75" customHeight="1" x14ac:dyDescent="0.2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7"/>
    </row>
    <row r="681" spans="1:25" ht="12.75" customHeight="1" x14ac:dyDescent="0.2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7"/>
    </row>
    <row r="682" spans="1:25" ht="12.75" customHeight="1" x14ac:dyDescent="0.2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7"/>
    </row>
    <row r="683" spans="1:25" ht="12.75" customHeight="1" x14ac:dyDescent="0.2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7"/>
    </row>
    <row r="684" spans="1:25" ht="12.75" customHeight="1" x14ac:dyDescent="0.2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7"/>
    </row>
    <row r="685" spans="1:25" ht="12.75" customHeight="1" x14ac:dyDescent="0.2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7"/>
    </row>
    <row r="686" spans="1:25" ht="12.75" customHeight="1" x14ac:dyDescent="0.2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7"/>
    </row>
    <row r="687" spans="1:25" ht="12.75" customHeight="1" x14ac:dyDescent="0.2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7"/>
    </row>
    <row r="688" spans="1:25" ht="12.75" customHeight="1" x14ac:dyDescent="0.2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7"/>
    </row>
    <row r="689" spans="1:24" ht="12.75" customHeight="1" x14ac:dyDescent="0.2">
      <c r="A689" s="60"/>
      <c r="B689" s="60"/>
      <c r="C689" s="60"/>
      <c r="D689" s="84"/>
      <c r="E689" s="84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</row>
    <row r="690" spans="1:24" ht="12.75" customHeight="1" x14ac:dyDescent="0.2">
      <c r="A690" s="60"/>
      <c r="B690" s="60"/>
      <c r="C690" s="60"/>
      <c r="D690" s="84"/>
      <c r="E690" s="84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</row>
    <row r="691" spans="1:24" ht="12.75" customHeight="1" x14ac:dyDescent="0.2">
      <c r="A691" s="60"/>
      <c r="B691" s="60"/>
      <c r="C691" s="60"/>
      <c r="D691" s="84"/>
      <c r="E691" s="84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</row>
    <row r="692" spans="1:24" ht="12.75" customHeight="1" x14ac:dyDescent="0.2">
      <c r="A692" s="60"/>
      <c r="B692" s="60"/>
      <c r="C692" s="60"/>
      <c r="D692" s="84"/>
      <c r="E692" s="84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</row>
    <row r="693" spans="1:24" ht="12.75" customHeight="1" x14ac:dyDescent="0.2">
      <c r="A693" s="60"/>
      <c r="B693" s="60"/>
      <c r="C693" s="60"/>
      <c r="D693" s="84"/>
      <c r="E693" s="84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</row>
    <row r="694" spans="1:24" ht="12.75" customHeight="1" x14ac:dyDescent="0.2">
      <c r="A694" s="60"/>
      <c r="B694" s="60"/>
      <c r="C694" s="60"/>
      <c r="D694" s="84"/>
      <c r="E694" s="84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</row>
    <row r="695" spans="1:24" ht="12.75" customHeight="1" x14ac:dyDescent="0.2">
      <c r="A695" s="60"/>
      <c r="B695" s="60"/>
      <c r="C695" s="60"/>
      <c r="D695" s="84"/>
      <c r="E695" s="84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</row>
    <row r="696" spans="1:24" ht="12.75" customHeight="1" x14ac:dyDescent="0.2">
      <c r="A696" s="60"/>
      <c r="B696" s="60"/>
      <c r="C696" s="60"/>
      <c r="D696" s="84"/>
      <c r="E696" s="84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</row>
    <row r="697" spans="1:24" ht="12.75" customHeight="1" x14ac:dyDescent="0.2">
      <c r="A697" s="60"/>
      <c r="B697" s="60"/>
      <c r="C697" s="60"/>
      <c r="D697" s="84"/>
      <c r="E697" s="84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</row>
    <row r="698" spans="1:24" ht="12.75" customHeight="1" x14ac:dyDescent="0.2">
      <c r="A698" s="60"/>
      <c r="B698" s="60"/>
      <c r="C698" s="60"/>
      <c r="D698" s="84"/>
      <c r="E698" s="84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</row>
    <row r="699" spans="1:24" ht="12.75" customHeight="1" x14ac:dyDescent="0.2">
      <c r="A699" s="60"/>
      <c r="B699" s="60"/>
      <c r="C699" s="60"/>
      <c r="D699" s="84"/>
      <c r="E699" s="84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</row>
    <row r="700" spans="1:24" ht="12.75" customHeight="1" x14ac:dyDescent="0.2">
      <c r="A700" s="60"/>
      <c r="B700" s="60"/>
      <c r="C700" s="60"/>
      <c r="D700" s="84"/>
      <c r="E700" s="84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</row>
    <row r="701" spans="1:24" ht="12.75" customHeight="1" x14ac:dyDescent="0.2">
      <c r="A701" s="60"/>
      <c r="B701" s="60"/>
      <c r="C701" s="60"/>
      <c r="D701" s="84"/>
      <c r="E701" s="84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</row>
    <row r="702" spans="1:24" ht="12.75" customHeight="1" x14ac:dyDescent="0.2">
      <c r="A702" s="60"/>
      <c r="B702" s="60"/>
      <c r="C702" s="60"/>
      <c r="D702" s="84"/>
      <c r="E702" s="84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</row>
    <row r="703" spans="1:24" ht="12.75" customHeight="1" x14ac:dyDescent="0.2">
      <c r="A703" s="60"/>
      <c r="B703" s="60"/>
      <c r="C703" s="60"/>
      <c r="D703" s="84"/>
      <c r="E703" s="84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</row>
    <row r="704" spans="1:2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</sheetData>
  <mergeCells count="59">
    <mergeCell ref="A1:Y1"/>
    <mergeCell ref="A2:Y2"/>
    <mergeCell ref="A3:Y3"/>
    <mergeCell ref="F4:K4"/>
    <mergeCell ref="L4:P4"/>
    <mergeCell ref="Q4:V4"/>
    <mergeCell ref="A4:C4"/>
    <mergeCell ref="A7:C7"/>
    <mergeCell ref="A8:C8"/>
    <mergeCell ref="F5:K5"/>
    <mergeCell ref="L5:P5"/>
    <mergeCell ref="Q5:V5"/>
    <mergeCell ref="F6:K6"/>
    <mergeCell ref="L6:P6"/>
    <mergeCell ref="Q6:V6"/>
    <mergeCell ref="A5:C5"/>
    <mergeCell ref="A6:C6"/>
    <mergeCell ref="F7:K7"/>
    <mergeCell ref="L7:P7"/>
    <mergeCell ref="Q7:V7"/>
    <mergeCell ref="F8:K8"/>
    <mergeCell ref="L8:P8"/>
    <mergeCell ref="Q8:V8"/>
    <mergeCell ref="A11:C11"/>
    <mergeCell ref="A12:C12"/>
    <mergeCell ref="F9:K9"/>
    <mergeCell ref="L9:P9"/>
    <mergeCell ref="Q9:V9"/>
    <mergeCell ref="F10:K10"/>
    <mergeCell ref="L10:P10"/>
    <mergeCell ref="Q10:V10"/>
    <mergeCell ref="A9:C9"/>
    <mergeCell ref="A10:C10"/>
    <mergeCell ref="F11:K11"/>
    <mergeCell ref="L11:P11"/>
    <mergeCell ref="Q11:V11"/>
    <mergeCell ref="F12:K12"/>
    <mergeCell ref="L12:P12"/>
    <mergeCell ref="Q12:V12"/>
    <mergeCell ref="Q13:V13"/>
    <mergeCell ref="F14:K14"/>
    <mergeCell ref="L14:P14"/>
    <mergeCell ref="Q14:V14"/>
    <mergeCell ref="A13:C13"/>
    <mergeCell ref="A14:C14"/>
    <mergeCell ref="A15:C15"/>
    <mergeCell ref="A16:C16"/>
    <mergeCell ref="A17:C17"/>
    <mergeCell ref="F13:K13"/>
    <mergeCell ref="L13:P13"/>
    <mergeCell ref="F17:K17"/>
    <mergeCell ref="L17:P17"/>
    <mergeCell ref="Q17:V17"/>
    <mergeCell ref="F15:K15"/>
    <mergeCell ref="L15:P15"/>
    <mergeCell ref="Q15:V15"/>
    <mergeCell ref="F16:K16"/>
    <mergeCell ref="L16:P16"/>
    <mergeCell ref="Q16:V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93"/>
  <sheetViews>
    <sheetView topLeftCell="C789" zoomScale="70" zoomScaleNormal="70" workbookViewId="0">
      <selection activeCell="Z837" sqref="Z837:AA844"/>
    </sheetView>
  </sheetViews>
  <sheetFormatPr defaultColWidth="9.42578125" defaultRowHeight="12.75" x14ac:dyDescent="0.2"/>
  <cols>
    <col min="1" max="9" width="12.5703125" customWidth="1"/>
    <col min="10" max="10" width="13.85546875" customWidth="1"/>
    <col min="11" max="11" width="14.5703125" customWidth="1"/>
    <col min="12" max="13" width="16.42578125" customWidth="1"/>
    <col min="14" max="24" width="12.5703125" customWidth="1"/>
    <col min="25" max="25" width="58.5703125" customWidth="1"/>
  </cols>
  <sheetData>
    <row r="1" spans="1:25" x14ac:dyDescent="0.2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5" ht="30" x14ac:dyDescent="0.4">
      <c r="A2" s="132" t="s">
        <v>729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</row>
    <row r="3" spans="1:25" x14ac:dyDescent="0.2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4"/>
      <c r="X3" s="133"/>
      <c r="Y3" s="133"/>
    </row>
    <row r="4" spans="1:25" x14ac:dyDescent="0.2">
      <c r="A4" s="122" t="s">
        <v>2</v>
      </c>
      <c r="B4" s="123"/>
      <c r="C4" s="123"/>
      <c r="D4" s="87"/>
      <c r="E4" s="87"/>
      <c r="F4" s="135" t="s">
        <v>2270</v>
      </c>
      <c r="G4" s="136"/>
      <c r="H4" s="136"/>
      <c r="I4" s="136"/>
      <c r="J4" s="136"/>
      <c r="K4" s="137"/>
      <c r="L4" s="117" t="s">
        <v>4</v>
      </c>
      <c r="M4" s="117"/>
      <c r="N4" s="117"/>
      <c r="O4" s="117"/>
      <c r="P4" s="117"/>
      <c r="Q4" s="118" t="s">
        <v>5</v>
      </c>
      <c r="R4" s="119"/>
      <c r="S4" s="119"/>
      <c r="T4" s="119"/>
      <c r="U4" s="119"/>
      <c r="V4" s="119"/>
      <c r="W4" s="76"/>
      <c r="X4" s="61"/>
      <c r="Y4" s="62"/>
    </row>
    <row r="5" spans="1:25" x14ac:dyDescent="0.2">
      <c r="A5" s="122" t="s">
        <v>6</v>
      </c>
      <c r="B5" s="123"/>
      <c r="C5" s="123"/>
      <c r="D5" s="87"/>
      <c r="E5" s="87"/>
      <c r="F5" s="114" t="s">
        <v>731</v>
      </c>
      <c r="G5" s="115"/>
      <c r="H5" s="115"/>
      <c r="I5" s="115"/>
      <c r="J5" s="115"/>
      <c r="K5" s="116"/>
      <c r="L5" s="117" t="s">
        <v>8</v>
      </c>
      <c r="M5" s="117"/>
      <c r="N5" s="117"/>
      <c r="O5" s="117"/>
      <c r="P5" s="117"/>
      <c r="Q5" s="118" t="s">
        <v>9</v>
      </c>
      <c r="R5" s="119"/>
      <c r="S5" s="119"/>
      <c r="T5" s="119"/>
      <c r="U5" s="119"/>
      <c r="V5" s="119"/>
      <c r="W5" s="63"/>
      <c r="X5" s="63"/>
      <c r="Y5" s="64"/>
    </row>
    <row r="6" spans="1:25" x14ac:dyDescent="0.2">
      <c r="A6" s="122" t="s">
        <v>10</v>
      </c>
      <c r="B6" s="123"/>
      <c r="C6" s="123"/>
      <c r="D6" s="87"/>
      <c r="E6" s="87"/>
      <c r="F6" s="114" t="s">
        <v>11</v>
      </c>
      <c r="G6" s="115"/>
      <c r="H6" s="115"/>
      <c r="I6" s="115"/>
      <c r="J6" s="115"/>
      <c r="K6" s="116"/>
      <c r="L6" s="117" t="s">
        <v>12</v>
      </c>
      <c r="M6" s="117"/>
      <c r="N6" s="117"/>
      <c r="O6" s="117"/>
      <c r="P6" s="117"/>
      <c r="Q6" s="118">
        <v>1.0000100000000001</v>
      </c>
      <c r="R6" s="119"/>
      <c r="S6" s="119"/>
      <c r="T6" s="119"/>
      <c r="U6" s="119"/>
      <c r="V6" s="119"/>
      <c r="W6" s="63"/>
      <c r="X6" s="63"/>
      <c r="Y6" s="64"/>
    </row>
    <row r="7" spans="1:25" x14ac:dyDescent="0.2">
      <c r="A7" s="122" t="s">
        <v>13</v>
      </c>
      <c r="B7" s="123"/>
      <c r="C7" s="123"/>
      <c r="D7" s="87"/>
      <c r="E7" s="87"/>
      <c r="F7" s="114" t="s">
        <v>732</v>
      </c>
      <c r="G7" s="115"/>
      <c r="H7" s="115"/>
      <c r="I7" s="115"/>
      <c r="J7" s="115"/>
      <c r="K7" s="116"/>
      <c r="L7" s="117" t="s">
        <v>15</v>
      </c>
      <c r="M7" s="117"/>
      <c r="N7" s="117"/>
      <c r="O7" s="117"/>
      <c r="P7" s="117"/>
      <c r="Q7" s="118" t="s">
        <v>16</v>
      </c>
      <c r="R7" s="119"/>
      <c r="S7" s="119"/>
      <c r="T7" s="119"/>
      <c r="U7" s="119"/>
      <c r="V7" s="119"/>
      <c r="W7" s="77"/>
      <c r="X7" s="63"/>
      <c r="Y7" s="64"/>
    </row>
    <row r="8" spans="1:25" x14ac:dyDescent="0.2">
      <c r="A8" s="122" t="s">
        <v>17</v>
      </c>
      <c r="B8" s="123"/>
      <c r="C8" s="123"/>
      <c r="D8" s="87"/>
      <c r="E8" s="87"/>
      <c r="F8" s="114">
        <v>16.100000000000001</v>
      </c>
      <c r="G8" s="115"/>
      <c r="H8" s="115"/>
      <c r="I8" s="115"/>
      <c r="J8" s="115"/>
      <c r="K8" s="116"/>
      <c r="L8" s="117" t="s">
        <v>19</v>
      </c>
      <c r="M8" s="117"/>
      <c r="N8" s="117"/>
      <c r="O8" s="117"/>
      <c r="P8" s="117"/>
      <c r="Q8" s="118" t="s">
        <v>727</v>
      </c>
      <c r="R8" s="119"/>
      <c r="S8" s="119"/>
      <c r="T8" s="119"/>
      <c r="U8" s="119"/>
      <c r="V8" s="119"/>
      <c r="W8" s="63"/>
      <c r="X8" s="63"/>
      <c r="Y8" s="64"/>
    </row>
    <row r="9" spans="1:25" x14ac:dyDescent="0.2">
      <c r="A9" s="122" t="s">
        <v>21</v>
      </c>
      <c r="B9" s="123"/>
      <c r="C9" s="123"/>
      <c r="D9" s="87"/>
      <c r="E9" s="87"/>
      <c r="F9" s="114" t="s">
        <v>2247</v>
      </c>
      <c r="G9" s="115"/>
      <c r="H9" s="115"/>
      <c r="I9" s="115"/>
      <c r="J9" s="115"/>
      <c r="K9" s="116"/>
      <c r="L9" s="117" t="s">
        <v>23</v>
      </c>
      <c r="M9" s="117"/>
      <c r="N9" s="117"/>
      <c r="O9" s="117"/>
      <c r="P9" s="117"/>
      <c r="Q9" s="118" t="s">
        <v>727</v>
      </c>
      <c r="R9" s="119"/>
      <c r="S9" s="119"/>
      <c r="T9" s="119"/>
      <c r="U9" s="119"/>
      <c r="V9" s="119"/>
      <c r="W9" s="63"/>
      <c r="X9" s="63"/>
      <c r="Y9" s="64"/>
    </row>
    <row r="10" spans="1:25" x14ac:dyDescent="0.2">
      <c r="A10" s="122" t="s">
        <v>24</v>
      </c>
      <c r="B10" s="123"/>
      <c r="C10" s="123"/>
      <c r="D10" s="87"/>
      <c r="E10" s="87"/>
      <c r="F10" s="114">
        <v>16030</v>
      </c>
      <c r="G10" s="115"/>
      <c r="H10" s="115"/>
      <c r="I10" s="115"/>
      <c r="J10" s="115"/>
      <c r="K10" s="116"/>
      <c r="L10" s="117" t="s">
        <v>26</v>
      </c>
      <c r="M10" s="117"/>
      <c r="N10" s="117"/>
      <c r="O10" s="117"/>
      <c r="P10" s="117"/>
      <c r="Q10" s="118" t="s">
        <v>27</v>
      </c>
      <c r="R10" s="119"/>
      <c r="S10" s="119"/>
      <c r="T10" s="119"/>
      <c r="U10" s="119"/>
      <c r="V10" s="119"/>
      <c r="W10" s="63"/>
      <c r="X10" s="63"/>
      <c r="Y10" s="64"/>
    </row>
    <row r="11" spans="1:25" x14ac:dyDescent="0.2">
      <c r="A11" s="122" t="s">
        <v>28</v>
      </c>
      <c r="B11" s="123"/>
      <c r="C11" s="123"/>
      <c r="D11" s="87"/>
      <c r="E11" s="87"/>
      <c r="F11" s="129">
        <v>16030</v>
      </c>
      <c r="G11" s="130"/>
      <c r="H11" s="130"/>
      <c r="I11" s="130"/>
      <c r="J11" s="130"/>
      <c r="K11" s="131"/>
      <c r="L11" s="117" t="s">
        <v>30</v>
      </c>
      <c r="M11" s="117"/>
      <c r="N11" s="117"/>
      <c r="O11" s="117"/>
      <c r="P11" s="117"/>
      <c r="Q11" s="118" t="s">
        <v>735</v>
      </c>
      <c r="R11" s="119"/>
      <c r="S11" s="119"/>
      <c r="T11" s="119"/>
      <c r="U11" s="119"/>
      <c r="V11" s="119"/>
      <c r="W11" s="63"/>
      <c r="X11" s="63"/>
      <c r="Y11" s="64"/>
    </row>
    <row r="12" spans="1:25" x14ac:dyDescent="0.2">
      <c r="A12" s="122" t="s">
        <v>32</v>
      </c>
      <c r="B12" s="123"/>
      <c r="C12" s="123"/>
      <c r="D12" s="87"/>
      <c r="E12" s="87"/>
      <c r="F12" s="129" t="s">
        <v>2244</v>
      </c>
      <c r="G12" s="130"/>
      <c r="H12" s="130"/>
      <c r="I12" s="130"/>
      <c r="J12" s="130"/>
      <c r="K12" s="131"/>
      <c r="L12" s="117" t="s">
        <v>34</v>
      </c>
      <c r="M12" s="117"/>
      <c r="N12" s="117"/>
      <c r="O12" s="117"/>
      <c r="P12" s="117"/>
      <c r="Q12" s="118" t="s">
        <v>2434</v>
      </c>
      <c r="R12" s="119"/>
      <c r="S12" s="119"/>
      <c r="T12" s="119"/>
      <c r="U12" s="119"/>
      <c r="V12" s="119"/>
      <c r="W12" s="63"/>
      <c r="X12" s="63"/>
      <c r="Y12" s="64"/>
    </row>
    <row r="13" spans="1:25" x14ac:dyDescent="0.2">
      <c r="A13" s="122" t="s">
        <v>36</v>
      </c>
      <c r="B13" s="123"/>
      <c r="C13" s="123"/>
      <c r="D13" s="87"/>
      <c r="E13" s="87"/>
      <c r="F13" s="124">
        <v>44921</v>
      </c>
      <c r="G13" s="125"/>
      <c r="H13" s="125"/>
      <c r="I13" s="125"/>
      <c r="J13" s="125"/>
      <c r="K13" s="126"/>
      <c r="L13" s="117" t="s">
        <v>37</v>
      </c>
      <c r="M13" s="117"/>
      <c r="N13" s="117"/>
      <c r="O13" s="117"/>
      <c r="P13" s="117"/>
      <c r="Q13" s="118" t="s">
        <v>735</v>
      </c>
      <c r="R13" s="119"/>
      <c r="S13" s="119"/>
      <c r="T13" s="119"/>
      <c r="U13" s="119"/>
      <c r="V13" s="119"/>
      <c r="W13" s="63"/>
      <c r="X13" s="63"/>
      <c r="Y13" s="64"/>
    </row>
    <row r="14" spans="1:25" x14ac:dyDescent="0.2">
      <c r="A14" s="122" t="s">
        <v>38</v>
      </c>
      <c r="B14" s="123"/>
      <c r="C14" s="123"/>
      <c r="D14" s="87"/>
      <c r="E14" s="87"/>
      <c r="F14" s="114" t="s">
        <v>39</v>
      </c>
      <c r="G14" s="115"/>
      <c r="H14" s="115"/>
      <c r="I14" s="115"/>
      <c r="J14" s="115"/>
      <c r="K14" s="116"/>
      <c r="L14" s="117" t="s">
        <v>40</v>
      </c>
      <c r="M14" s="117"/>
      <c r="N14" s="117"/>
      <c r="O14" s="117"/>
      <c r="P14" s="117"/>
      <c r="Q14" s="118" t="s">
        <v>719</v>
      </c>
      <c r="R14" s="119"/>
      <c r="S14" s="119"/>
      <c r="T14" s="119"/>
      <c r="U14" s="119"/>
      <c r="V14" s="119"/>
      <c r="W14" s="63"/>
      <c r="X14" s="63"/>
      <c r="Y14" s="64"/>
    </row>
    <row r="15" spans="1:25" x14ac:dyDescent="0.2">
      <c r="A15" s="122" t="s">
        <v>42</v>
      </c>
      <c r="B15" s="123"/>
      <c r="C15" s="123"/>
      <c r="D15" s="87"/>
      <c r="E15" s="87"/>
      <c r="F15" s="114" t="s">
        <v>723</v>
      </c>
      <c r="G15" s="115"/>
      <c r="H15" s="115"/>
      <c r="I15" s="115"/>
      <c r="J15" s="115"/>
      <c r="K15" s="116"/>
      <c r="L15" s="117" t="s">
        <v>44</v>
      </c>
      <c r="M15" s="117"/>
      <c r="N15" s="117"/>
      <c r="O15" s="117"/>
      <c r="P15" s="117"/>
      <c r="Q15" s="118" t="s">
        <v>720</v>
      </c>
      <c r="R15" s="119"/>
      <c r="S15" s="119"/>
      <c r="T15" s="119"/>
      <c r="U15" s="119"/>
      <c r="V15" s="119"/>
      <c r="W15" s="63"/>
      <c r="X15" s="63"/>
      <c r="Y15" s="64"/>
    </row>
    <row r="16" spans="1:25" x14ac:dyDescent="0.2">
      <c r="A16" s="122" t="s">
        <v>46</v>
      </c>
      <c r="B16" s="123"/>
      <c r="C16" s="123"/>
      <c r="D16" s="87"/>
      <c r="E16" s="87"/>
      <c r="F16" s="114" t="s">
        <v>47</v>
      </c>
      <c r="G16" s="115"/>
      <c r="H16" s="115"/>
      <c r="I16" s="115"/>
      <c r="J16" s="115"/>
      <c r="K16" s="116"/>
      <c r="L16" s="117" t="s">
        <v>48</v>
      </c>
      <c r="M16" s="117"/>
      <c r="N16" s="117"/>
      <c r="O16" s="117"/>
      <c r="P16" s="117"/>
      <c r="Q16" s="120" t="s">
        <v>2248</v>
      </c>
      <c r="R16" s="121"/>
      <c r="S16" s="121"/>
      <c r="T16" s="121"/>
      <c r="U16" s="121"/>
      <c r="V16" s="121"/>
      <c r="W16" s="63"/>
      <c r="X16" s="63"/>
      <c r="Y16" s="64"/>
    </row>
    <row r="17" spans="1:35" x14ac:dyDescent="0.2">
      <c r="A17" s="122" t="s">
        <v>50</v>
      </c>
      <c r="B17" s="123"/>
      <c r="C17" s="123"/>
      <c r="D17" s="87"/>
      <c r="E17" s="87"/>
      <c r="F17" s="127" t="s">
        <v>2269</v>
      </c>
      <c r="G17" s="128"/>
      <c r="H17" s="128"/>
      <c r="I17" s="128"/>
      <c r="J17" s="128"/>
      <c r="K17" s="128"/>
      <c r="L17" s="117" t="s">
        <v>51</v>
      </c>
      <c r="M17" s="117"/>
      <c r="N17" s="117"/>
      <c r="O17" s="117"/>
      <c r="P17" s="117"/>
      <c r="Q17" s="112">
        <v>19.739999999999998</v>
      </c>
      <c r="R17" s="112"/>
      <c r="S17" s="112"/>
      <c r="T17" s="112"/>
      <c r="U17" s="112"/>
      <c r="V17" s="113"/>
      <c r="W17" s="63"/>
      <c r="X17" s="63"/>
      <c r="Y17" s="64"/>
    </row>
    <row r="18" spans="1:35" x14ac:dyDescent="0.2">
      <c r="W18" s="78"/>
    </row>
    <row r="20" spans="1:35" ht="38.25" x14ac:dyDescent="0.2">
      <c r="A20" s="2" t="s">
        <v>53</v>
      </c>
      <c r="B20" s="2" t="s">
        <v>54</v>
      </c>
      <c r="C20" s="2" t="s">
        <v>55</v>
      </c>
      <c r="D20" s="2" t="s">
        <v>56</v>
      </c>
      <c r="E20" s="2" t="s">
        <v>139</v>
      </c>
      <c r="F20" s="2" t="s">
        <v>57</v>
      </c>
      <c r="G20" s="2" t="s">
        <v>58</v>
      </c>
      <c r="H20" s="2" t="s">
        <v>59</v>
      </c>
      <c r="I20" s="2" t="s">
        <v>60</v>
      </c>
      <c r="J20" s="2" t="s">
        <v>61</v>
      </c>
      <c r="K20" s="2" t="s">
        <v>62</v>
      </c>
      <c r="L20" s="2" t="s">
        <v>63</v>
      </c>
      <c r="M20" s="2" t="s">
        <v>64</v>
      </c>
      <c r="N20" s="2" t="s">
        <v>65</v>
      </c>
      <c r="O20" s="2" t="s">
        <v>66</v>
      </c>
      <c r="P20" s="2" t="s">
        <v>67</v>
      </c>
      <c r="Q20" s="2" t="s">
        <v>68</v>
      </c>
      <c r="R20" s="2" t="s">
        <v>714</v>
      </c>
      <c r="S20" s="2" t="s">
        <v>716</v>
      </c>
      <c r="T20" s="2" t="s">
        <v>715</v>
      </c>
      <c r="U20" s="2" t="s">
        <v>717</v>
      </c>
      <c r="V20" s="2" t="s">
        <v>718</v>
      </c>
      <c r="W20" s="2" t="s">
        <v>721</v>
      </c>
      <c r="X20" s="2" t="s">
        <v>722</v>
      </c>
      <c r="Y20" s="2" t="s">
        <v>73</v>
      </c>
    </row>
    <row r="21" spans="1:35" x14ac:dyDescent="0.2">
      <c r="A21" s="3" t="s">
        <v>74</v>
      </c>
      <c r="B21" s="3" t="s">
        <v>75</v>
      </c>
      <c r="C21" s="3" t="s">
        <v>75</v>
      </c>
      <c r="D21" s="3" t="s">
        <v>77</v>
      </c>
      <c r="E21" s="3" t="s">
        <v>77</v>
      </c>
      <c r="F21" s="3" t="s">
        <v>74</v>
      </c>
      <c r="G21" s="3" t="s">
        <v>74</v>
      </c>
      <c r="H21" s="3" t="s">
        <v>74</v>
      </c>
      <c r="I21" s="3" t="s">
        <v>74</v>
      </c>
      <c r="J21" s="3" t="s">
        <v>74</v>
      </c>
      <c r="K21" s="3" t="s">
        <v>74</v>
      </c>
      <c r="L21" s="3"/>
      <c r="M21" s="3"/>
      <c r="N21" s="3" t="s">
        <v>76</v>
      </c>
      <c r="O21" s="3" t="s">
        <v>75</v>
      </c>
      <c r="P21" s="3" t="s">
        <v>76</v>
      </c>
      <c r="Q21" s="3" t="s">
        <v>76</v>
      </c>
      <c r="R21" s="3" t="s">
        <v>74</v>
      </c>
      <c r="S21" s="3" t="s">
        <v>74</v>
      </c>
      <c r="T21" s="3" t="s">
        <v>74</v>
      </c>
      <c r="U21" s="3" t="s">
        <v>75</v>
      </c>
      <c r="V21" s="3" t="s">
        <v>77</v>
      </c>
      <c r="W21" s="3" t="s">
        <v>74</v>
      </c>
      <c r="X21" s="3" t="s">
        <v>74</v>
      </c>
      <c r="Y21" s="3"/>
    </row>
    <row r="22" spans="1:35" s="5" customFormat="1" x14ac:dyDescent="0.2">
      <c r="A22" s="4">
        <v>0</v>
      </c>
      <c r="B22" s="4">
        <v>0</v>
      </c>
      <c r="C22" s="4">
        <v>81.7</v>
      </c>
      <c r="D22" s="4">
        <f>IF(C22-20.29&lt;0,C22-20.29+360,C22-20.29)</f>
        <v>61.410000000000004</v>
      </c>
      <c r="E22" s="4">
        <f>IF(C22-0.56&lt;0,C22-0.56+360,C22-0.56)</f>
        <v>81.14</v>
      </c>
      <c r="F22" s="4">
        <v>0</v>
      </c>
      <c r="G22" s="4">
        <v>-85.18</v>
      </c>
      <c r="H22" s="4">
        <v>0</v>
      </c>
      <c r="I22" s="4">
        <v>0</v>
      </c>
      <c r="J22" s="4">
        <v>13529267.779999999</v>
      </c>
      <c r="K22" s="4">
        <v>7208517.3499999996</v>
      </c>
      <c r="L22" s="4" t="s">
        <v>841</v>
      </c>
      <c r="M22" s="4" t="s">
        <v>842</v>
      </c>
      <c r="N22" s="4">
        <v>0</v>
      </c>
      <c r="O22" s="19">
        <v>0</v>
      </c>
      <c r="P22" s="4">
        <v>0</v>
      </c>
      <c r="Q22" s="4">
        <v>0</v>
      </c>
      <c r="R22" s="4">
        <v>0</v>
      </c>
      <c r="S22" s="4">
        <v>18.29</v>
      </c>
      <c r="T22" s="4">
        <v>18.29</v>
      </c>
      <c r="U22" s="4">
        <v>2.74</v>
      </c>
      <c r="V22" s="4">
        <v>0</v>
      </c>
      <c r="W22" s="4">
        <v>0</v>
      </c>
      <c r="X22" s="4">
        <v>0</v>
      </c>
      <c r="Y22" s="4" t="s">
        <v>142</v>
      </c>
      <c r="AA22"/>
      <c r="AB22"/>
      <c r="AC22"/>
      <c r="AD22"/>
      <c r="AE22"/>
      <c r="AF22"/>
      <c r="AG22"/>
      <c r="AH22"/>
      <c r="AI22"/>
    </row>
    <row r="23" spans="1:35" s="18" customFormat="1" x14ac:dyDescent="0.2">
      <c r="A23" s="56">
        <v>44.17</v>
      </c>
      <c r="B23" s="56">
        <v>0.25</v>
      </c>
      <c r="C23" s="56" t="s">
        <v>113</v>
      </c>
      <c r="D23" s="85"/>
      <c r="E23" s="85"/>
      <c r="F23" s="56">
        <v>44.17</v>
      </c>
      <c r="G23" s="56">
        <v>-41.03</v>
      </c>
      <c r="H23" s="56">
        <v>0</v>
      </c>
      <c r="I23" s="56">
        <v>0</v>
      </c>
      <c r="J23" s="56">
        <v>13529262.789999999</v>
      </c>
      <c r="K23" s="56">
        <v>7208509.9699999997</v>
      </c>
      <c r="L23" s="56" t="s">
        <v>2456</v>
      </c>
      <c r="M23" s="56" t="s">
        <v>2457</v>
      </c>
      <c r="N23" s="56">
        <v>0</v>
      </c>
      <c r="O23" s="58">
        <v>0</v>
      </c>
      <c r="P23" s="56">
        <v>0</v>
      </c>
      <c r="Q23" s="56">
        <v>0</v>
      </c>
      <c r="R23" s="56">
        <v>0</v>
      </c>
      <c r="S23" s="56">
        <v>18.32</v>
      </c>
      <c r="T23" s="56">
        <v>18.32</v>
      </c>
      <c r="U23" s="56">
        <v>2.94</v>
      </c>
      <c r="V23" s="56">
        <v>90</v>
      </c>
      <c r="W23" s="57">
        <v>7.0000000000000007E-2</v>
      </c>
      <c r="X23" s="57">
        <v>0.06</v>
      </c>
      <c r="Y23" s="17"/>
      <c r="Z23"/>
      <c r="AA23"/>
      <c r="AB23"/>
      <c r="AC23"/>
      <c r="AD23"/>
      <c r="AE23"/>
      <c r="AF23"/>
      <c r="AG23"/>
      <c r="AH23"/>
      <c r="AI23"/>
    </row>
    <row r="24" spans="1:35" s="18" customFormat="1" x14ac:dyDescent="0.2">
      <c r="A24" s="56">
        <v>68.16</v>
      </c>
      <c r="B24" s="56">
        <v>0.12</v>
      </c>
      <c r="C24" s="56" t="s">
        <v>113</v>
      </c>
      <c r="D24" s="85"/>
      <c r="E24" s="85"/>
      <c r="F24" s="56">
        <v>68.16</v>
      </c>
      <c r="G24" s="56">
        <v>-17.04</v>
      </c>
      <c r="H24" s="56">
        <v>0</v>
      </c>
      <c r="I24" s="56">
        <v>0</v>
      </c>
      <c r="J24" s="56">
        <v>13529262.789999999</v>
      </c>
      <c r="K24" s="56">
        <v>7208509.9699999997</v>
      </c>
      <c r="L24" s="56" t="s">
        <v>2456</v>
      </c>
      <c r="M24" s="56" t="s">
        <v>2457</v>
      </c>
      <c r="N24" s="56">
        <v>0</v>
      </c>
      <c r="O24" s="58">
        <v>0</v>
      </c>
      <c r="P24" s="56">
        <v>0</v>
      </c>
      <c r="Q24" s="56">
        <v>0</v>
      </c>
      <c r="R24" s="56">
        <v>0</v>
      </c>
      <c r="S24" s="56">
        <v>18.38</v>
      </c>
      <c r="T24" s="56">
        <v>18.38</v>
      </c>
      <c r="U24" s="56">
        <v>2.94</v>
      </c>
      <c r="V24" s="56">
        <v>90</v>
      </c>
      <c r="W24" s="57">
        <v>0.13</v>
      </c>
      <c r="X24" s="57">
        <v>0.08</v>
      </c>
      <c r="Y24" s="17"/>
      <c r="Z24" s="5"/>
      <c r="AA24"/>
      <c r="AB24"/>
      <c r="AC24"/>
      <c r="AD24"/>
      <c r="AE24"/>
      <c r="AF24"/>
      <c r="AG24"/>
      <c r="AH24"/>
      <c r="AI24"/>
    </row>
    <row r="25" spans="1:35" s="18" customFormat="1" x14ac:dyDescent="0.2">
      <c r="A25" s="56">
        <v>95.34</v>
      </c>
      <c r="B25" s="56">
        <v>0.03</v>
      </c>
      <c r="C25" s="56" t="s">
        <v>113</v>
      </c>
      <c r="D25" s="85"/>
      <c r="E25" s="85"/>
      <c r="F25" s="56">
        <v>95.34</v>
      </c>
      <c r="G25" s="56">
        <v>10.14</v>
      </c>
      <c r="H25" s="56">
        <v>0</v>
      </c>
      <c r="I25" s="56">
        <v>0</v>
      </c>
      <c r="J25" s="56">
        <v>13529262.789999999</v>
      </c>
      <c r="K25" s="56">
        <v>7208509.9699999997</v>
      </c>
      <c r="L25" s="56" t="s">
        <v>2456</v>
      </c>
      <c r="M25" s="56" t="s">
        <v>2457</v>
      </c>
      <c r="N25" s="56">
        <v>0</v>
      </c>
      <c r="O25" s="58">
        <v>0</v>
      </c>
      <c r="P25" s="56">
        <v>0</v>
      </c>
      <c r="Q25" s="56">
        <v>0</v>
      </c>
      <c r="R25" s="56">
        <v>0</v>
      </c>
      <c r="S25" s="56">
        <v>18.46</v>
      </c>
      <c r="T25" s="56">
        <v>18.46</v>
      </c>
      <c r="U25" s="56">
        <v>2.94</v>
      </c>
      <c r="V25" s="56">
        <v>90</v>
      </c>
      <c r="W25" s="57">
        <v>0.16</v>
      </c>
      <c r="X25" s="57">
        <v>0.06</v>
      </c>
      <c r="Y25" s="17"/>
      <c r="Z25" s="5"/>
      <c r="AA25"/>
      <c r="AB25"/>
      <c r="AC25"/>
      <c r="AD25"/>
      <c r="AE25"/>
      <c r="AF25"/>
      <c r="AG25"/>
      <c r="AH25"/>
      <c r="AI25"/>
    </row>
    <row r="26" spans="1:35" s="18" customFormat="1" x14ac:dyDescent="0.2">
      <c r="A26" s="56">
        <v>122</v>
      </c>
      <c r="B26" s="56">
        <v>0.42</v>
      </c>
      <c r="C26" s="56" t="s">
        <v>113</v>
      </c>
      <c r="D26" s="85"/>
      <c r="E26" s="85"/>
      <c r="F26" s="56">
        <v>122</v>
      </c>
      <c r="G26" s="56">
        <v>36.799999999999997</v>
      </c>
      <c r="H26" s="56">
        <v>0</v>
      </c>
      <c r="I26" s="56">
        <v>0</v>
      </c>
      <c r="J26" s="56">
        <v>13529262.789999999</v>
      </c>
      <c r="K26" s="56">
        <v>7208509.9699999997</v>
      </c>
      <c r="L26" s="56" t="s">
        <v>2456</v>
      </c>
      <c r="M26" s="56" t="s">
        <v>2457</v>
      </c>
      <c r="N26" s="56">
        <v>0</v>
      </c>
      <c r="O26" s="58">
        <v>0</v>
      </c>
      <c r="P26" s="56">
        <v>0</v>
      </c>
      <c r="Q26" s="56">
        <v>0</v>
      </c>
      <c r="R26" s="56">
        <v>0</v>
      </c>
      <c r="S26" s="56">
        <v>18.57</v>
      </c>
      <c r="T26" s="56">
        <v>18.57</v>
      </c>
      <c r="U26" s="56">
        <v>2.95</v>
      </c>
      <c r="V26" s="56">
        <v>90</v>
      </c>
      <c r="W26" s="57">
        <v>0.15</v>
      </c>
      <c r="X26" s="57">
        <v>0.15</v>
      </c>
      <c r="Y26" s="17"/>
      <c r="Z26" s="5"/>
      <c r="AA26"/>
      <c r="AB26"/>
      <c r="AC26"/>
      <c r="AD26"/>
      <c r="AE26"/>
      <c r="AF26"/>
      <c r="AG26"/>
      <c r="AH26"/>
      <c r="AI26"/>
    </row>
    <row r="27" spans="1:35" s="18" customFormat="1" x14ac:dyDescent="0.2">
      <c r="A27" s="56">
        <v>148.74</v>
      </c>
      <c r="B27" s="56">
        <v>0.46</v>
      </c>
      <c r="C27" s="56">
        <v>218.17</v>
      </c>
      <c r="D27" s="85">
        <f t="shared" ref="D27:D86" si="0">IF(C27-20.31&lt;0,C27-20.31+360,C27-20.31)</f>
        <v>197.85999999999999</v>
      </c>
      <c r="E27" s="85">
        <f t="shared" ref="E27:E86" si="1">IF(C27-0.56&lt;0,C27-0.56+360,C27-0.56)</f>
        <v>217.60999999999999</v>
      </c>
      <c r="F27" s="56">
        <v>148.74</v>
      </c>
      <c r="G27" s="56">
        <v>63.54</v>
      </c>
      <c r="H27" s="56">
        <v>-0.08</v>
      </c>
      <c r="I27" s="56">
        <v>-7.0000000000000007E-2</v>
      </c>
      <c r="J27" s="56">
        <v>13529262.720000001</v>
      </c>
      <c r="K27" s="56">
        <v>7208509.8799999999</v>
      </c>
      <c r="L27" s="56" t="s">
        <v>2458</v>
      </c>
      <c r="M27" s="56" t="s">
        <v>2459</v>
      </c>
      <c r="N27" s="56">
        <v>0.17</v>
      </c>
      <c r="O27" s="58">
        <v>13.225</v>
      </c>
      <c r="P27" s="56">
        <v>0.17</v>
      </c>
      <c r="Q27" s="56">
        <v>0</v>
      </c>
      <c r="R27" s="56">
        <v>-0.11</v>
      </c>
      <c r="S27" s="56">
        <v>18.63</v>
      </c>
      <c r="T27" s="56">
        <v>18.63</v>
      </c>
      <c r="U27" s="56">
        <v>2.95</v>
      </c>
      <c r="V27" s="56">
        <v>270.053</v>
      </c>
      <c r="W27" s="57">
        <v>0.06</v>
      </c>
      <c r="X27" s="57">
        <v>0.33</v>
      </c>
      <c r="Y27" s="17"/>
      <c r="Z27" s="5"/>
      <c r="AA27"/>
      <c r="AB27"/>
      <c r="AC27"/>
      <c r="AD27"/>
      <c r="AE27"/>
      <c r="AF27"/>
      <c r="AG27"/>
      <c r="AH27"/>
      <c r="AI27"/>
    </row>
    <row r="28" spans="1:35" s="18" customFormat="1" x14ac:dyDescent="0.2">
      <c r="A28" s="56">
        <v>176.23</v>
      </c>
      <c r="B28" s="56">
        <v>0.79</v>
      </c>
      <c r="C28" s="56">
        <v>223.74</v>
      </c>
      <c r="D28" s="85">
        <f t="shared" si="0"/>
        <v>203.43</v>
      </c>
      <c r="E28" s="85">
        <f t="shared" si="1"/>
        <v>223.18</v>
      </c>
      <c r="F28" s="56">
        <v>176.23</v>
      </c>
      <c r="G28" s="56">
        <v>91.03</v>
      </c>
      <c r="H28" s="56">
        <v>-0.31</v>
      </c>
      <c r="I28" s="56">
        <v>-0.27</v>
      </c>
      <c r="J28" s="56">
        <v>13529262.529999999</v>
      </c>
      <c r="K28" s="56">
        <v>7208509.6600000001</v>
      </c>
      <c r="L28" s="56" t="s">
        <v>2460</v>
      </c>
      <c r="M28" s="56" t="s">
        <v>2461</v>
      </c>
      <c r="N28" s="56">
        <v>0.12</v>
      </c>
      <c r="O28" s="58">
        <v>174.768</v>
      </c>
      <c r="P28" s="56">
        <v>0.12</v>
      </c>
      <c r="Q28" s="56">
        <v>2.0299999999999998</v>
      </c>
      <c r="R28" s="56">
        <v>-0.41</v>
      </c>
      <c r="S28" s="56">
        <v>18.64</v>
      </c>
      <c r="T28" s="56">
        <v>18.63</v>
      </c>
      <c r="U28" s="56">
        <v>2.95</v>
      </c>
      <c r="V28" s="56">
        <v>272.66699999999997</v>
      </c>
      <c r="W28" s="57">
        <v>-0.17</v>
      </c>
      <c r="X28" s="57">
        <v>0.52</v>
      </c>
      <c r="Y28" s="17"/>
      <c r="Z28" s="5"/>
      <c r="AA28"/>
      <c r="AB28"/>
      <c r="AC28"/>
      <c r="AD28"/>
      <c r="AE28"/>
      <c r="AF28"/>
      <c r="AG28"/>
      <c r="AH28"/>
      <c r="AI28"/>
    </row>
    <row r="29" spans="1:35" s="18" customFormat="1" x14ac:dyDescent="0.2">
      <c r="A29" s="50">
        <v>202.72</v>
      </c>
      <c r="B29" s="50">
        <v>0.34</v>
      </c>
      <c r="C29" s="50">
        <v>230.74</v>
      </c>
      <c r="D29" s="85">
        <f t="shared" si="0"/>
        <v>210.43</v>
      </c>
      <c r="E29" s="85">
        <f t="shared" si="1"/>
        <v>230.18</v>
      </c>
      <c r="F29" s="50">
        <v>202.72</v>
      </c>
      <c r="G29" s="50">
        <v>117.52</v>
      </c>
      <c r="H29" s="50">
        <v>-0.49</v>
      </c>
      <c r="I29" s="50">
        <v>-0.45</v>
      </c>
      <c r="J29" s="50">
        <v>13529262.34</v>
      </c>
      <c r="K29" s="50">
        <v>7208509.4699999997</v>
      </c>
      <c r="L29" s="50" t="s">
        <v>2462</v>
      </c>
      <c r="M29" s="50" t="s">
        <v>2463</v>
      </c>
      <c r="N29" s="50">
        <v>0.17</v>
      </c>
      <c r="O29" s="57">
        <v>162.84399999999999</v>
      </c>
      <c r="P29" s="50">
        <v>-0.17</v>
      </c>
      <c r="Q29" s="50">
        <v>2.64</v>
      </c>
      <c r="R29" s="50">
        <v>-0.66</v>
      </c>
      <c r="S29" s="50">
        <v>18.64</v>
      </c>
      <c r="T29" s="50">
        <v>18.64</v>
      </c>
      <c r="U29" s="50">
        <v>2.96</v>
      </c>
      <c r="V29" s="50">
        <v>283.875</v>
      </c>
      <c r="W29" s="57">
        <v>-0.38</v>
      </c>
      <c r="X29" s="57">
        <v>0.67</v>
      </c>
      <c r="Y29" s="17"/>
      <c r="Z29" s="5"/>
      <c r="AA29"/>
      <c r="AB29"/>
      <c r="AC29"/>
      <c r="AD29"/>
      <c r="AE29"/>
      <c r="AF29"/>
      <c r="AG29"/>
      <c r="AH29"/>
      <c r="AI29"/>
    </row>
    <row r="30" spans="1:35" s="18" customFormat="1" x14ac:dyDescent="0.2">
      <c r="A30" s="50">
        <v>230.79</v>
      </c>
      <c r="B30" s="50">
        <v>0.16</v>
      </c>
      <c r="C30" s="50">
        <v>252.4</v>
      </c>
      <c r="D30" s="85">
        <f t="shared" si="0"/>
        <v>232.09</v>
      </c>
      <c r="E30" s="85">
        <f t="shared" si="1"/>
        <v>251.84</v>
      </c>
      <c r="F30" s="50">
        <v>230.79</v>
      </c>
      <c r="G30" s="50">
        <v>145.59</v>
      </c>
      <c r="H30" s="50">
        <v>-0.55000000000000004</v>
      </c>
      <c r="I30" s="50">
        <v>-0.55000000000000004</v>
      </c>
      <c r="J30" s="50">
        <v>13529262.24</v>
      </c>
      <c r="K30" s="50">
        <v>7208509.4100000001</v>
      </c>
      <c r="L30" s="50" t="s">
        <v>2464</v>
      </c>
      <c r="M30" s="50" t="s">
        <v>2465</v>
      </c>
      <c r="N30" s="50">
        <v>7.0000000000000007E-2</v>
      </c>
      <c r="O30" s="57">
        <v>40.137</v>
      </c>
      <c r="P30" s="50">
        <v>-0.06</v>
      </c>
      <c r="Q30" s="50">
        <v>7.72</v>
      </c>
      <c r="R30" s="50">
        <v>-0.77</v>
      </c>
      <c r="S30" s="50">
        <v>18.64</v>
      </c>
      <c r="T30" s="50">
        <v>18.64</v>
      </c>
      <c r="U30" s="50">
        <v>2.96</v>
      </c>
      <c r="V30" s="50">
        <v>295.99799999999999</v>
      </c>
      <c r="W30" s="57">
        <v>-0.48</v>
      </c>
      <c r="X30" s="57">
        <v>0.72</v>
      </c>
      <c r="Y30" s="17"/>
      <c r="Z30" s="5"/>
      <c r="AA30"/>
      <c r="AB30"/>
      <c r="AC30"/>
      <c r="AD30"/>
      <c r="AE30"/>
      <c r="AF30"/>
      <c r="AG30"/>
      <c r="AH30"/>
      <c r="AI30"/>
    </row>
    <row r="31" spans="1:35" s="18" customFormat="1" x14ac:dyDescent="0.2">
      <c r="A31" s="50">
        <v>255.71</v>
      </c>
      <c r="B31" s="50">
        <v>0.51</v>
      </c>
      <c r="C31" s="50">
        <v>280.87</v>
      </c>
      <c r="D31" s="85">
        <f t="shared" si="0"/>
        <v>260.56</v>
      </c>
      <c r="E31" s="85">
        <f t="shared" si="1"/>
        <v>280.31</v>
      </c>
      <c r="F31" s="50">
        <v>255.71</v>
      </c>
      <c r="G31" s="50">
        <v>170.51</v>
      </c>
      <c r="H31" s="50">
        <v>-0.54</v>
      </c>
      <c r="I31" s="50">
        <v>-0.7</v>
      </c>
      <c r="J31" s="50">
        <v>13529262.1</v>
      </c>
      <c r="K31" s="50">
        <v>7208509.4199999999</v>
      </c>
      <c r="L31" s="50" t="s">
        <v>2466</v>
      </c>
      <c r="M31" s="50" t="s">
        <v>2467</v>
      </c>
      <c r="N31" s="50">
        <v>0.15</v>
      </c>
      <c r="O31" s="57">
        <v>139.91499999999999</v>
      </c>
      <c r="P31" s="50">
        <v>0.14000000000000001</v>
      </c>
      <c r="Q31" s="50">
        <v>11.42</v>
      </c>
      <c r="R31" s="50">
        <v>-0.85</v>
      </c>
      <c r="S31" s="50">
        <v>18.649999999999999</v>
      </c>
      <c r="T31" s="50">
        <v>18.64</v>
      </c>
      <c r="U31" s="50">
        <v>2.97</v>
      </c>
      <c r="V31" s="50">
        <v>297.43</v>
      </c>
      <c r="W31" s="57">
        <v>-0.62</v>
      </c>
      <c r="X31" s="57">
        <v>0.69</v>
      </c>
      <c r="Y31" s="17"/>
      <c r="Z31" s="5"/>
      <c r="AA31"/>
      <c r="AB31"/>
      <c r="AC31"/>
      <c r="AD31"/>
      <c r="AE31"/>
      <c r="AF31"/>
      <c r="AG31"/>
      <c r="AH31"/>
      <c r="AI31"/>
    </row>
    <row r="32" spans="1:35" s="18" customFormat="1" x14ac:dyDescent="0.2">
      <c r="A32" s="56">
        <v>269.57</v>
      </c>
      <c r="B32" s="56">
        <v>0.68</v>
      </c>
      <c r="C32" s="56">
        <v>31.91</v>
      </c>
      <c r="D32" s="85">
        <f t="shared" si="0"/>
        <v>11.600000000000001</v>
      </c>
      <c r="E32" s="85">
        <f t="shared" si="1"/>
        <v>31.35</v>
      </c>
      <c r="F32" s="56">
        <v>269.56</v>
      </c>
      <c r="G32" s="56">
        <v>184.36</v>
      </c>
      <c r="H32" s="56">
        <v>-0.46</v>
      </c>
      <c r="I32" s="56">
        <v>-0.71</v>
      </c>
      <c r="J32" s="56">
        <v>13529262.08</v>
      </c>
      <c r="K32" s="56">
        <v>7208509.5</v>
      </c>
      <c r="L32" s="56" t="s">
        <v>2468</v>
      </c>
      <c r="M32" s="56" t="s">
        <v>2469</v>
      </c>
      <c r="N32" s="56">
        <v>0.71</v>
      </c>
      <c r="O32" s="58">
        <v>-127.733</v>
      </c>
      <c r="P32" s="56">
        <v>0.12</v>
      </c>
      <c r="Q32" s="56">
        <v>80.12</v>
      </c>
      <c r="R32" s="56">
        <v>-0.8</v>
      </c>
      <c r="S32" s="56">
        <v>18.649999999999999</v>
      </c>
      <c r="T32" s="56">
        <v>18.649999999999999</v>
      </c>
      <c r="U32" s="56">
        <v>2.97</v>
      </c>
      <c r="V32" s="56">
        <v>115.505</v>
      </c>
      <c r="W32" s="57">
        <v>-0.63</v>
      </c>
      <c r="X32" s="57">
        <v>0.61</v>
      </c>
      <c r="Y32" s="17"/>
      <c r="Z32" s="5"/>
      <c r="AA32"/>
      <c r="AB32"/>
      <c r="AC32"/>
      <c r="AD32"/>
      <c r="AE32"/>
      <c r="AF32"/>
      <c r="AG32"/>
      <c r="AH32"/>
      <c r="AI32"/>
    </row>
    <row r="33" spans="1:35" s="18" customFormat="1" x14ac:dyDescent="0.2">
      <c r="A33" s="56">
        <v>305.25</v>
      </c>
      <c r="B33" s="56">
        <v>0.57999999999999996</v>
      </c>
      <c r="C33" s="56">
        <v>16.170000000000002</v>
      </c>
      <c r="D33" s="85">
        <f t="shared" si="0"/>
        <v>355.86</v>
      </c>
      <c r="E33" s="85">
        <f t="shared" si="1"/>
        <v>15.610000000000001</v>
      </c>
      <c r="F33" s="56">
        <v>305.24</v>
      </c>
      <c r="G33" s="56">
        <v>220.04</v>
      </c>
      <c r="H33" s="56">
        <v>-0.11</v>
      </c>
      <c r="I33" s="56">
        <v>-0.55000000000000004</v>
      </c>
      <c r="J33" s="56">
        <v>13529262.24</v>
      </c>
      <c r="K33" s="56">
        <v>7208509.8499999996</v>
      </c>
      <c r="L33" s="56" t="s">
        <v>2299</v>
      </c>
      <c r="M33" s="56" t="s">
        <v>2470</v>
      </c>
      <c r="N33" s="56">
        <v>0.06</v>
      </c>
      <c r="O33" s="58">
        <v>130.91499999999999</v>
      </c>
      <c r="P33" s="56">
        <v>-0.03</v>
      </c>
      <c r="Q33" s="56">
        <v>-4.41</v>
      </c>
      <c r="R33" s="56">
        <v>-0.41</v>
      </c>
      <c r="S33" s="56">
        <v>18.649999999999999</v>
      </c>
      <c r="T33" s="56">
        <v>18.649999999999999</v>
      </c>
      <c r="U33" s="56">
        <v>2.98</v>
      </c>
      <c r="V33" s="56">
        <v>33.231000000000002</v>
      </c>
      <c r="W33" s="58">
        <v>-0.42</v>
      </c>
      <c r="X33" s="58">
        <v>0.28000000000000003</v>
      </c>
      <c r="Y33" s="82"/>
      <c r="Z33" s="5"/>
      <c r="AA33"/>
      <c r="AB33"/>
      <c r="AC33"/>
      <c r="AD33"/>
      <c r="AE33"/>
      <c r="AF33"/>
      <c r="AG33"/>
      <c r="AH33"/>
      <c r="AI33"/>
    </row>
    <row r="34" spans="1:35" s="18" customFormat="1" x14ac:dyDescent="0.2">
      <c r="A34" s="50">
        <v>331.8</v>
      </c>
      <c r="B34" s="50">
        <v>0.47</v>
      </c>
      <c r="C34" s="50">
        <v>35.92</v>
      </c>
      <c r="D34" s="85">
        <f t="shared" si="0"/>
        <v>15.610000000000003</v>
      </c>
      <c r="E34" s="85">
        <f t="shared" si="1"/>
        <v>35.36</v>
      </c>
      <c r="F34" s="50">
        <v>331.79</v>
      </c>
      <c r="G34" s="50">
        <v>246.59</v>
      </c>
      <c r="H34" s="50">
        <v>0.11</v>
      </c>
      <c r="I34" s="50">
        <v>-0.45</v>
      </c>
      <c r="J34" s="50">
        <v>13529262.34</v>
      </c>
      <c r="K34" s="50">
        <v>7208510.0700000003</v>
      </c>
      <c r="L34" s="50" t="s">
        <v>2471</v>
      </c>
      <c r="M34" s="50" t="s">
        <v>2472</v>
      </c>
      <c r="N34" s="50">
        <v>0.08</v>
      </c>
      <c r="O34" s="57">
        <v>107.999</v>
      </c>
      <c r="P34" s="50">
        <v>-0.04</v>
      </c>
      <c r="Q34" s="50">
        <v>7.44</v>
      </c>
      <c r="R34" s="50">
        <v>-0.18</v>
      </c>
      <c r="S34" s="50">
        <v>18.649999999999999</v>
      </c>
      <c r="T34" s="50">
        <v>18.649999999999999</v>
      </c>
      <c r="U34" s="50">
        <v>2.99</v>
      </c>
      <c r="V34" s="50">
        <v>33.387</v>
      </c>
      <c r="W34" s="57">
        <v>-0.28999999999999998</v>
      </c>
      <c r="X34" s="57">
        <v>0.08</v>
      </c>
      <c r="Y34" s="17"/>
      <c r="Z34" s="5"/>
      <c r="AA34"/>
      <c r="AB34"/>
      <c r="AC34"/>
      <c r="AD34"/>
      <c r="AE34"/>
      <c r="AF34"/>
      <c r="AG34"/>
      <c r="AH34"/>
      <c r="AI34"/>
    </row>
    <row r="35" spans="1:35" s="18" customFormat="1" x14ac:dyDescent="0.2">
      <c r="A35" s="56">
        <v>358.56</v>
      </c>
      <c r="B35" s="56">
        <v>0.47</v>
      </c>
      <c r="C35" s="56">
        <v>71.92</v>
      </c>
      <c r="D35" s="85">
        <f t="shared" si="0"/>
        <v>51.61</v>
      </c>
      <c r="E35" s="85">
        <f t="shared" si="1"/>
        <v>71.36</v>
      </c>
      <c r="F35" s="56">
        <v>358.55</v>
      </c>
      <c r="G35" s="56">
        <v>273.35000000000002</v>
      </c>
      <c r="H35" s="56">
        <v>0.23</v>
      </c>
      <c r="I35" s="56">
        <v>-0.28000000000000003</v>
      </c>
      <c r="J35" s="56">
        <v>13529262.51</v>
      </c>
      <c r="K35" s="56">
        <v>7208510.2000000002</v>
      </c>
      <c r="L35" s="56" t="s">
        <v>2473</v>
      </c>
      <c r="M35" s="56" t="s">
        <v>2474</v>
      </c>
      <c r="N35" s="56">
        <v>0.11</v>
      </c>
      <c r="O35" s="58">
        <v>-124.31</v>
      </c>
      <c r="P35" s="56">
        <v>0</v>
      </c>
      <c r="Q35" s="56">
        <v>13.45</v>
      </c>
      <c r="R35" s="56">
        <v>0.02</v>
      </c>
      <c r="S35" s="56">
        <v>18.66</v>
      </c>
      <c r="T35" s="56">
        <v>18.66</v>
      </c>
      <c r="U35" s="56">
        <v>3</v>
      </c>
      <c r="V35" s="56">
        <v>33.415999999999997</v>
      </c>
      <c r="W35" s="57">
        <v>-0.1</v>
      </c>
      <c r="X35" s="57">
        <v>-0.02</v>
      </c>
      <c r="Y35" s="17"/>
      <c r="Z35" s="5"/>
      <c r="AA35"/>
      <c r="AB35"/>
      <c r="AC35"/>
      <c r="AD35"/>
      <c r="AE35"/>
      <c r="AF35"/>
      <c r="AG35"/>
      <c r="AH35"/>
      <c r="AI35"/>
    </row>
    <row r="36" spans="1:35" s="18" customFormat="1" x14ac:dyDescent="0.2">
      <c r="A36" s="50">
        <v>385.4</v>
      </c>
      <c r="B36" s="50">
        <v>0.39</v>
      </c>
      <c r="C36" s="50">
        <v>43.09</v>
      </c>
      <c r="D36" s="85">
        <f t="shared" si="0"/>
        <v>22.780000000000005</v>
      </c>
      <c r="E36" s="85">
        <f t="shared" si="1"/>
        <v>42.53</v>
      </c>
      <c r="F36" s="50">
        <v>385.39</v>
      </c>
      <c r="G36" s="50">
        <v>300.19</v>
      </c>
      <c r="H36" s="50">
        <v>0.33</v>
      </c>
      <c r="I36" s="50">
        <v>-0.11</v>
      </c>
      <c r="J36" s="50">
        <v>13529262.67</v>
      </c>
      <c r="K36" s="50">
        <v>7208510.2999999998</v>
      </c>
      <c r="L36" s="50" t="s">
        <v>2475</v>
      </c>
      <c r="M36" s="50" t="s">
        <v>2476</v>
      </c>
      <c r="N36" s="50">
        <v>0.08</v>
      </c>
      <c r="O36" s="57">
        <v>67.239000000000004</v>
      </c>
      <c r="P36" s="50">
        <v>-0.03</v>
      </c>
      <c r="Q36" s="50">
        <v>-10.74</v>
      </c>
      <c r="R36" s="50">
        <v>0.2</v>
      </c>
      <c r="S36" s="50">
        <v>18.66</v>
      </c>
      <c r="T36" s="50">
        <v>18.66</v>
      </c>
      <c r="U36" s="50">
        <v>3.01</v>
      </c>
      <c r="V36" s="50">
        <v>33.398000000000003</v>
      </c>
      <c r="W36" s="57">
        <v>7.0000000000000007E-2</v>
      </c>
      <c r="X36" s="57">
        <v>-0.09</v>
      </c>
      <c r="Y36" s="17"/>
      <c r="Z36" s="5"/>
      <c r="AA36"/>
      <c r="AB36"/>
      <c r="AC36"/>
      <c r="AD36"/>
      <c r="AE36"/>
      <c r="AF36"/>
      <c r="AG36"/>
      <c r="AH36"/>
      <c r="AI36"/>
    </row>
    <row r="37" spans="1:35" s="18" customFormat="1" x14ac:dyDescent="0.2">
      <c r="A37" s="50">
        <v>412.39</v>
      </c>
      <c r="B37" s="50">
        <v>1.96</v>
      </c>
      <c r="C37" s="50">
        <v>99.76</v>
      </c>
      <c r="D37" s="85">
        <f t="shared" si="0"/>
        <v>79.45</v>
      </c>
      <c r="E37" s="85">
        <f t="shared" si="1"/>
        <v>99.2</v>
      </c>
      <c r="F37" s="50">
        <v>412.37</v>
      </c>
      <c r="G37" s="50">
        <v>327.17</v>
      </c>
      <c r="H37" s="50">
        <v>0.32</v>
      </c>
      <c r="I37" s="50">
        <v>0.4</v>
      </c>
      <c r="J37" s="50">
        <v>13529263.189999999</v>
      </c>
      <c r="K37" s="50">
        <v>7208510.29</v>
      </c>
      <c r="L37" s="50" t="s">
        <v>2477</v>
      </c>
      <c r="M37" s="50" t="s">
        <v>2478</v>
      </c>
      <c r="N37" s="50">
        <v>0.66</v>
      </c>
      <c r="O37" s="57">
        <v>-7.6849999999999996</v>
      </c>
      <c r="P37" s="50">
        <v>0.57999999999999996</v>
      </c>
      <c r="Q37" s="50">
        <v>21</v>
      </c>
      <c r="R37" s="50">
        <v>0.5</v>
      </c>
      <c r="S37" s="50">
        <v>18.670000000000002</v>
      </c>
      <c r="T37" s="50">
        <v>18.670000000000002</v>
      </c>
      <c r="U37" s="50">
        <v>3.02</v>
      </c>
      <c r="V37" s="50">
        <v>33.094999999999999</v>
      </c>
      <c r="W37" s="57">
        <v>0.28000000000000003</v>
      </c>
      <c r="X37" s="57">
        <v>-0.01</v>
      </c>
      <c r="Y37" s="17"/>
      <c r="Z37" s="5"/>
      <c r="AA37"/>
      <c r="AB37"/>
      <c r="AC37"/>
      <c r="AD37"/>
      <c r="AE37"/>
      <c r="AF37"/>
      <c r="AG37"/>
      <c r="AH37"/>
      <c r="AI37"/>
    </row>
    <row r="38" spans="1:35" s="18" customFormat="1" x14ac:dyDescent="0.2">
      <c r="A38" s="50">
        <v>425.42</v>
      </c>
      <c r="B38" s="50">
        <v>3.59</v>
      </c>
      <c r="C38" s="50">
        <v>96.26</v>
      </c>
      <c r="D38" s="85">
        <f t="shared" si="0"/>
        <v>75.95</v>
      </c>
      <c r="E38" s="85">
        <f t="shared" si="1"/>
        <v>95.7</v>
      </c>
      <c r="F38" s="50">
        <v>425.39</v>
      </c>
      <c r="G38" s="50">
        <v>340.19</v>
      </c>
      <c r="H38" s="50">
        <v>0.24</v>
      </c>
      <c r="I38" s="50">
        <v>1.03</v>
      </c>
      <c r="J38" s="50">
        <v>13529263.82</v>
      </c>
      <c r="K38" s="50">
        <v>7208510.2199999997</v>
      </c>
      <c r="L38" s="50" t="s">
        <v>2479</v>
      </c>
      <c r="M38" s="50" t="s">
        <v>2480</v>
      </c>
      <c r="N38" s="50">
        <v>1.26</v>
      </c>
      <c r="O38" s="57">
        <v>-6.5670000000000002</v>
      </c>
      <c r="P38" s="50">
        <v>1.25</v>
      </c>
      <c r="Q38" s="50">
        <v>-2.69</v>
      </c>
      <c r="R38" s="50">
        <v>0.8</v>
      </c>
      <c r="S38" s="50">
        <v>18.670000000000002</v>
      </c>
      <c r="T38" s="50">
        <v>18.670000000000002</v>
      </c>
      <c r="U38" s="50">
        <v>3.03</v>
      </c>
      <c r="V38" s="50">
        <v>31.507000000000001</v>
      </c>
      <c r="W38" s="57">
        <v>0.43</v>
      </c>
      <c r="X38" s="57">
        <v>0.16</v>
      </c>
      <c r="Y38" s="17"/>
      <c r="Z38" s="5"/>
      <c r="AA38"/>
      <c r="AB38"/>
      <c r="AC38"/>
      <c r="AD38"/>
      <c r="AE38"/>
      <c r="AF38"/>
      <c r="AG38"/>
      <c r="AH38"/>
      <c r="AI38"/>
    </row>
    <row r="39" spans="1:35" s="18" customFormat="1" x14ac:dyDescent="0.2">
      <c r="A39" s="50">
        <v>438.89</v>
      </c>
      <c r="B39" s="50">
        <v>5.28</v>
      </c>
      <c r="C39" s="50">
        <v>94.15</v>
      </c>
      <c r="D39" s="85">
        <f t="shared" si="0"/>
        <v>73.84</v>
      </c>
      <c r="E39" s="85">
        <f t="shared" si="1"/>
        <v>93.59</v>
      </c>
      <c r="F39" s="50">
        <v>438.82</v>
      </c>
      <c r="G39" s="50">
        <v>353.62</v>
      </c>
      <c r="H39" s="50">
        <v>0.15</v>
      </c>
      <c r="I39" s="50">
        <v>2.0699999999999998</v>
      </c>
      <c r="J39" s="50">
        <v>13529264.85</v>
      </c>
      <c r="K39" s="50">
        <v>7208510.1399999997</v>
      </c>
      <c r="L39" s="50" t="s">
        <v>2481</v>
      </c>
      <c r="M39" s="50" t="s">
        <v>2482</v>
      </c>
      <c r="N39" s="50">
        <v>1.26</v>
      </c>
      <c r="O39" s="57">
        <v>20.721</v>
      </c>
      <c r="P39" s="50">
        <v>1.25</v>
      </c>
      <c r="Q39" s="50">
        <v>-1.57</v>
      </c>
      <c r="R39" s="50">
        <v>1.34</v>
      </c>
      <c r="S39" s="50">
        <v>18.670000000000002</v>
      </c>
      <c r="T39" s="50">
        <v>18.670000000000002</v>
      </c>
      <c r="U39" s="50">
        <v>3.03</v>
      </c>
      <c r="V39" s="50">
        <v>28.173999999999999</v>
      </c>
      <c r="W39" s="57">
        <v>0.75</v>
      </c>
      <c r="X39" s="57">
        <v>0.39</v>
      </c>
      <c r="Y39" s="17"/>
      <c r="Z39" s="5"/>
      <c r="AA39"/>
      <c r="AB39"/>
      <c r="AC39"/>
      <c r="AD39"/>
      <c r="AE39"/>
      <c r="AF39"/>
      <c r="AG39"/>
      <c r="AH39"/>
      <c r="AI39"/>
    </row>
    <row r="40" spans="1:35" s="18" customFormat="1" x14ac:dyDescent="0.2">
      <c r="A40" s="50">
        <v>452.15</v>
      </c>
      <c r="B40" s="50">
        <v>5.97</v>
      </c>
      <c r="C40" s="50">
        <v>96.64</v>
      </c>
      <c r="D40" s="85">
        <f t="shared" si="0"/>
        <v>76.33</v>
      </c>
      <c r="E40" s="85">
        <f t="shared" si="1"/>
        <v>96.08</v>
      </c>
      <c r="F40" s="50">
        <v>452.01</v>
      </c>
      <c r="G40" s="50">
        <v>366.81</v>
      </c>
      <c r="H40" s="50">
        <v>0.02</v>
      </c>
      <c r="I40" s="50">
        <v>3.36</v>
      </c>
      <c r="J40" s="50">
        <v>13529266.15</v>
      </c>
      <c r="K40" s="50">
        <v>7208510.0199999996</v>
      </c>
      <c r="L40" s="50" t="s">
        <v>2483</v>
      </c>
      <c r="M40" s="50" t="s">
        <v>2484</v>
      </c>
      <c r="N40" s="50">
        <v>0.55000000000000004</v>
      </c>
      <c r="O40" s="57">
        <v>-5.9770000000000003</v>
      </c>
      <c r="P40" s="50">
        <v>0.52</v>
      </c>
      <c r="Q40" s="50">
        <v>1.88</v>
      </c>
      <c r="R40" s="50">
        <v>2.0099999999999998</v>
      </c>
      <c r="S40" s="50">
        <v>18.68</v>
      </c>
      <c r="T40" s="50">
        <v>18.68</v>
      </c>
      <c r="U40" s="50">
        <v>3.04</v>
      </c>
      <c r="V40" s="50">
        <v>22.516999999999999</v>
      </c>
      <c r="W40" s="57">
        <v>1.1299999999999999</v>
      </c>
      <c r="X40" s="57">
        <v>0.71</v>
      </c>
      <c r="Y40" s="17"/>
      <c r="Z40" s="5"/>
      <c r="AA40"/>
      <c r="AB40"/>
      <c r="AC40"/>
      <c r="AD40"/>
      <c r="AE40"/>
      <c r="AF40"/>
      <c r="AG40"/>
      <c r="AH40"/>
      <c r="AI40"/>
    </row>
    <row r="41" spans="1:35" s="18" customFormat="1" x14ac:dyDescent="0.2">
      <c r="A41" s="50">
        <v>465.74</v>
      </c>
      <c r="B41" s="50">
        <v>6.24</v>
      </c>
      <c r="C41" s="50">
        <v>96.38</v>
      </c>
      <c r="D41" s="85">
        <f t="shared" si="0"/>
        <v>76.069999999999993</v>
      </c>
      <c r="E41" s="85">
        <f t="shared" si="1"/>
        <v>95.82</v>
      </c>
      <c r="F41" s="50">
        <v>465.53</v>
      </c>
      <c r="G41" s="50">
        <v>380.33</v>
      </c>
      <c r="H41" s="50">
        <v>-0.14000000000000001</v>
      </c>
      <c r="I41" s="50">
        <v>4.8</v>
      </c>
      <c r="J41" s="50">
        <v>13529267.59</v>
      </c>
      <c r="K41" s="50">
        <v>7208509.8700000001</v>
      </c>
      <c r="L41" s="50" t="s">
        <v>2485</v>
      </c>
      <c r="M41" s="50" t="s">
        <v>2486</v>
      </c>
      <c r="N41" s="50">
        <v>0.2</v>
      </c>
      <c r="O41" s="57">
        <v>-39.854999999999997</v>
      </c>
      <c r="P41" s="50">
        <v>0.2</v>
      </c>
      <c r="Q41" s="50">
        <v>-0.19</v>
      </c>
      <c r="R41" s="50">
        <v>2.73</v>
      </c>
      <c r="S41" s="50">
        <v>18.68</v>
      </c>
      <c r="T41" s="50">
        <v>18.68</v>
      </c>
      <c r="U41" s="50">
        <v>3.04</v>
      </c>
      <c r="V41" s="50">
        <v>163.55600000000001</v>
      </c>
      <c r="W41" s="57">
        <v>1.37</v>
      </c>
      <c r="X41" s="57">
        <v>1.06</v>
      </c>
      <c r="Y41" s="17"/>
      <c r="Z41" s="5"/>
      <c r="AA41"/>
      <c r="AB41"/>
      <c r="AC41"/>
      <c r="AD41"/>
      <c r="AE41"/>
      <c r="AF41"/>
      <c r="AG41"/>
      <c r="AH41"/>
      <c r="AI41"/>
    </row>
    <row r="42" spans="1:35" s="18" customFormat="1" x14ac:dyDescent="0.2">
      <c r="A42" s="50">
        <v>479.09</v>
      </c>
      <c r="B42" s="50">
        <v>6.68</v>
      </c>
      <c r="C42" s="50">
        <v>93.29</v>
      </c>
      <c r="D42" s="85">
        <f t="shared" si="0"/>
        <v>72.98</v>
      </c>
      <c r="E42" s="85">
        <f t="shared" si="1"/>
        <v>92.73</v>
      </c>
      <c r="F42" s="50">
        <v>478.79</v>
      </c>
      <c r="G42" s="50">
        <v>393.59</v>
      </c>
      <c r="H42" s="50">
        <v>-0.27</v>
      </c>
      <c r="I42" s="50">
        <v>6.29</v>
      </c>
      <c r="J42" s="50">
        <v>13529269.08</v>
      </c>
      <c r="K42" s="50">
        <v>7208509.7599999998</v>
      </c>
      <c r="L42" s="50" t="s">
        <v>2487</v>
      </c>
      <c r="M42" s="50" t="s">
        <v>2488</v>
      </c>
      <c r="N42" s="50">
        <v>0.42</v>
      </c>
      <c r="O42" s="57">
        <v>-7.8369999999999997</v>
      </c>
      <c r="P42" s="50">
        <v>0.33</v>
      </c>
      <c r="Q42" s="50">
        <v>-2.31</v>
      </c>
      <c r="R42" s="50">
        <v>3.51</v>
      </c>
      <c r="S42" s="50">
        <v>18.68</v>
      </c>
      <c r="T42" s="50">
        <v>18.68</v>
      </c>
      <c r="U42" s="50">
        <v>3.05</v>
      </c>
      <c r="V42" s="50">
        <v>126.508</v>
      </c>
      <c r="W42" s="57">
        <v>1.49</v>
      </c>
      <c r="X42" s="57">
        <v>1.39</v>
      </c>
      <c r="Y42" s="17"/>
      <c r="Z42" s="5"/>
      <c r="AA42"/>
      <c r="AB42"/>
      <c r="AC42"/>
      <c r="AD42"/>
      <c r="AE42"/>
      <c r="AF42"/>
      <c r="AG42"/>
      <c r="AH42"/>
      <c r="AI42"/>
    </row>
    <row r="43" spans="1:35" s="18" customFormat="1" x14ac:dyDescent="0.2">
      <c r="A43" s="50">
        <v>492.58</v>
      </c>
      <c r="B43" s="50">
        <v>7.36</v>
      </c>
      <c r="C43" s="50">
        <v>92.56</v>
      </c>
      <c r="D43" s="85">
        <f t="shared" si="0"/>
        <v>72.25</v>
      </c>
      <c r="E43" s="85">
        <f t="shared" si="1"/>
        <v>92</v>
      </c>
      <c r="F43" s="50">
        <v>492.18</v>
      </c>
      <c r="G43" s="50">
        <v>406.98</v>
      </c>
      <c r="H43" s="50">
        <v>-0.35</v>
      </c>
      <c r="I43" s="50">
        <v>7.94</v>
      </c>
      <c r="J43" s="50">
        <v>13529270.73</v>
      </c>
      <c r="K43" s="50">
        <v>7208509.7000000002</v>
      </c>
      <c r="L43" s="50" t="s">
        <v>2257</v>
      </c>
      <c r="M43" s="50" t="s">
        <v>2489</v>
      </c>
      <c r="N43" s="50">
        <v>0.51</v>
      </c>
      <c r="O43" s="57">
        <v>-19.963000000000001</v>
      </c>
      <c r="P43" s="50">
        <v>0.5</v>
      </c>
      <c r="Q43" s="50">
        <v>-0.54</v>
      </c>
      <c r="R43" s="50">
        <v>4.42</v>
      </c>
      <c r="S43" s="50">
        <v>18.690000000000001</v>
      </c>
      <c r="T43" s="50">
        <v>18.690000000000001</v>
      </c>
      <c r="U43" s="50">
        <v>3.06</v>
      </c>
      <c r="V43" s="50">
        <v>122.23099999999999</v>
      </c>
      <c r="W43" s="57">
        <v>1.53</v>
      </c>
      <c r="X43" s="57">
        <v>1.71</v>
      </c>
      <c r="Y43" s="69"/>
      <c r="Z43" s="5"/>
      <c r="AA43"/>
      <c r="AB43"/>
      <c r="AC43"/>
      <c r="AD43"/>
      <c r="AE43"/>
      <c r="AF43"/>
      <c r="AG43"/>
      <c r="AH43"/>
      <c r="AI43"/>
    </row>
    <row r="44" spans="1:35" s="18" customFormat="1" x14ac:dyDescent="0.2">
      <c r="A44" s="50">
        <v>505.71</v>
      </c>
      <c r="B44" s="50">
        <v>8.26</v>
      </c>
      <c r="C44" s="50">
        <v>90.3</v>
      </c>
      <c r="D44" s="85">
        <f t="shared" si="0"/>
        <v>69.989999999999995</v>
      </c>
      <c r="E44" s="85">
        <f t="shared" si="1"/>
        <v>89.74</v>
      </c>
      <c r="F44" s="50">
        <v>505.19</v>
      </c>
      <c r="G44" s="50">
        <v>419.99</v>
      </c>
      <c r="H44" s="50">
        <v>-0.39</v>
      </c>
      <c r="I44" s="50">
        <v>9.7200000000000006</v>
      </c>
      <c r="J44" s="50">
        <v>13529272.51</v>
      </c>
      <c r="K44" s="50">
        <v>7208509.6699999999</v>
      </c>
      <c r="L44" s="50" t="s">
        <v>2490</v>
      </c>
      <c r="M44" s="50" t="s">
        <v>2491</v>
      </c>
      <c r="N44" s="56">
        <v>0.72</v>
      </c>
      <c r="O44" s="57">
        <v>-34.911000000000001</v>
      </c>
      <c r="P44" s="50">
        <v>0.69</v>
      </c>
      <c r="Q44" s="50">
        <v>-1.72</v>
      </c>
      <c r="R44" s="50">
        <v>5.44</v>
      </c>
      <c r="S44" s="50">
        <v>18.7</v>
      </c>
      <c r="T44" s="50">
        <v>18.690000000000001</v>
      </c>
      <c r="U44" s="50">
        <v>3.06</v>
      </c>
      <c r="V44" s="50">
        <v>120.17400000000001</v>
      </c>
      <c r="W44" s="57">
        <v>1.55</v>
      </c>
      <c r="X44" s="57">
        <v>1.99</v>
      </c>
      <c r="Y44" s="69"/>
      <c r="Z44" s="5"/>
      <c r="AA44"/>
      <c r="AB44"/>
      <c r="AC44"/>
      <c r="AD44"/>
      <c r="AE44"/>
      <c r="AF44"/>
      <c r="AG44"/>
      <c r="AH44"/>
      <c r="AI44"/>
    </row>
    <row r="45" spans="1:35" s="18" customFormat="1" x14ac:dyDescent="0.2">
      <c r="A45" s="50">
        <v>519.41999999999996</v>
      </c>
      <c r="B45" s="50">
        <v>8.91</v>
      </c>
      <c r="C45" s="50">
        <v>87.42</v>
      </c>
      <c r="D45" s="85">
        <f t="shared" si="0"/>
        <v>67.11</v>
      </c>
      <c r="E45" s="85">
        <f t="shared" si="1"/>
        <v>86.86</v>
      </c>
      <c r="F45" s="50">
        <v>518.75</v>
      </c>
      <c r="G45" s="50">
        <v>433.55</v>
      </c>
      <c r="H45" s="50">
        <v>-0.35</v>
      </c>
      <c r="I45" s="50">
        <v>11.77</v>
      </c>
      <c r="J45" s="50">
        <v>13529274.560000001</v>
      </c>
      <c r="K45" s="50">
        <v>7208509.7300000004</v>
      </c>
      <c r="L45" s="50" t="s">
        <v>2257</v>
      </c>
      <c r="M45" s="50" t="s">
        <v>2492</v>
      </c>
      <c r="N45" s="56">
        <v>0.56999999999999995</v>
      </c>
      <c r="O45" s="57">
        <v>-53.561999999999998</v>
      </c>
      <c r="P45" s="50">
        <v>0.47</v>
      </c>
      <c r="Q45" s="50">
        <v>-2.1</v>
      </c>
      <c r="R45" s="50">
        <v>6.68</v>
      </c>
      <c r="S45" s="50">
        <v>18.7</v>
      </c>
      <c r="T45" s="50">
        <v>18.7</v>
      </c>
      <c r="U45" s="50">
        <v>3.07</v>
      </c>
      <c r="V45" s="50">
        <v>118.267</v>
      </c>
      <c r="W45" s="57">
        <v>1.54</v>
      </c>
      <c r="X45" s="57">
        <v>2.23</v>
      </c>
      <c r="Y45" s="17"/>
      <c r="Z45" s="5"/>
      <c r="AA45"/>
      <c r="AB45"/>
      <c r="AC45"/>
      <c r="AD45"/>
      <c r="AE45"/>
      <c r="AF45"/>
      <c r="AG45"/>
      <c r="AH45"/>
      <c r="AI45"/>
    </row>
    <row r="46" spans="1:35" s="18" customFormat="1" x14ac:dyDescent="0.2">
      <c r="A46" s="50">
        <v>532.52</v>
      </c>
      <c r="B46" s="50">
        <v>9.4</v>
      </c>
      <c r="C46" s="50">
        <v>83.53</v>
      </c>
      <c r="D46" s="85">
        <f t="shared" si="0"/>
        <v>63.22</v>
      </c>
      <c r="E46" s="85">
        <f t="shared" si="1"/>
        <v>82.97</v>
      </c>
      <c r="F46" s="50">
        <v>531.67999999999995</v>
      </c>
      <c r="G46" s="50">
        <v>446.48</v>
      </c>
      <c r="H46" s="50">
        <v>-0.18</v>
      </c>
      <c r="I46" s="50">
        <v>13.84</v>
      </c>
      <c r="J46" s="50">
        <v>13529276.630000001</v>
      </c>
      <c r="K46" s="50">
        <v>7208509.9199999999</v>
      </c>
      <c r="L46" s="50" t="s">
        <v>2493</v>
      </c>
      <c r="M46" s="50" t="s">
        <v>2494</v>
      </c>
      <c r="N46" s="56">
        <v>0.6</v>
      </c>
      <c r="O46" s="57">
        <v>-43.41</v>
      </c>
      <c r="P46" s="50">
        <v>0.37</v>
      </c>
      <c r="Q46" s="50">
        <v>-2.97</v>
      </c>
      <c r="R46" s="50">
        <v>8.0500000000000007</v>
      </c>
      <c r="S46" s="50">
        <v>18.71</v>
      </c>
      <c r="T46" s="50">
        <v>18.7</v>
      </c>
      <c r="U46" s="50">
        <v>3.08</v>
      </c>
      <c r="V46" s="50">
        <v>116.41200000000001</v>
      </c>
      <c r="W46" s="57">
        <v>1.45</v>
      </c>
      <c r="X46" s="57">
        <v>2.36</v>
      </c>
      <c r="Y46" s="17"/>
      <c r="Z46" s="5"/>
      <c r="AA46"/>
      <c r="AB46"/>
      <c r="AC46"/>
      <c r="AD46"/>
      <c r="AE46"/>
      <c r="AF46"/>
      <c r="AG46"/>
      <c r="AH46"/>
      <c r="AI46"/>
    </row>
    <row r="47" spans="1:35" s="18" customFormat="1" x14ac:dyDescent="0.2">
      <c r="A47" s="50">
        <v>545.84</v>
      </c>
      <c r="B47" s="50">
        <v>10.220000000000001</v>
      </c>
      <c r="C47" s="50">
        <v>79.3</v>
      </c>
      <c r="D47" s="85">
        <f t="shared" si="0"/>
        <v>58.989999999999995</v>
      </c>
      <c r="E47" s="85">
        <f t="shared" si="1"/>
        <v>78.739999999999995</v>
      </c>
      <c r="F47" s="50">
        <v>544.79999999999995</v>
      </c>
      <c r="G47" s="50">
        <v>459.6</v>
      </c>
      <c r="H47" s="50">
        <v>0.16</v>
      </c>
      <c r="I47" s="50">
        <v>16.09</v>
      </c>
      <c r="J47" s="50">
        <v>13529278.869999999</v>
      </c>
      <c r="K47" s="50">
        <v>7208510.2800000003</v>
      </c>
      <c r="L47" s="50" t="s">
        <v>2495</v>
      </c>
      <c r="M47" s="50" t="s">
        <v>2496</v>
      </c>
      <c r="N47" s="56">
        <v>0.82</v>
      </c>
      <c r="O47" s="57">
        <v>6.24</v>
      </c>
      <c r="P47" s="50">
        <v>0.62</v>
      </c>
      <c r="Q47" s="50">
        <v>-3.18</v>
      </c>
      <c r="R47" s="50">
        <v>9.65</v>
      </c>
      <c r="S47" s="50">
        <v>18.72</v>
      </c>
      <c r="T47" s="50">
        <v>18.71</v>
      </c>
      <c r="U47" s="50">
        <v>3.08</v>
      </c>
      <c r="V47" s="50">
        <v>114.511</v>
      </c>
      <c r="W47" s="57">
        <v>1.25</v>
      </c>
      <c r="X47" s="57">
        <v>2.33</v>
      </c>
      <c r="Y47" s="17"/>
      <c r="Z47" s="5"/>
      <c r="AA47"/>
      <c r="AB47"/>
      <c r="AC47"/>
      <c r="AD47"/>
      <c r="AE47"/>
      <c r="AF47"/>
      <c r="AG47"/>
      <c r="AH47"/>
      <c r="AI47"/>
    </row>
    <row r="48" spans="1:35" s="18" customFormat="1" x14ac:dyDescent="0.2">
      <c r="A48" s="50">
        <v>559.45000000000005</v>
      </c>
      <c r="B48" s="50">
        <v>11.12</v>
      </c>
      <c r="C48" s="50">
        <v>79.81</v>
      </c>
      <c r="D48" s="85">
        <f t="shared" si="0"/>
        <v>59.5</v>
      </c>
      <c r="E48" s="85">
        <f t="shared" si="1"/>
        <v>79.25</v>
      </c>
      <c r="F48" s="50">
        <v>558.17999999999995</v>
      </c>
      <c r="G48" s="50">
        <v>472.98</v>
      </c>
      <c r="H48" s="50">
        <v>0.62</v>
      </c>
      <c r="I48" s="50">
        <v>18.559999999999999</v>
      </c>
      <c r="J48" s="50">
        <v>13529281.35</v>
      </c>
      <c r="K48" s="50">
        <v>7208510.7699999996</v>
      </c>
      <c r="L48" s="50" t="s">
        <v>2497</v>
      </c>
      <c r="M48" s="50" t="s">
        <v>2498</v>
      </c>
      <c r="N48" s="56">
        <v>0.66</v>
      </c>
      <c r="O48" s="57">
        <v>-19.911999999999999</v>
      </c>
      <c r="P48" s="50">
        <v>0.66</v>
      </c>
      <c r="Q48" s="50">
        <v>0.37</v>
      </c>
      <c r="R48" s="50">
        <v>11.48</v>
      </c>
      <c r="S48" s="50">
        <v>18.73</v>
      </c>
      <c r="T48" s="50">
        <v>18.71</v>
      </c>
      <c r="U48" s="50">
        <v>3.09</v>
      </c>
      <c r="V48" s="50">
        <v>112.53400000000001</v>
      </c>
      <c r="W48" s="57">
        <v>0.93</v>
      </c>
      <c r="X48" s="57">
        <v>2.23</v>
      </c>
      <c r="Y48" s="17"/>
      <c r="Z48" s="5"/>
      <c r="AA48"/>
      <c r="AB48"/>
      <c r="AC48"/>
      <c r="AD48"/>
      <c r="AE48"/>
      <c r="AF48"/>
      <c r="AG48"/>
      <c r="AH48"/>
      <c r="AI48"/>
    </row>
    <row r="49" spans="1:35" s="18" customFormat="1" x14ac:dyDescent="0.2">
      <c r="A49" s="50">
        <v>572.76</v>
      </c>
      <c r="B49" s="50">
        <v>12.43</v>
      </c>
      <c r="C49" s="50">
        <v>77.62</v>
      </c>
      <c r="D49" s="85">
        <f t="shared" si="0"/>
        <v>57.31</v>
      </c>
      <c r="E49" s="85">
        <f t="shared" si="1"/>
        <v>77.06</v>
      </c>
      <c r="F49" s="50">
        <v>571.21</v>
      </c>
      <c r="G49" s="50">
        <v>486.01</v>
      </c>
      <c r="H49" s="50">
        <v>1.1499999999999999</v>
      </c>
      <c r="I49" s="50">
        <v>21.23</v>
      </c>
      <c r="J49" s="50">
        <v>13529284</v>
      </c>
      <c r="K49" s="50">
        <v>7208511.3300000001</v>
      </c>
      <c r="L49" s="50" t="s">
        <v>2499</v>
      </c>
      <c r="M49" s="50" t="s">
        <v>2500</v>
      </c>
      <c r="N49" s="56">
        <v>1.04</v>
      </c>
      <c r="O49" s="57">
        <v>5.1520000000000001</v>
      </c>
      <c r="P49" s="50">
        <v>0.98</v>
      </c>
      <c r="Q49" s="50">
        <v>-1.65</v>
      </c>
      <c r="R49" s="50">
        <v>13.49</v>
      </c>
      <c r="S49" s="50">
        <v>18.73</v>
      </c>
      <c r="T49" s="50">
        <v>18.72</v>
      </c>
      <c r="U49" s="50">
        <v>3.1</v>
      </c>
      <c r="V49" s="50">
        <v>110.61499999999999</v>
      </c>
      <c r="W49" s="57">
        <v>0.56000000000000005</v>
      </c>
      <c r="X49" s="57">
        <v>2.0699999999999998</v>
      </c>
      <c r="Y49" s="17"/>
      <c r="Z49" s="5"/>
      <c r="AA49"/>
      <c r="AB49"/>
      <c r="AC49"/>
      <c r="AD49"/>
      <c r="AE49"/>
      <c r="AF49"/>
      <c r="AG49"/>
      <c r="AH49"/>
      <c r="AI49"/>
    </row>
    <row r="50" spans="1:35" s="18" customFormat="1" x14ac:dyDescent="0.2">
      <c r="A50" s="50">
        <v>586.45000000000005</v>
      </c>
      <c r="B50" s="50">
        <v>13.38</v>
      </c>
      <c r="C50" s="50">
        <v>77.989999999999995</v>
      </c>
      <c r="D50" s="85">
        <f t="shared" si="0"/>
        <v>57.679999999999993</v>
      </c>
      <c r="E50" s="85">
        <f t="shared" si="1"/>
        <v>77.429999999999993</v>
      </c>
      <c r="F50" s="50">
        <v>584.54999999999995</v>
      </c>
      <c r="G50" s="50">
        <v>499.35</v>
      </c>
      <c r="H50" s="50">
        <v>1.8</v>
      </c>
      <c r="I50" s="50">
        <v>24.21</v>
      </c>
      <c r="J50" s="50">
        <v>13529286.99</v>
      </c>
      <c r="K50" s="50">
        <v>7208512</v>
      </c>
      <c r="L50" s="50" t="s">
        <v>2501</v>
      </c>
      <c r="M50" s="50" t="s">
        <v>2502</v>
      </c>
      <c r="N50" s="56">
        <v>0.7</v>
      </c>
      <c r="O50" s="57">
        <v>-3.2320000000000002</v>
      </c>
      <c r="P50" s="50">
        <v>0.69</v>
      </c>
      <c r="Q50" s="50">
        <v>0.27</v>
      </c>
      <c r="R50" s="50">
        <v>15.78</v>
      </c>
      <c r="S50" s="50">
        <v>18.739999999999998</v>
      </c>
      <c r="T50" s="50">
        <v>18.73</v>
      </c>
      <c r="U50" s="50">
        <v>3.1</v>
      </c>
      <c r="V50" s="50">
        <v>108.562</v>
      </c>
      <c r="W50" s="57">
        <v>0.13</v>
      </c>
      <c r="X50" s="57">
        <v>1.84</v>
      </c>
      <c r="Y50" s="17"/>
      <c r="Z50" s="5"/>
      <c r="AA50"/>
      <c r="AB50"/>
      <c r="AC50"/>
      <c r="AD50"/>
      <c r="AE50"/>
      <c r="AF50"/>
      <c r="AG50"/>
      <c r="AH50"/>
      <c r="AI50"/>
    </row>
    <row r="51" spans="1:35" s="18" customFormat="1" x14ac:dyDescent="0.2">
      <c r="A51" s="50">
        <v>599.41</v>
      </c>
      <c r="B51" s="50">
        <v>14.44</v>
      </c>
      <c r="C51" s="50">
        <v>77.75</v>
      </c>
      <c r="D51" s="85">
        <f t="shared" si="0"/>
        <v>57.44</v>
      </c>
      <c r="E51" s="85">
        <f t="shared" si="1"/>
        <v>77.19</v>
      </c>
      <c r="F51" s="50">
        <v>597.13</v>
      </c>
      <c r="G51" s="50">
        <v>511.93</v>
      </c>
      <c r="H51" s="50">
        <v>2.4500000000000002</v>
      </c>
      <c r="I51" s="50">
        <v>27.26</v>
      </c>
      <c r="J51" s="50">
        <v>13529290.029999999</v>
      </c>
      <c r="K51" s="50">
        <v>7208512.6900000004</v>
      </c>
      <c r="L51" s="50" t="s">
        <v>2503</v>
      </c>
      <c r="M51" s="50" t="s">
        <v>2504</v>
      </c>
      <c r="N51" s="50">
        <v>0.82</v>
      </c>
      <c r="O51" s="57">
        <v>-4.7699999999999996</v>
      </c>
      <c r="P51" s="50">
        <v>0.82</v>
      </c>
      <c r="Q51" s="50">
        <v>-0.19</v>
      </c>
      <c r="R51" s="50">
        <v>18.11</v>
      </c>
      <c r="S51" s="50">
        <v>18.75</v>
      </c>
      <c r="T51" s="50">
        <v>18.73</v>
      </c>
      <c r="U51" s="50">
        <v>3.11</v>
      </c>
      <c r="V51" s="50">
        <v>106.61199999999999</v>
      </c>
      <c r="W51" s="57">
        <v>-0.36</v>
      </c>
      <c r="X51" s="57">
        <v>1.61</v>
      </c>
      <c r="Y51" s="17"/>
      <c r="Z51" s="5"/>
      <c r="AA51"/>
      <c r="AB51"/>
      <c r="AC51"/>
      <c r="AD51"/>
      <c r="AE51"/>
      <c r="AF51"/>
      <c r="AG51"/>
      <c r="AH51"/>
      <c r="AI51"/>
    </row>
    <row r="52" spans="1:35" s="18" customFormat="1" x14ac:dyDescent="0.2">
      <c r="A52" s="50">
        <v>613.24</v>
      </c>
      <c r="B52" s="50">
        <v>16.29</v>
      </c>
      <c r="C52" s="50">
        <v>77.2</v>
      </c>
      <c r="D52" s="85">
        <f t="shared" si="0"/>
        <v>56.89</v>
      </c>
      <c r="E52" s="85">
        <f t="shared" si="1"/>
        <v>76.64</v>
      </c>
      <c r="F52" s="50">
        <v>610.47</v>
      </c>
      <c r="G52" s="50">
        <v>525.27</v>
      </c>
      <c r="H52" s="50">
        <v>3.25</v>
      </c>
      <c r="I52" s="50">
        <v>30.84</v>
      </c>
      <c r="J52" s="50">
        <v>13529293.59</v>
      </c>
      <c r="K52" s="50">
        <v>7208513.5199999996</v>
      </c>
      <c r="L52" s="50" t="s">
        <v>2505</v>
      </c>
      <c r="M52" s="50" t="s">
        <v>2506</v>
      </c>
      <c r="N52" s="50">
        <v>1.34</v>
      </c>
      <c r="O52" s="57">
        <v>-6.5110000000000001</v>
      </c>
      <c r="P52" s="50">
        <v>1.34</v>
      </c>
      <c r="Q52" s="50">
        <v>-0.4</v>
      </c>
      <c r="R52" s="50">
        <v>20.87</v>
      </c>
      <c r="S52" s="50">
        <v>18.77</v>
      </c>
      <c r="T52" s="50">
        <v>18.739999999999998</v>
      </c>
      <c r="U52" s="50">
        <v>3.12</v>
      </c>
      <c r="V52" s="50">
        <v>104.611</v>
      </c>
      <c r="W52" s="57">
        <v>-0.85</v>
      </c>
      <c r="X52" s="57">
        <v>1.32</v>
      </c>
      <c r="Y52" s="17"/>
      <c r="Z52" s="5"/>
      <c r="AA52"/>
      <c r="AB52"/>
      <c r="AC52"/>
      <c r="AD52"/>
      <c r="AE52"/>
      <c r="AF52"/>
      <c r="AG52"/>
      <c r="AH52"/>
      <c r="AI52"/>
    </row>
    <row r="53" spans="1:35" s="18" customFormat="1" x14ac:dyDescent="0.2">
      <c r="A53" s="50">
        <v>626.25</v>
      </c>
      <c r="B53" s="50">
        <v>18.3</v>
      </c>
      <c r="C53" s="50">
        <v>76.47</v>
      </c>
      <c r="D53" s="85">
        <f t="shared" si="0"/>
        <v>56.16</v>
      </c>
      <c r="E53" s="85">
        <f t="shared" si="1"/>
        <v>75.91</v>
      </c>
      <c r="F53" s="50">
        <v>622.89</v>
      </c>
      <c r="G53" s="50">
        <v>537.69000000000005</v>
      </c>
      <c r="H53" s="50">
        <v>4.13</v>
      </c>
      <c r="I53" s="50">
        <v>34.6</v>
      </c>
      <c r="J53" s="50">
        <v>13529297.35</v>
      </c>
      <c r="K53" s="50">
        <v>7208514.4400000004</v>
      </c>
      <c r="L53" s="50" t="s">
        <v>2507</v>
      </c>
      <c r="M53" s="50" t="s">
        <v>2508</v>
      </c>
      <c r="N53" s="50">
        <v>1.55</v>
      </c>
      <c r="O53" s="57">
        <v>7.8719999999999999</v>
      </c>
      <c r="P53" s="50">
        <v>1.54</v>
      </c>
      <c r="Q53" s="50">
        <v>-0.56000000000000005</v>
      </c>
      <c r="R53" s="50">
        <v>23.81</v>
      </c>
      <c r="S53" s="50">
        <v>18.78</v>
      </c>
      <c r="T53" s="50">
        <v>18.75</v>
      </c>
      <c r="U53" s="50">
        <v>3.12</v>
      </c>
      <c r="V53" s="50">
        <v>102.735</v>
      </c>
      <c r="W53" s="57">
        <v>-1.19</v>
      </c>
      <c r="X53" s="57">
        <v>0.97</v>
      </c>
      <c r="Y53" s="17"/>
      <c r="Z53" s="5"/>
      <c r="AA53"/>
      <c r="AB53"/>
      <c r="AC53"/>
      <c r="AD53"/>
      <c r="AE53"/>
      <c r="AF53"/>
      <c r="AG53"/>
      <c r="AH53"/>
      <c r="AI53"/>
    </row>
    <row r="54" spans="1:35" s="18" customFormat="1" x14ac:dyDescent="0.2">
      <c r="A54" s="50">
        <v>640.29999999999995</v>
      </c>
      <c r="B54" s="50">
        <v>20.2</v>
      </c>
      <c r="C54" s="50">
        <v>77.23</v>
      </c>
      <c r="D54" s="85">
        <f t="shared" si="0"/>
        <v>56.92</v>
      </c>
      <c r="E54" s="85">
        <f t="shared" si="1"/>
        <v>76.67</v>
      </c>
      <c r="F54" s="50">
        <v>636.15</v>
      </c>
      <c r="G54" s="50">
        <v>550.95000000000005</v>
      </c>
      <c r="H54" s="50">
        <v>5.18</v>
      </c>
      <c r="I54" s="50">
        <v>39.11</v>
      </c>
      <c r="J54" s="50">
        <v>13529301.85</v>
      </c>
      <c r="K54" s="50">
        <v>7208515.5300000003</v>
      </c>
      <c r="L54" s="50" t="s">
        <v>2509</v>
      </c>
      <c r="M54" s="50" t="s">
        <v>2510</v>
      </c>
      <c r="N54" s="50">
        <v>1.36</v>
      </c>
      <c r="O54" s="57">
        <v>31.616</v>
      </c>
      <c r="P54" s="50">
        <v>1.35</v>
      </c>
      <c r="Q54" s="50">
        <v>0.54</v>
      </c>
      <c r="R54" s="50">
        <v>27.33</v>
      </c>
      <c r="S54" s="50">
        <v>18.79</v>
      </c>
      <c r="T54" s="50">
        <v>18.760000000000002</v>
      </c>
      <c r="U54" s="50">
        <v>3.13</v>
      </c>
      <c r="V54" s="50">
        <v>100.58499999999999</v>
      </c>
      <c r="W54" s="57">
        <v>-1.4</v>
      </c>
      <c r="X54" s="57">
        <v>0.56000000000000005</v>
      </c>
      <c r="Y54" s="17"/>
      <c r="Z54" s="5"/>
      <c r="AA54"/>
      <c r="AB54"/>
      <c r="AC54"/>
      <c r="AD54"/>
      <c r="AE54"/>
      <c r="AF54"/>
      <c r="AG54"/>
      <c r="AH54"/>
      <c r="AI54"/>
    </row>
    <row r="55" spans="1:35" s="18" customFormat="1" x14ac:dyDescent="0.2">
      <c r="A55" s="50">
        <v>653.44000000000005</v>
      </c>
      <c r="B55" s="50">
        <v>21.22</v>
      </c>
      <c r="C55" s="50">
        <v>78.95</v>
      </c>
      <c r="D55" s="85">
        <f t="shared" si="0"/>
        <v>58.64</v>
      </c>
      <c r="E55" s="85">
        <f t="shared" si="1"/>
        <v>78.39</v>
      </c>
      <c r="F55" s="50">
        <v>648.44000000000005</v>
      </c>
      <c r="G55" s="50">
        <v>563.24</v>
      </c>
      <c r="H55" s="50">
        <v>6.14</v>
      </c>
      <c r="I55" s="50">
        <v>43.66</v>
      </c>
      <c r="J55" s="50">
        <v>13529306.390000001</v>
      </c>
      <c r="K55" s="50">
        <v>7208516.5300000003</v>
      </c>
      <c r="L55" s="50" t="s">
        <v>2511</v>
      </c>
      <c r="M55" s="50" t="s">
        <v>2512</v>
      </c>
      <c r="N55" s="50">
        <v>0.9</v>
      </c>
      <c r="O55" s="57">
        <v>54.804000000000002</v>
      </c>
      <c r="P55" s="50">
        <v>0.78</v>
      </c>
      <c r="Q55" s="50">
        <v>1.31</v>
      </c>
      <c r="R55" s="50">
        <v>30.79</v>
      </c>
      <c r="S55" s="50">
        <v>18.809999999999999</v>
      </c>
      <c r="T55" s="50">
        <v>18.77</v>
      </c>
      <c r="U55" s="50">
        <v>3.14</v>
      </c>
      <c r="V55" s="50">
        <v>98.66</v>
      </c>
      <c r="W55" s="57">
        <v>-1.57</v>
      </c>
      <c r="X55" s="57">
        <v>0.24</v>
      </c>
      <c r="Y55" s="17"/>
      <c r="Z55" s="5"/>
      <c r="AA55"/>
      <c r="AB55"/>
      <c r="AC55"/>
      <c r="AD55"/>
      <c r="AE55"/>
      <c r="AF55"/>
      <c r="AG55"/>
      <c r="AH55"/>
      <c r="AI55"/>
    </row>
    <row r="56" spans="1:35" s="18" customFormat="1" x14ac:dyDescent="0.2">
      <c r="A56" s="50">
        <v>666.85</v>
      </c>
      <c r="B56" s="50">
        <v>22.05</v>
      </c>
      <c r="C56" s="50">
        <v>81.98</v>
      </c>
      <c r="D56" s="85">
        <f t="shared" si="0"/>
        <v>61.67</v>
      </c>
      <c r="E56" s="85">
        <f t="shared" si="1"/>
        <v>81.42</v>
      </c>
      <c r="F56" s="50">
        <v>660.91</v>
      </c>
      <c r="G56" s="50">
        <v>575.71</v>
      </c>
      <c r="H56" s="50">
        <v>6.95</v>
      </c>
      <c r="I56" s="50">
        <v>48.53</v>
      </c>
      <c r="J56" s="50">
        <v>13529311.25</v>
      </c>
      <c r="K56" s="50">
        <v>7208517.4000000004</v>
      </c>
      <c r="L56" s="50" t="s">
        <v>2513</v>
      </c>
      <c r="M56" s="50" t="s">
        <v>2514</v>
      </c>
      <c r="N56" s="50">
        <v>1.04</v>
      </c>
      <c r="O56" s="57">
        <v>12.58</v>
      </c>
      <c r="P56" s="50">
        <v>0.62</v>
      </c>
      <c r="Q56" s="50">
        <v>2.2599999999999998</v>
      </c>
      <c r="R56" s="50">
        <v>34.33</v>
      </c>
      <c r="S56" s="50">
        <v>18.829999999999998</v>
      </c>
      <c r="T56" s="50">
        <v>18.77</v>
      </c>
      <c r="U56" s="50">
        <v>3.15</v>
      </c>
      <c r="V56" s="50">
        <v>97.016999999999996</v>
      </c>
      <c r="W56" s="57">
        <v>-1.83</v>
      </c>
      <c r="X56" s="57">
        <v>0.11</v>
      </c>
      <c r="Y56" s="17"/>
      <c r="Z56" s="5"/>
      <c r="AA56"/>
      <c r="AB56"/>
      <c r="AC56"/>
      <c r="AD56"/>
      <c r="AE56"/>
      <c r="AF56"/>
      <c r="AG56"/>
      <c r="AH56"/>
      <c r="AI56"/>
    </row>
    <row r="57" spans="1:35" s="18" customFormat="1" x14ac:dyDescent="0.2">
      <c r="A57" s="50">
        <v>679.87</v>
      </c>
      <c r="B57" s="50">
        <v>23.73</v>
      </c>
      <c r="C57" s="50">
        <v>82.91</v>
      </c>
      <c r="D57" s="85">
        <f t="shared" si="0"/>
        <v>62.599999999999994</v>
      </c>
      <c r="E57" s="85">
        <f t="shared" si="1"/>
        <v>82.35</v>
      </c>
      <c r="F57" s="50">
        <v>672.9</v>
      </c>
      <c r="G57" s="50">
        <v>587.70000000000005</v>
      </c>
      <c r="H57" s="50">
        <v>7.62</v>
      </c>
      <c r="I57" s="50">
        <v>53.56</v>
      </c>
      <c r="J57" s="50">
        <v>13529316.27</v>
      </c>
      <c r="K57" s="50">
        <v>7208518.1100000003</v>
      </c>
      <c r="L57" s="50" t="s">
        <v>2515</v>
      </c>
      <c r="M57" s="50" t="s">
        <v>2516</v>
      </c>
      <c r="N57" s="50">
        <v>1.32</v>
      </c>
      <c r="O57" s="57">
        <v>20.117000000000001</v>
      </c>
      <c r="P57" s="50">
        <v>1.29</v>
      </c>
      <c r="Q57" s="50">
        <v>0.71</v>
      </c>
      <c r="R57" s="50">
        <v>37.840000000000003</v>
      </c>
      <c r="S57" s="50">
        <v>18.850000000000001</v>
      </c>
      <c r="T57" s="50">
        <v>18.78</v>
      </c>
      <c r="U57" s="50">
        <v>3.16</v>
      </c>
      <c r="V57" s="50">
        <v>95.828000000000003</v>
      </c>
      <c r="W57" s="57">
        <v>-2.09</v>
      </c>
      <c r="X57" s="57">
        <v>0.16</v>
      </c>
      <c r="Y57" s="17"/>
      <c r="Z57" s="5"/>
      <c r="AA57"/>
      <c r="AB57"/>
      <c r="AC57"/>
      <c r="AD57"/>
      <c r="AE57"/>
      <c r="AF57"/>
      <c r="AG57"/>
      <c r="AH57"/>
      <c r="AI57"/>
    </row>
    <row r="58" spans="1:35" s="18" customFormat="1" x14ac:dyDescent="0.2">
      <c r="A58" s="50">
        <v>693.49</v>
      </c>
      <c r="B58" s="50">
        <v>25.59</v>
      </c>
      <c r="C58" s="50">
        <v>84.48</v>
      </c>
      <c r="D58" s="85">
        <f t="shared" si="0"/>
        <v>64.17</v>
      </c>
      <c r="E58" s="85">
        <f t="shared" si="1"/>
        <v>83.92</v>
      </c>
      <c r="F58" s="50">
        <v>685.28</v>
      </c>
      <c r="G58" s="50">
        <v>600.08000000000004</v>
      </c>
      <c r="H58" s="50">
        <v>8.24</v>
      </c>
      <c r="I58" s="50">
        <v>59.2</v>
      </c>
      <c r="J58" s="50">
        <v>13529321.91</v>
      </c>
      <c r="K58" s="50">
        <v>7208518.79</v>
      </c>
      <c r="L58" s="50" t="s">
        <v>2517</v>
      </c>
      <c r="M58" s="50" t="s">
        <v>2518</v>
      </c>
      <c r="N58" s="50">
        <v>1.45</v>
      </c>
      <c r="O58" s="57">
        <v>-1.976</v>
      </c>
      <c r="P58" s="50">
        <v>1.37</v>
      </c>
      <c r="Q58" s="50">
        <v>1.1499999999999999</v>
      </c>
      <c r="R58" s="50">
        <v>41.69</v>
      </c>
      <c r="S58" s="50">
        <v>18.88</v>
      </c>
      <c r="T58" s="50">
        <v>18.79</v>
      </c>
      <c r="U58" s="50">
        <v>3.16</v>
      </c>
      <c r="V58" s="50">
        <v>94.861000000000004</v>
      </c>
      <c r="W58" s="57">
        <v>-2.27</v>
      </c>
      <c r="X58" s="57">
        <v>0.33</v>
      </c>
      <c r="Y58" s="17"/>
      <c r="Z58" s="5"/>
      <c r="AA58"/>
      <c r="AB58"/>
      <c r="AC58"/>
      <c r="AD58"/>
      <c r="AE58"/>
      <c r="AF58"/>
      <c r="AG58"/>
      <c r="AH58"/>
      <c r="AI58"/>
    </row>
    <row r="59" spans="1:35" s="18" customFormat="1" x14ac:dyDescent="0.2">
      <c r="A59" s="50">
        <v>707.22</v>
      </c>
      <c r="B59" s="50">
        <v>27.32</v>
      </c>
      <c r="C59" s="50">
        <v>84.35</v>
      </c>
      <c r="D59" s="85">
        <f t="shared" si="0"/>
        <v>64.039999999999992</v>
      </c>
      <c r="E59" s="85">
        <f t="shared" si="1"/>
        <v>83.789999999999992</v>
      </c>
      <c r="F59" s="50">
        <v>697.57</v>
      </c>
      <c r="G59" s="50">
        <v>612.37</v>
      </c>
      <c r="H59" s="50">
        <v>8.84</v>
      </c>
      <c r="I59" s="50">
        <v>65.290000000000006</v>
      </c>
      <c r="J59" s="50">
        <v>13529327.99</v>
      </c>
      <c r="K59" s="50">
        <v>7208519.4400000004</v>
      </c>
      <c r="L59" s="50" t="s">
        <v>2519</v>
      </c>
      <c r="M59" s="50" t="s">
        <v>2520</v>
      </c>
      <c r="N59" s="50">
        <v>1.26</v>
      </c>
      <c r="O59" s="57">
        <v>-8.4369999999999994</v>
      </c>
      <c r="P59" s="50">
        <v>1.26</v>
      </c>
      <c r="Q59" s="50">
        <v>-0.09</v>
      </c>
      <c r="R59" s="50">
        <v>45.77</v>
      </c>
      <c r="S59" s="50">
        <v>18.91</v>
      </c>
      <c r="T59" s="50">
        <v>18.8</v>
      </c>
      <c r="U59" s="50">
        <v>3.17</v>
      </c>
      <c r="V59" s="50">
        <v>94.046000000000006</v>
      </c>
      <c r="W59" s="57">
        <v>-2.34</v>
      </c>
      <c r="X59" s="57">
        <v>0.57999999999999996</v>
      </c>
      <c r="Y59" s="17"/>
      <c r="Z59" s="5"/>
      <c r="AA59"/>
      <c r="AB59"/>
      <c r="AC59"/>
      <c r="AD59"/>
      <c r="AE59"/>
      <c r="AF59"/>
      <c r="AG59"/>
      <c r="AH59"/>
      <c r="AI59"/>
    </row>
    <row r="60" spans="1:35" s="18" customFormat="1" x14ac:dyDescent="0.2">
      <c r="A60" s="50">
        <v>720.66</v>
      </c>
      <c r="B60" s="50">
        <v>28.85</v>
      </c>
      <c r="C60" s="50">
        <v>83.88</v>
      </c>
      <c r="D60" s="85">
        <f t="shared" si="0"/>
        <v>63.569999999999993</v>
      </c>
      <c r="E60" s="85">
        <f t="shared" si="1"/>
        <v>83.32</v>
      </c>
      <c r="F60" s="50">
        <v>709.43</v>
      </c>
      <c r="G60" s="50">
        <v>624.23</v>
      </c>
      <c r="H60" s="50">
        <v>9.48</v>
      </c>
      <c r="I60" s="50">
        <v>71.58</v>
      </c>
      <c r="J60" s="50">
        <v>13529334.279999999</v>
      </c>
      <c r="K60" s="50">
        <v>7208520.1500000004</v>
      </c>
      <c r="L60" s="50" t="s">
        <v>2521</v>
      </c>
      <c r="M60" s="50" t="s">
        <v>2522</v>
      </c>
      <c r="N60" s="50">
        <v>1.1499999999999999</v>
      </c>
      <c r="O60" s="57">
        <v>-9.7680000000000007</v>
      </c>
      <c r="P60" s="50">
        <v>1.1399999999999999</v>
      </c>
      <c r="Q60" s="50">
        <v>-0.35</v>
      </c>
      <c r="R60" s="50">
        <v>50.02</v>
      </c>
      <c r="S60" s="50">
        <v>18.940000000000001</v>
      </c>
      <c r="T60" s="50">
        <v>18.809999999999999</v>
      </c>
      <c r="U60" s="50">
        <v>3.18</v>
      </c>
      <c r="V60" s="50">
        <v>93.322000000000003</v>
      </c>
      <c r="W60" s="57">
        <v>-2.34</v>
      </c>
      <c r="X60" s="57">
        <v>0.81</v>
      </c>
      <c r="Y60" s="17"/>
      <c r="Z60" s="5"/>
      <c r="AA60"/>
      <c r="AB60"/>
      <c r="AC60"/>
      <c r="AD60"/>
      <c r="AE60"/>
      <c r="AF60"/>
      <c r="AG60"/>
      <c r="AH60"/>
      <c r="AI60"/>
    </row>
    <row r="61" spans="1:35" s="18" customFormat="1" x14ac:dyDescent="0.2">
      <c r="A61" s="50">
        <v>733.56</v>
      </c>
      <c r="B61" s="50">
        <v>31.2</v>
      </c>
      <c r="C61" s="50">
        <v>83.1</v>
      </c>
      <c r="D61" s="85">
        <f t="shared" si="0"/>
        <v>62.789999999999992</v>
      </c>
      <c r="E61" s="85">
        <f t="shared" si="1"/>
        <v>82.539999999999992</v>
      </c>
      <c r="F61" s="50">
        <v>720.6</v>
      </c>
      <c r="G61" s="50">
        <v>635.4</v>
      </c>
      <c r="H61" s="50">
        <v>10.220000000000001</v>
      </c>
      <c r="I61" s="50">
        <v>78</v>
      </c>
      <c r="J61" s="50">
        <v>13529340.68</v>
      </c>
      <c r="K61" s="50">
        <v>7208520.9500000002</v>
      </c>
      <c r="L61" s="50" t="s">
        <v>2523</v>
      </c>
      <c r="M61" s="50" t="s">
        <v>2524</v>
      </c>
      <c r="N61" s="50">
        <v>1.85</v>
      </c>
      <c r="O61" s="57">
        <v>-5.9770000000000003</v>
      </c>
      <c r="P61" s="50">
        <v>1.82</v>
      </c>
      <c r="Q61" s="50">
        <v>-0.6</v>
      </c>
      <c r="R61" s="50">
        <v>54.4</v>
      </c>
      <c r="S61" s="50">
        <v>18.97</v>
      </c>
      <c r="T61" s="50">
        <v>18.82</v>
      </c>
      <c r="U61" s="50">
        <v>3.19</v>
      </c>
      <c r="V61" s="50">
        <v>92.625</v>
      </c>
      <c r="W61" s="57">
        <v>-2.2000000000000002</v>
      </c>
      <c r="X61" s="57">
        <v>0.98</v>
      </c>
      <c r="Y61" s="17"/>
      <c r="Z61" s="5"/>
      <c r="AA61"/>
      <c r="AB61"/>
      <c r="AC61"/>
      <c r="AD61"/>
      <c r="AE61"/>
      <c r="AF61"/>
      <c r="AG61"/>
      <c r="AH61"/>
      <c r="AI61"/>
    </row>
    <row r="62" spans="1:35" s="18" customFormat="1" x14ac:dyDescent="0.2">
      <c r="A62" s="50">
        <v>747.13</v>
      </c>
      <c r="B62" s="50">
        <v>33.409999999999997</v>
      </c>
      <c r="C62" s="50">
        <v>82.68</v>
      </c>
      <c r="D62" s="85">
        <f t="shared" si="0"/>
        <v>62.370000000000005</v>
      </c>
      <c r="E62" s="85">
        <f t="shared" si="1"/>
        <v>82.12</v>
      </c>
      <c r="F62" s="50">
        <v>732.07</v>
      </c>
      <c r="G62" s="50">
        <v>646.87</v>
      </c>
      <c r="H62" s="50">
        <v>11.12</v>
      </c>
      <c r="I62" s="50">
        <v>85.19</v>
      </c>
      <c r="J62" s="50">
        <v>13529347.869999999</v>
      </c>
      <c r="K62" s="50">
        <v>7208521.9199999999</v>
      </c>
      <c r="L62" s="50" t="s">
        <v>2525</v>
      </c>
      <c r="M62" s="50" t="s">
        <v>2526</v>
      </c>
      <c r="N62" s="50">
        <v>1.64</v>
      </c>
      <c r="O62" s="57">
        <v>-3.7080000000000002</v>
      </c>
      <c r="P62" s="50">
        <v>1.63</v>
      </c>
      <c r="Q62" s="50">
        <v>-0.31</v>
      </c>
      <c r="R62" s="50">
        <v>59.39</v>
      </c>
      <c r="S62" s="50">
        <v>19.02</v>
      </c>
      <c r="T62" s="50">
        <v>18.829999999999998</v>
      </c>
      <c r="U62" s="50">
        <v>3.2</v>
      </c>
      <c r="V62" s="50">
        <v>91.856999999999999</v>
      </c>
      <c r="W62" s="57">
        <v>-1.83</v>
      </c>
      <c r="X62" s="57">
        <v>1.0900000000000001</v>
      </c>
      <c r="Y62" s="17"/>
      <c r="Z62" s="5"/>
      <c r="AA62"/>
      <c r="AB62"/>
      <c r="AC62"/>
      <c r="AD62"/>
      <c r="AE62"/>
      <c r="AF62"/>
      <c r="AG62"/>
      <c r="AH62"/>
      <c r="AI62"/>
    </row>
    <row r="63" spans="1:35" s="18" customFormat="1" x14ac:dyDescent="0.2">
      <c r="A63" s="50">
        <v>760.36</v>
      </c>
      <c r="B63" s="50">
        <v>34.82</v>
      </c>
      <c r="C63" s="50">
        <v>82.52</v>
      </c>
      <c r="D63" s="85">
        <f t="shared" si="0"/>
        <v>62.209999999999994</v>
      </c>
      <c r="E63" s="85">
        <f t="shared" si="1"/>
        <v>81.96</v>
      </c>
      <c r="F63" s="50">
        <v>743.02</v>
      </c>
      <c r="G63" s="50">
        <v>657.82</v>
      </c>
      <c r="H63" s="50">
        <v>12.07</v>
      </c>
      <c r="I63" s="50">
        <v>92.55</v>
      </c>
      <c r="J63" s="50">
        <v>13529355.220000001</v>
      </c>
      <c r="K63" s="50">
        <v>7208522.9500000002</v>
      </c>
      <c r="L63" s="50" t="s">
        <v>2527</v>
      </c>
      <c r="M63" s="50" t="s">
        <v>2528</v>
      </c>
      <c r="N63" s="50">
        <v>1.07</v>
      </c>
      <c r="O63" s="57">
        <v>23.106000000000002</v>
      </c>
      <c r="P63" s="50">
        <v>1.07</v>
      </c>
      <c r="Q63" s="50">
        <v>-0.12</v>
      </c>
      <c r="R63" s="50">
        <v>64.510000000000005</v>
      </c>
      <c r="S63" s="50">
        <v>19.07</v>
      </c>
      <c r="T63" s="50">
        <v>18.84</v>
      </c>
      <c r="U63" s="50">
        <v>3.21</v>
      </c>
      <c r="V63" s="50">
        <v>91.119</v>
      </c>
      <c r="W63" s="57">
        <v>-1.35</v>
      </c>
      <c r="X63" s="57">
        <v>1.17</v>
      </c>
      <c r="Y63" s="17"/>
      <c r="Z63" s="5"/>
      <c r="AA63"/>
      <c r="AB63"/>
      <c r="AC63"/>
      <c r="AD63"/>
      <c r="AE63"/>
      <c r="AF63"/>
      <c r="AG63"/>
      <c r="AH63"/>
      <c r="AI63"/>
    </row>
    <row r="64" spans="1:35" s="18" customFormat="1" x14ac:dyDescent="0.2">
      <c r="A64" s="50">
        <v>773.87</v>
      </c>
      <c r="B64" s="50">
        <v>36.31</v>
      </c>
      <c r="C64" s="50">
        <v>83.59</v>
      </c>
      <c r="D64" s="85">
        <f t="shared" si="0"/>
        <v>63.28</v>
      </c>
      <c r="E64" s="85">
        <f t="shared" si="1"/>
        <v>83.03</v>
      </c>
      <c r="F64" s="50">
        <v>754.01</v>
      </c>
      <c r="G64" s="50">
        <v>668.81</v>
      </c>
      <c r="H64" s="50">
        <v>13.02</v>
      </c>
      <c r="I64" s="50">
        <v>100.35</v>
      </c>
      <c r="J64" s="50">
        <v>13529363.01</v>
      </c>
      <c r="K64" s="50">
        <v>7208523.9699999997</v>
      </c>
      <c r="L64" s="50" t="s">
        <v>2529</v>
      </c>
      <c r="M64" s="50" t="s">
        <v>2530</v>
      </c>
      <c r="N64" s="50">
        <v>1.2</v>
      </c>
      <c r="O64" s="57">
        <v>-26.09</v>
      </c>
      <c r="P64" s="50">
        <v>1.1000000000000001</v>
      </c>
      <c r="Q64" s="50">
        <v>0.79</v>
      </c>
      <c r="R64" s="50">
        <v>69.900000000000006</v>
      </c>
      <c r="S64" s="50">
        <v>19.12</v>
      </c>
      <c r="T64" s="50">
        <v>18.850000000000001</v>
      </c>
      <c r="U64" s="50">
        <v>3.23</v>
      </c>
      <c r="V64" s="50">
        <v>90.45</v>
      </c>
      <c r="W64" s="57">
        <v>-0.84</v>
      </c>
      <c r="X64" s="57">
        <v>1.32</v>
      </c>
      <c r="Y64" s="17"/>
      <c r="Z64" s="5"/>
      <c r="AA64"/>
      <c r="AB64"/>
      <c r="AC64"/>
      <c r="AD64"/>
      <c r="AE64"/>
      <c r="AF64"/>
      <c r="AG64"/>
      <c r="AH64"/>
      <c r="AI64"/>
    </row>
    <row r="65" spans="1:35" s="18" customFormat="1" x14ac:dyDescent="0.2">
      <c r="A65" s="50">
        <v>787.09</v>
      </c>
      <c r="B65" s="50">
        <v>37.950000000000003</v>
      </c>
      <c r="C65" s="50">
        <v>82.29</v>
      </c>
      <c r="D65" s="85">
        <f t="shared" si="0"/>
        <v>61.980000000000004</v>
      </c>
      <c r="E65" s="85">
        <f t="shared" si="1"/>
        <v>81.73</v>
      </c>
      <c r="F65" s="50">
        <v>764.55</v>
      </c>
      <c r="G65" s="50">
        <v>679.35</v>
      </c>
      <c r="H65" s="50">
        <v>14</v>
      </c>
      <c r="I65" s="50">
        <v>108.27</v>
      </c>
      <c r="J65" s="50">
        <v>13529370.92</v>
      </c>
      <c r="K65" s="50">
        <v>7208525.0300000003</v>
      </c>
      <c r="L65" s="50" t="s">
        <v>2531</v>
      </c>
      <c r="M65" s="50" t="s">
        <v>2532</v>
      </c>
      <c r="N65" s="50">
        <v>1.38</v>
      </c>
      <c r="O65" s="57">
        <v>-6.101</v>
      </c>
      <c r="P65" s="50">
        <v>1.24</v>
      </c>
      <c r="Q65" s="50">
        <v>-0.98</v>
      </c>
      <c r="R65" s="50">
        <v>75.37</v>
      </c>
      <c r="S65" s="50">
        <v>19.18</v>
      </c>
      <c r="T65" s="50">
        <v>18.86</v>
      </c>
      <c r="U65" s="50">
        <v>3.24</v>
      </c>
      <c r="V65" s="50">
        <v>89.867000000000004</v>
      </c>
      <c r="W65" s="57">
        <v>-0.28999999999999998</v>
      </c>
      <c r="X65" s="57">
        <v>1.44</v>
      </c>
      <c r="Y65" s="17"/>
      <c r="Z65" s="5"/>
      <c r="AA65"/>
      <c r="AB65"/>
      <c r="AC65"/>
      <c r="AD65"/>
      <c r="AE65"/>
      <c r="AF65"/>
      <c r="AG65"/>
      <c r="AH65"/>
      <c r="AI65"/>
    </row>
    <row r="66" spans="1:35" s="18" customFormat="1" x14ac:dyDescent="0.2">
      <c r="A66" s="50">
        <v>800.79</v>
      </c>
      <c r="B66" s="50">
        <v>38.950000000000003</v>
      </c>
      <c r="C66" s="50">
        <v>82.12</v>
      </c>
      <c r="D66" s="85">
        <f t="shared" si="0"/>
        <v>61.81</v>
      </c>
      <c r="E66" s="85">
        <f t="shared" si="1"/>
        <v>81.56</v>
      </c>
      <c r="F66" s="50">
        <v>775.28</v>
      </c>
      <c r="G66" s="50">
        <v>690.08</v>
      </c>
      <c r="H66" s="50">
        <v>15.16</v>
      </c>
      <c r="I66" s="50">
        <v>116.71</v>
      </c>
      <c r="J66" s="50">
        <v>13529379.35</v>
      </c>
      <c r="K66" s="50">
        <v>7208526.2699999996</v>
      </c>
      <c r="L66" s="50" t="s">
        <v>2533</v>
      </c>
      <c r="M66" s="50" t="s">
        <v>2534</v>
      </c>
      <c r="N66" s="50">
        <v>0.73</v>
      </c>
      <c r="O66" s="57">
        <v>-19.79</v>
      </c>
      <c r="P66" s="50">
        <v>0.73</v>
      </c>
      <c r="Q66" s="50">
        <v>-0.12</v>
      </c>
      <c r="R66" s="50">
        <v>81.3</v>
      </c>
      <c r="S66" s="50">
        <v>19.25</v>
      </c>
      <c r="T66" s="50">
        <v>18.87</v>
      </c>
      <c r="U66" s="50">
        <v>3.26</v>
      </c>
      <c r="V66" s="50">
        <v>89.28</v>
      </c>
      <c r="W66" s="57">
        <v>0.28000000000000003</v>
      </c>
      <c r="X66" s="57">
        <v>1.47</v>
      </c>
      <c r="Y66" s="17"/>
      <c r="Z66" s="5"/>
      <c r="AA66"/>
      <c r="AB66"/>
      <c r="AC66"/>
      <c r="AD66"/>
      <c r="AE66"/>
      <c r="AF66"/>
      <c r="AG66"/>
      <c r="AH66"/>
      <c r="AI66"/>
    </row>
    <row r="67" spans="1:35" s="18" customFormat="1" x14ac:dyDescent="0.2">
      <c r="A67" s="50">
        <v>814.29</v>
      </c>
      <c r="B67" s="50">
        <v>39.32</v>
      </c>
      <c r="C67" s="50">
        <v>81.91</v>
      </c>
      <c r="D67" s="85">
        <f t="shared" si="0"/>
        <v>61.599999999999994</v>
      </c>
      <c r="E67" s="85">
        <f t="shared" si="1"/>
        <v>81.349999999999994</v>
      </c>
      <c r="F67" s="50">
        <v>785.75</v>
      </c>
      <c r="G67" s="50">
        <v>700.55</v>
      </c>
      <c r="H67" s="50">
        <v>16.34</v>
      </c>
      <c r="I67" s="50">
        <v>125.15</v>
      </c>
      <c r="J67" s="50">
        <v>13529387.77</v>
      </c>
      <c r="K67" s="50">
        <v>7208527.54</v>
      </c>
      <c r="L67" s="50" t="s">
        <v>2535</v>
      </c>
      <c r="M67" s="50" t="s">
        <v>2536</v>
      </c>
      <c r="N67" s="50">
        <v>0.28999999999999998</v>
      </c>
      <c r="O67" s="57">
        <v>-4.84</v>
      </c>
      <c r="P67" s="50">
        <v>0.27</v>
      </c>
      <c r="Q67" s="50">
        <v>-0.16</v>
      </c>
      <c r="R67" s="50">
        <v>87.25</v>
      </c>
      <c r="S67" s="50">
        <v>19.329999999999998</v>
      </c>
      <c r="T67" s="50">
        <v>18.87</v>
      </c>
      <c r="U67" s="50">
        <v>3.27</v>
      </c>
      <c r="V67" s="50">
        <v>88.747</v>
      </c>
      <c r="W67" s="57">
        <v>0.69</v>
      </c>
      <c r="X67" s="57">
        <v>1.48</v>
      </c>
      <c r="Y67" s="17"/>
      <c r="Z67" s="5"/>
      <c r="AA67"/>
      <c r="AB67"/>
      <c r="AC67"/>
      <c r="AD67"/>
      <c r="AE67"/>
      <c r="AF67"/>
      <c r="AG67"/>
      <c r="AH67"/>
      <c r="AI67"/>
    </row>
    <row r="68" spans="1:35" s="18" customFormat="1" x14ac:dyDescent="0.2">
      <c r="A68" s="50">
        <v>827.39</v>
      </c>
      <c r="B68" s="50">
        <v>40.47</v>
      </c>
      <c r="C68" s="50">
        <v>81.760000000000005</v>
      </c>
      <c r="D68" s="85">
        <f t="shared" si="0"/>
        <v>61.45</v>
      </c>
      <c r="E68" s="85">
        <f t="shared" si="1"/>
        <v>81.2</v>
      </c>
      <c r="F68" s="50">
        <v>795.8</v>
      </c>
      <c r="G68" s="50">
        <v>710.6</v>
      </c>
      <c r="H68" s="50">
        <v>17.54</v>
      </c>
      <c r="I68" s="50">
        <v>133.46</v>
      </c>
      <c r="J68" s="50">
        <v>13529396.08</v>
      </c>
      <c r="K68" s="50">
        <v>7208528.8099999996</v>
      </c>
      <c r="L68" s="50" t="s">
        <v>2537</v>
      </c>
      <c r="M68" s="50" t="s">
        <v>2538</v>
      </c>
      <c r="N68" s="50">
        <v>0.88</v>
      </c>
      <c r="O68" s="57">
        <v>-56.256999999999998</v>
      </c>
      <c r="P68" s="50">
        <v>0.88</v>
      </c>
      <c r="Q68" s="50">
        <v>-0.11</v>
      </c>
      <c r="R68" s="50">
        <v>93.14</v>
      </c>
      <c r="S68" s="50">
        <v>19.41</v>
      </c>
      <c r="T68" s="50">
        <v>18.88</v>
      </c>
      <c r="U68" s="50">
        <v>3.29</v>
      </c>
      <c r="V68" s="50">
        <v>88.28</v>
      </c>
      <c r="W68" s="57">
        <v>0.95</v>
      </c>
      <c r="X68" s="57">
        <v>1.45</v>
      </c>
      <c r="Y68" s="17"/>
      <c r="Z68" s="5"/>
      <c r="AA68"/>
      <c r="AB68"/>
      <c r="AC68"/>
      <c r="AD68"/>
      <c r="AE68"/>
      <c r="AF68"/>
      <c r="AG68"/>
      <c r="AH68"/>
      <c r="AI68"/>
    </row>
    <row r="69" spans="1:35" s="18" customFormat="1" x14ac:dyDescent="0.2">
      <c r="A69" s="50">
        <v>840.89</v>
      </c>
      <c r="B69" s="50">
        <v>40.68</v>
      </c>
      <c r="C69" s="50">
        <v>81.28</v>
      </c>
      <c r="D69" s="85">
        <f t="shared" si="0"/>
        <v>60.97</v>
      </c>
      <c r="E69" s="85">
        <f t="shared" si="1"/>
        <v>80.72</v>
      </c>
      <c r="F69" s="50">
        <v>806.05</v>
      </c>
      <c r="G69" s="50">
        <v>720.85</v>
      </c>
      <c r="H69" s="50">
        <v>18.829999999999998</v>
      </c>
      <c r="I69" s="50">
        <v>142.15</v>
      </c>
      <c r="J69" s="50">
        <v>13529404.75</v>
      </c>
      <c r="K69" s="50">
        <v>7208530.1900000004</v>
      </c>
      <c r="L69" s="50" t="s">
        <v>2539</v>
      </c>
      <c r="M69" s="50" t="s">
        <v>2540</v>
      </c>
      <c r="N69" s="50">
        <v>0.28000000000000003</v>
      </c>
      <c r="O69" s="57">
        <v>-161.125</v>
      </c>
      <c r="P69" s="50">
        <v>0.16</v>
      </c>
      <c r="Q69" s="50">
        <v>-0.36</v>
      </c>
      <c r="R69" s="50">
        <v>99.32</v>
      </c>
      <c r="S69" s="50">
        <v>19.5</v>
      </c>
      <c r="T69" s="50">
        <v>18.89</v>
      </c>
      <c r="U69" s="50">
        <v>3.31</v>
      </c>
      <c r="V69" s="50">
        <v>87.834999999999994</v>
      </c>
      <c r="W69" s="57">
        <v>1.1100000000000001</v>
      </c>
      <c r="X69" s="57">
        <v>1.38</v>
      </c>
      <c r="Y69" s="17"/>
      <c r="Z69" s="5"/>
      <c r="AA69"/>
      <c r="AB69"/>
      <c r="AC69"/>
      <c r="AD69"/>
      <c r="AE69"/>
      <c r="AF69"/>
      <c r="AG69"/>
      <c r="AH69"/>
      <c r="AI69"/>
    </row>
    <row r="70" spans="1:35" s="18" customFormat="1" x14ac:dyDescent="0.2">
      <c r="A70" s="50">
        <v>867.52</v>
      </c>
      <c r="B70" s="50">
        <v>39.6</v>
      </c>
      <c r="C70" s="50">
        <v>80.7</v>
      </c>
      <c r="D70" s="85">
        <f t="shared" si="0"/>
        <v>60.39</v>
      </c>
      <c r="E70" s="85">
        <f t="shared" si="1"/>
        <v>80.14</v>
      </c>
      <c r="F70" s="50">
        <v>826.41</v>
      </c>
      <c r="G70" s="50">
        <v>741.21</v>
      </c>
      <c r="H70" s="50">
        <v>21.52</v>
      </c>
      <c r="I70" s="50">
        <v>159.1</v>
      </c>
      <c r="J70" s="50">
        <v>13529421.68</v>
      </c>
      <c r="K70" s="50">
        <v>7208533.04</v>
      </c>
      <c r="L70" s="50" t="s">
        <v>2541</v>
      </c>
      <c r="M70" s="50" t="s">
        <v>2542</v>
      </c>
      <c r="N70" s="50">
        <v>0.43</v>
      </c>
      <c r="O70" s="57">
        <v>-105.774</v>
      </c>
      <c r="P70" s="50">
        <v>-0.41</v>
      </c>
      <c r="Q70" s="50">
        <v>-0.22</v>
      </c>
      <c r="R70" s="50">
        <v>111.52</v>
      </c>
      <c r="S70" s="50">
        <v>19.7</v>
      </c>
      <c r="T70" s="50">
        <v>18.91</v>
      </c>
      <c r="U70" s="50">
        <v>3.36</v>
      </c>
      <c r="V70" s="50">
        <v>87.081999999999994</v>
      </c>
      <c r="W70" s="57">
        <v>1.18</v>
      </c>
      <c r="X70" s="57">
        <v>1.08</v>
      </c>
      <c r="Y70" s="17"/>
      <c r="Z70" s="5"/>
      <c r="AA70"/>
      <c r="AB70"/>
      <c r="AC70"/>
      <c r="AD70"/>
      <c r="AE70"/>
      <c r="AF70"/>
      <c r="AG70"/>
      <c r="AH70"/>
      <c r="AI70"/>
    </row>
    <row r="71" spans="1:35" s="18" customFormat="1" x14ac:dyDescent="0.2">
      <c r="A71" s="50">
        <v>894.25</v>
      </c>
      <c r="B71" s="50">
        <v>39.43</v>
      </c>
      <c r="C71" s="50">
        <v>79.73</v>
      </c>
      <c r="D71" s="85">
        <f t="shared" si="0"/>
        <v>59.42</v>
      </c>
      <c r="E71" s="85">
        <f t="shared" si="1"/>
        <v>79.17</v>
      </c>
      <c r="F71" s="50">
        <v>847.03</v>
      </c>
      <c r="G71" s="50">
        <v>761.83</v>
      </c>
      <c r="H71" s="50">
        <v>24.41</v>
      </c>
      <c r="I71" s="50">
        <v>175.86</v>
      </c>
      <c r="J71" s="50">
        <v>13529438.41</v>
      </c>
      <c r="K71" s="50">
        <v>7208536.0999999996</v>
      </c>
      <c r="L71" s="50" t="s">
        <v>2543</v>
      </c>
      <c r="M71" s="50" t="s">
        <v>2544</v>
      </c>
      <c r="N71" s="50">
        <v>0.24</v>
      </c>
      <c r="O71" s="57">
        <v>87.706999999999994</v>
      </c>
      <c r="P71" s="50">
        <v>-0.06</v>
      </c>
      <c r="Q71" s="50">
        <v>-0.36</v>
      </c>
      <c r="R71" s="50">
        <v>123.77</v>
      </c>
      <c r="S71" s="50">
        <v>19.91</v>
      </c>
      <c r="T71" s="50">
        <v>18.93</v>
      </c>
      <c r="U71" s="50">
        <v>3.41</v>
      </c>
      <c r="V71" s="50">
        <v>86.447999999999993</v>
      </c>
      <c r="W71" s="57">
        <v>0.94</v>
      </c>
      <c r="X71" s="57">
        <v>0.55000000000000004</v>
      </c>
      <c r="Y71" s="17"/>
      <c r="Z71" s="5"/>
      <c r="AA71"/>
      <c r="AB71"/>
      <c r="AC71"/>
      <c r="AD71"/>
      <c r="AE71"/>
      <c r="AF71"/>
      <c r="AG71"/>
      <c r="AH71"/>
      <c r="AI71"/>
    </row>
    <row r="72" spans="1:35" s="18" customFormat="1" x14ac:dyDescent="0.2">
      <c r="A72" s="50">
        <v>906.94</v>
      </c>
      <c r="B72" s="50">
        <v>39.44</v>
      </c>
      <c r="C72" s="50">
        <v>80.099999999999994</v>
      </c>
      <c r="D72" s="85">
        <f t="shared" si="0"/>
        <v>59.789999999999992</v>
      </c>
      <c r="E72" s="85">
        <f t="shared" si="1"/>
        <v>79.539999999999992</v>
      </c>
      <c r="F72" s="50">
        <v>856.83</v>
      </c>
      <c r="G72" s="50">
        <v>771.63</v>
      </c>
      <c r="H72" s="50">
        <v>25.82</v>
      </c>
      <c r="I72" s="50">
        <v>183.8</v>
      </c>
      <c r="J72" s="50">
        <v>13529446.33</v>
      </c>
      <c r="K72" s="50">
        <v>7208537.5899999999</v>
      </c>
      <c r="L72" s="50" t="s">
        <v>2545</v>
      </c>
      <c r="M72" s="50" t="s">
        <v>2546</v>
      </c>
      <c r="N72" s="50">
        <v>0.19</v>
      </c>
      <c r="O72" s="57">
        <v>-36.523000000000003</v>
      </c>
      <c r="P72" s="50">
        <v>0.01</v>
      </c>
      <c r="Q72" s="50">
        <v>0.28999999999999998</v>
      </c>
      <c r="R72" s="50">
        <v>129.61000000000001</v>
      </c>
      <c r="S72" s="50">
        <v>20.02</v>
      </c>
      <c r="T72" s="50">
        <v>18.940000000000001</v>
      </c>
      <c r="U72" s="50">
        <v>3.44</v>
      </c>
      <c r="V72" s="50">
        <v>86.182000000000002</v>
      </c>
      <c r="W72" s="57">
        <v>0.81</v>
      </c>
      <c r="X72" s="57">
        <v>0.25</v>
      </c>
      <c r="Y72" s="17"/>
      <c r="Z72" s="5"/>
      <c r="AA72"/>
      <c r="AB72"/>
      <c r="AC72"/>
      <c r="AD72"/>
      <c r="AE72"/>
      <c r="AF72"/>
      <c r="AG72"/>
      <c r="AH72"/>
      <c r="AI72"/>
    </row>
    <row r="73" spans="1:35" s="18" customFormat="1" x14ac:dyDescent="0.2">
      <c r="A73" s="50">
        <v>937.04</v>
      </c>
      <c r="B73" s="50">
        <v>40.69</v>
      </c>
      <c r="C73" s="50">
        <v>78.69</v>
      </c>
      <c r="D73" s="85">
        <f t="shared" si="0"/>
        <v>58.379999999999995</v>
      </c>
      <c r="E73" s="85">
        <f t="shared" si="1"/>
        <v>78.13</v>
      </c>
      <c r="F73" s="50">
        <v>879.87</v>
      </c>
      <c r="G73" s="50">
        <v>794.67</v>
      </c>
      <c r="H73" s="50">
        <v>29.39</v>
      </c>
      <c r="I73" s="50">
        <v>202.84</v>
      </c>
      <c r="J73" s="50">
        <v>13529465.34</v>
      </c>
      <c r="K73" s="50">
        <v>7208541.3399999999</v>
      </c>
      <c r="L73" s="50" t="s">
        <v>2547</v>
      </c>
      <c r="M73" s="50" t="s">
        <v>2548</v>
      </c>
      <c r="N73" s="50">
        <v>0.51</v>
      </c>
      <c r="O73" s="57">
        <v>-27.370999999999999</v>
      </c>
      <c r="P73" s="50">
        <v>0.42</v>
      </c>
      <c r="Q73" s="50">
        <v>-0.47</v>
      </c>
      <c r="R73" s="50">
        <v>143.75</v>
      </c>
      <c r="S73" s="50">
        <v>20.190000000000001</v>
      </c>
      <c r="T73" s="50">
        <v>18.989999999999998</v>
      </c>
      <c r="U73" s="50">
        <v>3.38</v>
      </c>
      <c r="V73" s="50">
        <v>85.933000000000007</v>
      </c>
      <c r="W73" s="57">
        <v>0.83</v>
      </c>
      <c r="X73" s="57">
        <v>-0.63</v>
      </c>
      <c r="Y73" s="17"/>
      <c r="Z73" s="5"/>
      <c r="AA73"/>
      <c r="AB73"/>
      <c r="AC73"/>
      <c r="AD73"/>
      <c r="AE73"/>
      <c r="AF73"/>
      <c r="AG73"/>
      <c r="AH73"/>
      <c r="AI73"/>
    </row>
    <row r="74" spans="1:35" s="18" customFormat="1" x14ac:dyDescent="0.2">
      <c r="A74" s="50">
        <v>949.89</v>
      </c>
      <c r="B74" s="50">
        <v>43.22</v>
      </c>
      <c r="C74" s="50">
        <v>76.790000000000006</v>
      </c>
      <c r="D74" s="85">
        <f t="shared" si="0"/>
        <v>56.480000000000004</v>
      </c>
      <c r="E74" s="85">
        <f t="shared" si="1"/>
        <v>76.23</v>
      </c>
      <c r="F74" s="50">
        <v>889.42</v>
      </c>
      <c r="G74" s="50">
        <v>804.22</v>
      </c>
      <c r="H74" s="50">
        <v>31.22</v>
      </c>
      <c r="I74" s="50">
        <v>211.23</v>
      </c>
      <c r="J74" s="50">
        <v>13529473.710000001</v>
      </c>
      <c r="K74" s="50">
        <v>7208543.25</v>
      </c>
      <c r="L74" s="50" t="s">
        <v>2549</v>
      </c>
      <c r="M74" s="50" t="s">
        <v>2550</v>
      </c>
      <c r="N74" s="50">
        <v>2.2000000000000002</v>
      </c>
      <c r="O74" s="57">
        <v>-63.835000000000001</v>
      </c>
      <c r="P74" s="50">
        <v>1.97</v>
      </c>
      <c r="Q74" s="50">
        <v>-1.48</v>
      </c>
      <c r="R74" s="50">
        <v>150.19999999999999</v>
      </c>
      <c r="S74" s="50">
        <v>20.23</v>
      </c>
      <c r="T74" s="50">
        <v>18.989999999999998</v>
      </c>
      <c r="U74" s="50">
        <v>3.39</v>
      </c>
      <c r="V74" s="50">
        <v>85.772999999999996</v>
      </c>
      <c r="W74" s="57">
        <v>1.1599999999999999</v>
      </c>
      <c r="X74" s="57">
        <v>-1.05</v>
      </c>
      <c r="Y74" s="17"/>
      <c r="Z74" s="5"/>
      <c r="AA74"/>
      <c r="AB74"/>
      <c r="AC74"/>
      <c r="AD74"/>
      <c r="AE74"/>
      <c r="AF74"/>
      <c r="AG74"/>
      <c r="AH74"/>
      <c r="AI74"/>
    </row>
    <row r="75" spans="1:35" s="18" customFormat="1" x14ac:dyDescent="0.2">
      <c r="A75" s="50">
        <v>963.19</v>
      </c>
      <c r="B75" s="50">
        <v>45.2</v>
      </c>
      <c r="C75" s="50">
        <v>71.47</v>
      </c>
      <c r="D75" s="85">
        <f t="shared" si="0"/>
        <v>51.16</v>
      </c>
      <c r="E75" s="85">
        <f t="shared" si="1"/>
        <v>70.91</v>
      </c>
      <c r="F75" s="50">
        <v>898.96</v>
      </c>
      <c r="G75" s="50">
        <v>813.76</v>
      </c>
      <c r="H75" s="50">
        <v>33.76</v>
      </c>
      <c r="I75" s="50">
        <v>220.15</v>
      </c>
      <c r="J75" s="50">
        <v>13529482.6</v>
      </c>
      <c r="K75" s="50">
        <v>7208545.8799999999</v>
      </c>
      <c r="L75" s="50" t="s">
        <v>2551</v>
      </c>
      <c r="M75" s="50" t="s">
        <v>2552</v>
      </c>
      <c r="N75" s="50">
        <v>3.16</v>
      </c>
      <c r="O75" s="57">
        <v>-13.215</v>
      </c>
      <c r="P75" s="50">
        <v>1.49</v>
      </c>
      <c r="Q75" s="50">
        <v>-4</v>
      </c>
      <c r="R75" s="50">
        <v>157.52000000000001</v>
      </c>
      <c r="S75" s="50">
        <v>20.27</v>
      </c>
      <c r="T75" s="50">
        <v>19</v>
      </c>
      <c r="U75" s="50">
        <v>3.4</v>
      </c>
      <c r="V75" s="50">
        <v>85.555000000000007</v>
      </c>
      <c r="W75" s="57">
        <v>1.75</v>
      </c>
      <c r="X75" s="57">
        <v>-1.7</v>
      </c>
      <c r="Y75" s="17"/>
      <c r="Z75" s="5"/>
      <c r="AA75"/>
      <c r="AB75"/>
      <c r="AC75"/>
      <c r="AD75"/>
      <c r="AE75"/>
      <c r="AF75"/>
      <c r="AG75"/>
      <c r="AH75"/>
      <c r="AI75"/>
    </row>
    <row r="76" spans="1:35" s="18" customFormat="1" x14ac:dyDescent="0.2">
      <c r="A76" s="50">
        <v>976.47</v>
      </c>
      <c r="B76" s="50">
        <v>46.88</v>
      </c>
      <c r="C76" s="50">
        <v>70.930000000000007</v>
      </c>
      <c r="D76" s="85">
        <f t="shared" si="0"/>
        <v>50.620000000000005</v>
      </c>
      <c r="E76" s="85">
        <f t="shared" si="1"/>
        <v>70.37</v>
      </c>
      <c r="F76" s="50">
        <v>908.18</v>
      </c>
      <c r="G76" s="50">
        <v>822.98</v>
      </c>
      <c r="H76" s="50">
        <v>36.840000000000003</v>
      </c>
      <c r="I76" s="50">
        <v>229.19</v>
      </c>
      <c r="J76" s="50">
        <v>13529491.609999999</v>
      </c>
      <c r="K76" s="50">
        <v>7208549.0499999998</v>
      </c>
      <c r="L76" s="50" t="s">
        <v>2553</v>
      </c>
      <c r="M76" s="50" t="s">
        <v>2554</v>
      </c>
      <c r="N76" s="50">
        <v>1.3</v>
      </c>
      <c r="O76" s="57">
        <v>-81.86</v>
      </c>
      <c r="P76" s="50">
        <v>1.27</v>
      </c>
      <c r="Q76" s="50">
        <v>-0.41</v>
      </c>
      <c r="R76" s="50">
        <v>165.36</v>
      </c>
      <c r="S76" s="50">
        <v>20.32</v>
      </c>
      <c r="T76" s="50">
        <v>19</v>
      </c>
      <c r="U76" s="50">
        <v>3.41</v>
      </c>
      <c r="V76" s="50">
        <v>85.253</v>
      </c>
      <c r="W76" s="53">
        <v>2.5</v>
      </c>
      <c r="X76" s="53">
        <v>-2.44</v>
      </c>
      <c r="Y76" s="17"/>
      <c r="Z76" s="5"/>
      <c r="AA76"/>
      <c r="AB76"/>
      <c r="AC76"/>
      <c r="AD76"/>
      <c r="AE76"/>
      <c r="AF76"/>
      <c r="AG76"/>
      <c r="AH76"/>
      <c r="AI76"/>
    </row>
    <row r="77" spans="1:35" s="18" customFormat="1" x14ac:dyDescent="0.2">
      <c r="A77" s="56">
        <v>989.99</v>
      </c>
      <c r="B77" s="56">
        <v>46.9</v>
      </c>
      <c r="C77" s="56">
        <v>70.739999999999995</v>
      </c>
      <c r="D77" s="85">
        <f t="shared" si="0"/>
        <v>50.429999999999993</v>
      </c>
      <c r="E77" s="85">
        <f t="shared" si="1"/>
        <v>70.179999999999993</v>
      </c>
      <c r="F77" s="56">
        <v>917.42</v>
      </c>
      <c r="G77" s="56">
        <v>832.22</v>
      </c>
      <c r="H77" s="56">
        <v>40.08</v>
      </c>
      <c r="I77" s="56">
        <v>238.52</v>
      </c>
      <c r="J77" s="56">
        <v>13529500.91</v>
      </c>
      <c r="K77" s="56">
        <v>7208552.3799999999</v>
      </c>
      <c r="L77" s="56" t="s">
        <v>2555</v>
      </c>
      <c r="M77" s="56" t="s">
        <v>2556</v>
      </c>
      <c r="N77" s="50">
        <v>0.1</v>
      </c>
      <c r="O77" s="58">
        <v>-64.078000000000003</v>
      </c>
      <c r="P77" s="56">
        <v>0.01</v>
      </c>
      <c r="Q77" s="56">
        <v>-0.14000000000000001</v>
      </c>
      <c r="R77" s="56">
        <v>173.49</v>
      </c>
      <c r="S77" s="56">
        <v>20.37</v>
      </c>
      <c r="T77" s="56">
        <v>19</v>
      </c>
      <c r="U77" s="56">
        <v>3.42</v>
      </c>
      <c r="V77" s="56">
        <v>84.881</v>
      </c>
      <c r="W77" s="57">
        <v>3.19</v>
      </c>
      <c r="X77" s="57">
        <v>-2.86</v>
      </c>
      <c r="Y77" s="17"/>
      <c r="Z77" s="5"/>
      <c r="AA77"/>
      <c r="AB77"/>
      <c r="AC77"/>
      <c r="AD77"/>
      <c r="AE77"/>
      <c r="AF77"/>
      <c r="AG77"/>
      <c r="AH77"/>
      <c r="AI77"/>
    </row>
    <row r="78" spans="1:35" s="18" customFormat="1" x14ac:dyDescent="0.2">
      <c r="A78" s="56">
        <v>1003.35</v>
      </c>
      <c r="B78" s="56">
        <v>47.35</v>
      </c>
      <c r="C78" s="56">
        <v>69.5</v>
      </c>
      <c r="D78" s="85">
        <f t="shared" si="0"/>
        <v>49.19</v>
      </c>
      <c r="E78" s="85">
        <f t="shared" si="1"/>
        <v>68.94</v>
      </c>
      <c r="F78" s="56">
        <v>926.51</v>
      </c>
      <c r="G78" s="56">
        <v>841.31</v>
      </c>
      <c r="H78" s="56">
        <v>43.41</v>
      </c>
      <c r="I78" s="56">
        <v>247.72</v>
      </c>
      <c r="J78" s="56">
        <v>13529510.08</v>
      </c>
      <c r="K78" s="56">
        <v>7208555.7999999998</v>
      </c>
      <c r="L78" s="56" t="s">
        <v>2557</v>
      </c>
      <c r="M78" s="56" t="s">
        <v>2558</v>
      </c>
      <c r="N78" s="50">
        <v>0.76</v>
      </c>
      <c r="O78" s="58">
        <v>-64.495999999999995</v>
      </c>
      <c r="P78" s="56">
        <v>0.34</v>
      </c>
      <c r="Q78" s="56">
        <v>-0.93</v>
      </c>
      <c r="R78" s="56">
        <v>181.62</v>
      </c>
      <c r="S78" s="56">
        <v>20.420000000000002</v>
      </c>
      <c r="T78" s="56">
        <v>19.010000000000002</v>
      </c>
      <c r="U78" s="56">
        <v>3.44</v>
      </c>
      <c r="V78" s="56">
        <v>84.484999999999999</v>
      </c>
      <c r="W78" s="57">
        <v>3.62</v>
      </c>
      <c r="X78" s="57">
        <v>-3.02</v>
      </c>
      <c r="Y78" s="17"/>
      <c r="Z78" s="5"/>
      <c r="AA78"/>
      <c r="AB78"/>
      <c r="AC78"/>
      <c r="AD78"/>
      <c r="AE78"/>
      <c r="AF78"/>
      <c r="AG78"/>
      <c r="AH78"/>
      <c r="AI78"/>
    </row>
    <row r="79" spans="1:35" s="18" customFormat="1" x14ac:dyDescent="0.2">
      <c r="A79" s="50">
        <v>1016.46</v>
      </c>
      <c r="B79" s="50">
        <v>48.21</v>
      </c>
      <c r="C79" s="50">
        <v>67.150000000000006</v>
      </c>
      <c r="D79" s="85">
        <f t="shared" si="0"/>
        <v>46.84</v>
      </c>
      <c r="E79" s="85">
        <f t="shared" si="1"/>
        <v>66.59</v>
      </c>
      <c r="F79" s="50">
        <v>935.32</v>
      </c>
      <c r="G79" s="50">
        <v>850.12</v>
      </c>
      <c r="H79" s="50">
        <v>46.99</v>
      </c>
      <c r="I79" s="50">
        <v>256.74</v>
      </c>
      <c r="J79" s="50">
        <v>13529519.060000001</v>
      </c>
      <c r="K79" s="50">
        <v>7208559.4800000004</v>
      </c>
      <c r="L79" s="50" t="s">
        <v>2559</v>
      </c>
      <c r="M79" s="50" t="s">
        <v>2560</v>
      </c>
      <c r="N79" s="50">
        <v>1.48</v>
      </c>
      <c r="O79" s="57">
        <v>-58.957000000000001</v>
      </c>
      <c r="P79" s="50">
        <v>0.66</v>
      </c>
      <c r="Q79" s="50">
        <v>-1.79</v>
      </c>
      <c r="R79" s="50">
        <v>189.85</v>
      </c>
      <c r="S79" s="50">
        <v>20.48</v>
      </c>
      <c r="T79" s="50">
        <v>19.010000000000002</v>
      </c>
      <c r="U79" s="50">
        <v>3.45</v>
      </c>
      <c r="V79" s="50">
        <v>84.064999999999998</v>
      </c>
      <c r="W79" s="57">
        <v>3.87</v>
      </c>
      <c r="X79" s="57">
        <v>-3.15</v>
      </c>
      <c r="Y79" s="17"/>
      <c r="Z79" s="5"/>
      <c r="AA79"/>
      <c r="AB79"/>
      <c r="AC79"/>
      <c r="AD79"/>
      <c r="AE79"/>
      <c r="AF79"/>
      <c r="AG79"/>
      <c r="AH79"/>
      <c r="AI79"/>
    </row>
    <row r="80" spans="1:35" s="18" customFormat="1" x14ac:dyDescent="0.2">
      <c r="A80" s="50">
        <v>1030.68</v>
      </c>
      <c r="B80" s="50">
        <v>49.09</v>
      </c>
      <c r="C80" s="50">
        <v>65.25</v>
      </c>
      <c r="D80" s="85">
        <f t="shared" si="0"/>
        <v>44.94</v>
      </c>
      <c r="E80" s="85">
        <f t="shared" si="1"/>
        <v>64.69</v>
      </c>
      <c r="F80" s="50">
        <v>944.71</v>
      </c>
      <c r="G80" s="50">
        <v>859.51</v>
      </c>
      <c r="H80" s="50">
        <v>51.3</v>
      </c>
      <c r="I80" s="50">
        <v>266.51</v>
      </c>
      <c r="J80" s="50">
        <v>13529528.789999999</v>
      </c>
      <c r="K80" s="50">
        <v>7208563.8799999999</v>
      </c>
      <c r="L80" s="50" t="s">
        <v>2561</v>
      </c>
      <c r="M80" s="50" t="s">
        <v>2562</v>
      </c>
      <c r="N80" s="50">
        <v>1.18</v>
      </c>
      <c r="O80" s="57">
        <v>-70.111999999999995</v>
      </c>
      <c r="P80" s="50">
        <v>0.62</v>
      </c>
      <c r="Q80" s="50">
        <v>-1.34</v>
      </c>
      <c r="R80" s="50">
        <v>199.11</v>
      </c>
      <c r="S80" s="50">
        <v>20.55</v>
      </c>
      <c r="T80" s="50">
        <v>19.02</v>
      </c>
      <c r="U80" s="50">
        <v>3.46</v>
      </c>
      <c r="V80" s="50">
        <v>83.558999999999997</v>
      </c>
      <c r="W80" s="57">
        <v>4</v>
      </c>
      <c r="X80" s="57">
        <v>-3.3</v>
      </c>
      <c r="Y80" s="17"/>
      <c r="Z80" s="5"/>
      <c r="AA80"/>
      <c r="AB80"/>
      <c r="AC80"/>
      <c r="AD80"/>
      <c r="AE80"/>
      <c r="AF80"/>
      <c r="AG80"/>
      <c r="AH80"/>
      <c r="AI80"/>
    </row>
    <row r="81" spans="1:35" s="18" customFormat="1" x14ac:dyDescent="0.2">
      <c r="A81" s="50">
        <v>1043.45</v>
      </c>
      <c r="B81" s="50">
        <v>49.82</v>
      </c>
      <c r="C81" s="50">
        <v>62.71</v>
      </c>
      <c r="D81" s="85">
        <f t="shared" si="0"/>
        <v>42.400000000000006</v>
      </c>
      <c r="E81" s="85">
        <f t="shared" si="1"/>
        <v>62.15</v>
      </c>
      <c r="F81" s="50">
        <v>953.02</v>
      </c>
      <c r="G81" s="50">
        <v>867.82</v>
      </c>
      <c r="H81" s="50">
        <v>55.56</v>
      </c>
      <c r="I81" s="50">
        <v>275.23</v>
      </c>
      <c r="J81" s="50">
        <v>13529537.460000001</v>
      </c>
      <c r="K81" s="50">
        <v>7208568.2199999997</v>
      </c>
      <c r="L81" s="50" t="s">
        <v>2563</v>
      </c>
      <c r="M81" s="50" t="s">
        <v>2564</v>
      </c>
      <c r="N81" s="50">
        <v>1.62</v>
      </c>
      <c r="O81" s="57">
        <v>-42.122999999999998</v>
      </c>
      <c r="P81" s="50">
        <v>0.56999999999999995</v>
      </c>
      <c r="Q81" s="50">
        <v>-1.99</v>
      </c>
      <c r="R81" s="50">
        <v>207.7</v>
      </c>
      <c r="S81" s="50">
        <v>20.61</v>
      </c>
      <c r="T81" s="50">
        <v>19.02</v>
      </c>
      <c r="U81" s="50">
        <v>3.48</v>
      </c>
      <c r="V81" s="50">
        <v>83.06</v>
      </c>
      <c r="W81" s="57">
        <v>3.97</v>
      </c>
      <c r="X81" s="57">
        <v>-3.51</v>
      </c>
      <c r="Y81" s="17"/>
      <c r="Z81" s="5"/>
      <c r="AA81"/>
      <c r="AB81"/>
      <c r="AC81"/>
      <c r="AD81"/>
      <c r="AE81"/>
      <c r="AF81"/>
      <c r="AG81"/>
      <c r="AH81"/>
      <c r="AI81"/>
    </row>
    <row r="82" spans="1:35" s="18" customFormat="1" x14ac:dyDescent="0.2">
      <c r="A82" s="50">
        <v>1055.76</v>
      </c>
      <c r="B82" s="50">
        <v>51.13</v>
      </c>
      <c r="C82" s="50">
        <v>61.2</v>
      </c>
      <c r="D82" s="85">
        <f t="shared" si="0"/>
        <v>40.89</v>
      </c>
      <c r="E82" s="85">
        <f t="shared" si="1"/>
        <v>60.64</v>
      </c>
      <c r="F82" s="50">
        <v>960.85</v>
      </c>
      <c r="G82" s="50">
        <v>875.65</v>
      </c>
      <c r="H82" s="50">
        <v>60.03</v>
      </c>
      <c r="I82" s="50">
        <v>283.61</v>
      </c>
      <c r="J82" s="50">
        <v>13529545.800000001</v>
      </c>
      <c r="K82" s="50">
        <v>7208572.7699999996</v>
      </c>
      <c r="L82" s="50" t="s">
        <v>2565</v>
      </c>
      <c r="M82" s="50" t="s">
        <v>2566</v>
      </c>
      <c r="N82" s="50">
        <v>1.42</v>
      </c>
      <c r="O82" s="57">
        <v>-21.466999999999999</v>
      </c>
      <c r="P82" s="50">
        <v>1.06</v>
      </c>
      <c r="Q82" s="50">
        <v>-1.23</v>
      </c>
      <c r="R82" s="50">
        <v>216.26</v>
      </c>
      <c r="S82" s="50">
        <v>20.67</v>
      </c>
      <c r="T82" s="50">
        <v>19.03</v>
      </c>
      <c r="U82" s="50">
        <v>3.49</v>
      </c>
      <c r="V82" s="50">
        <v>82.537000000000006</v>
      </c>
      <c r="W82" s="57">
        <v>3.86</v>
      </c>
      <c r="X82" s="57">
        <v>-3.77</v>
      </c>
      <c r="Y82" s="17"/>
      <c r="Z82" s="5"/>
      <c r="AA82"/>
      <c r="AB82"/>
      <c r="AC82"/>
      <c r="AD82"/>
      <c r="AE82"/>
      <c r="AF82"/>
      <c r="AG82"/>
      <c r="AH82"/>
      <c r="AI82"/>
    </row>
    <row r="83" spans="1:35" s="18" customFormat="1" x14ac:dyDescent="0.2">
      <c r="A83" s="50">
        <v>1067.57</v>
      </c>
      <c r="B83" s="50">
        <v>52.36</v>
      </c>
      <c r="C83" s="50">
        <v>60.59</v>
      </c>
      <c r="D83" s="85">
        <f t="shared" si="0"/>
        <v>40.28</v>
      </c>
      <c r="E83" s="85">
        <f t="shared" si="1"/>
        <v>60.03</v>
      </c>
      <c r="F83" s="50">
        <v>968.16</v>
      </c>
      <c r="G83" s="50">
        <v>882.96</v>
      </c>
      <c r="H83" s="50">
        <v>64.540000000000006</v>
      </c>
      <c r="I83" s="50">
        <v>291.70999999999998</v>
      </c>
      <c r="J83" s="50">
        <v>13529553.859999999</v>
      </c>
      <c r="K83" s="50">
        <v>7208577.3600000003</v>
      </c>
      <c r="L83" s="50" t="s">
        <v>2567</v>
      </c>
      <c r="M83" s="50" t="s">
        <v>2568</v>
      </c>
      <c r="N83" s="50">
        <v>1.1200000000000001</v>
      </c>
      <c r="O83" s="57">
        <v>-9.8670000000000009</v>
      </c>
      <c r="P83" s="50">
        <v>1.04</v>
      </c>
      <c r="Q83" s="50">
        <v>-0.52</v>
      </c>
      <c r="R83" s="50">
        <v>224.69</v>
      </c>
      <c r="S83" s="50">
        <v>20.74</v>
      </c>
      <c r="T83" s="50">
        <v>19.03</v>
      </c>
      <c r="U83" s="50">
        <v>3.51</v>
      </c>
      <c r="V83" s="50">
        <v>82.004000000000005</v>
      </c>
      <c r="W83" s="57">
        <v>3.74</v>
      </c>
      <c r="X83" s="57">
        <v>-3.94</v>
      </c>
      <c r="Y83" s="17"/>
      <c r="Z83" s="5"/>
      <c r="AA83"/>
      <c r="AB83"/>
      <c r="AC83"/>
      <c r="AD83"/>
      <c r="AE83"/>
      <c r="AF83"/>
      <c r="AG83"/>
      <c r="AH83"/>
      <c r="AI83"/>
    </row>
    <row r="84" spans="1:35" s="18" customFormat="1" x14ac:dyDescent="0.2">
      <c r="A84" s="53">
        <v>1079.08</v>
      </c>
      <c r="B84" s="53">
        <v>53.61</v>
      </c>
      <c r="C84" s="53">
        <v>60.32</v>
      </c>
      <c r="D84" s="85">
        <f t="shared" si="0"/>
        <v>40.010000000000005</v>
      </c>
      <c r="E84" s="85">
        <f t="shared" si="1"/>
        <v>59.76</v>
      </c>
      <c r="F84" s="53">
        <v>975.09</v>
      </c>
      <c r="G84" s="53">
        <v>889.89</v>
      </c>
      <c r="H84" s="53">
        <v>69.069999999999993</v>
      </c>
      <c r="I84" s="53">
        <v>299.70999999999998</v>
      </c>
      <c r="J84" s="53">
        <v>13529561.810000001</v>
      </c>
      <c r="K84" s="53">
        <v>7208581.9699999997</v>
      </c>
      <c r="L84" s="53" t="s">
        <v>2569</v>
      </c>
      <c r="M84" s="53" t="s">
        <v>2570</v>
      </c>
      <c r="N84" s="53">
        <v>1.1000000000000001</v>
      </c>
      <c r="O84" s="53">
        <v>-15.032999999999999</v>
      </c>
      <c r="P84" s="53">
        <v>1.0900000000000001</v>
      </c>
      <c r="Q84" s="53">
        <v>-0.23</v>
      </c>
      <c r="R84" s="53">
        <v>233.07</v>
      </c>
      <c r="S84" s="53">
        <v>20.8</v>
      </c>
      <c r="T84" s="53">
        <v>19.04</v>
      </c>
      <c r="U84" s="53">
        <v>3.52</v>
      </c>
      <c r="V84" s="53">
        <v>81.460999999999999</v>
      </c>
      <c r="W84" s="53">
        <v>3.61</v>
      </c>
      <c r="X84" s="53">
        <v>-3.96</v>
      </c>
      <c r="Y84" s="17"/>
      <c r="Z84" s="5"/>
      <c r="AA84"/>
      <c r="AB84"/>
      <c r="AC84"/>
      <c r="AD84"/>
      <c r="AE84"/>
      <c r="AF84"/>
      <c r="AG84"/>
      <c r="AH84"/>
      <c r="AI84"/>
    </row>
    <row r="85" spans="1:35" s="18" customFormat="1" x14ac:dyDescent="0.2">
      <c r="A85" s="53">
        <v>1092.1600000000001</v>
      </c>
      <c r="B85" s="53">
        <v>55.17</v>
      </c>
      <c r="C85" s="53">
        <v>59.81</v>
      </c>
      <c r="D85" s="85">
        <f t="shared" si="0"/>
        <v>39.5</v>
      </c>
      <c r="E85" s="85">
        <f t="shared" si="1"/>
        <v>59.25</v>
      </c>
      <c r="F85" s="53">
        <v>982.71</v>
      </c>
      <c r="G85" s="53">
        <v>897.51</v>
      </c>
      <c r="H85" s="53">
        <v>74.38</v>
      </c>
      <c r="I85" s="53">
        <v>308.92</v>
      </c>
      <c r="J85" s="53">
        <v>13529570.970000001</v>
      </c>
      <c r="K85" s="53">
        <v>7208587.3700000001</v>
      </c>
      <c r="L85" s="53" t="s">
        <v>2571</v>
      </c>
      <c r="M85" s="53" t="s">
        <v>2572</v>
      </c>
      <c r="N85" s="53">
        <v>1.23</v>
      </c>
      <c r="O85" s="53">
        <v>-43.015000000000001</v>
      </c>
      <c r="P85" s="53">
        <v>1.19</v>
      </c>
      <c r="Q85" s="53">
        <v>-0.39</v>
      </c>
      <c r="R85" s="53">
        <v>242.81</v>
      </c>
      <c r="S85" s="53">
        <v>20.88</v>
      </c>
      <c r="T85" s="53">
        <v>19.05</v>
      </c>
      <c r="U85" s="53">
        <v>3.54</v>
      </c>
      <c r="V85" s="53">
        <v>80.825000000000003</v>
      </c>
      <c r="W85" s="53">
        <v>3.44</v>
      </c>
      <c r="X85" s="53">
        <v>-3.79</v>
      </c>
      <c r="Y85" s="17"/>
      <c r="Z85" s="5"/>
      <c r="AA85"/>
      <c r="AB85"/>
      <c r="AC85"/>
      <c r="AD85"/>
      <c r="AE85"/>
      <c r="AF85"/>
      <c r="AG85"/>
      <c r="AH85"/>
      <c r="AI85"/>
    </row>
    <row r="86" spans="1:35" s="18" customFormat="1" x14ac:dyDescent="0.2">
      <c r="A86" s="53">
        <v>1104.55</v>
      </c>
      <c r="B86" s="53">
        <v>56.41</v>
      </c>
      <c r="C86" s="53">
        <v>58.43</v>
      </c>
      <c r="D86" s="85">
        <f t="shared" si="0"/>
        <v>38.120000000000005</v>
      </c>
      <c r="E86" s="85">
        <f t="shared" si="1"/>
        <v>57.87</v>
      </c>
      <c r="F86" s="53">
        <v>989.67</v>
      </c>
      <c r="G86" s="53">
        <v>904.47</v>
      </c>
      <c r="H86" s="53">
        <v>79.63</v>
      </c>
      <c r="I86" s="53">
        <v>317.70999999999998</v>
      </c>
      <c r="J86" s="53">
        <v>13529579.710000001</v>
      </c>
      <c r="K86" s="53">
        <v>7208592.71</v>
      </c>
      <c r="L86" s="53" t="s">
        <v>2573</v>
      </c>
      <c r="M86" s="53" t="s">
        <v>2574</v>
      </c>
      <c r="N86" s="53">
        <v>1.36</v>
      </c>
      <c r="O86" s="53">
        <v>-49.709000000000003</v>
      </c>
      <c r="P86" s="53">
        <v>1</v>
      </c>
      <c r="Q86" s="53">
        <v>-1.1100000000000001</v>
      </c>
      <c r="R86" s="53">
        <v>252.25</v>
      </c>
      <c r="S86" s="53">
        <v>20.96</v>
      </c>
      <c r="T86" s="53">
        <v>19.059999999999999</v>
      </c>
      <c r="U86" s="53">
        <v>3.56</v>
      </c>
      <c r="V86" s="53">
        <v>80.206000000000003</v>
      </c>
      <c r="W86" s="53">
        <v>3.26</v>
      </c>
      <c r="X86" s="53">
        <v>-3.53</v>
      </c>
      <c r="Y86" s="17"/>
      <c r="Z86" s="5"/>
      <c r="AA86"/>
      <c r="AB86"/>
      <c r="AC86"/>
      <c r="AD86"/>
      <c r="AE86"/>
      <c r="AF86"/>
      <c r="AG86"/>
      <c r="AH86"/>
      <c r="AI86"/>
    </row>
    <row r="87" spans="1:35" s="18" customFormat="1" x14ac:dyDescent="0.2">
      <c r="A87" s="53">
        <v>1115.95</v>
      </c>
      <c r="B87" s="53">
        <v>57.58</v>
      </c>
      <c r="C87" s="53">
        <v>56.81</v>
      </c>
      <c r="D87" s="85">
        <f t="shared" ref="D87:D114" si="2">IF(C87-20.31&lt;0,C87-20.31+360,C87-20.31)</f>
        <v>36.5</v>
      </c>
      <c r="E87" s="85">
        <f t="shared" ref="E87:E114" si="3">IF(C87-0.56&lt;0,C87-0.56+360,C87-0.56)</f>
        <v>56.25</v>
      </c>
      <c r="F87" s="53">
        <v>995.88</v>
      </c>
      <c r="G87" s="53">
        <v>910.68</v>
      </c>
      <c r="H87" s="53">
        <v>84.76</v>
      </c>
      <c r="I87" s="53">
        <v>325.79000000000002</v>
      </c>
      <c r="J87" s="53">
        <v>13529587.73</v>
      </c>
      <c r="K87" s="53">
        <v>7208597.9100000001</v>
      </c>
      <c r="L87" s="53" t="s">
        <v>2575</v>
      </c>
      <c r="M87" s="53" t="s">
        <v>2576</v>
      </c>
      <c r="N87" s="53">
        <v>1.57</v>
      </c>
      <c r="O87" s="53">
        <v>-35.067999999999998</v>
      </c>
      <c r="P87" s="53">
        <v>1.03</v>
      </c>
      <c r="Q87" s="53">
        <v>-1.42</v>
      </c>
      <c r="R87" s="53">
        <v>261.14999999999998</v>
      </c>
      <c r="S87" s="53">
        <v>21.04</v>
      </c>
      <c r="T87" s="53">
        <v>19.059999999999999</v>
      </c>
      <c r="U87" s="53">
        <v>3.58</v>
      </c>
      <c r="V87" s="53">
        <v>79.616</v>
      </c>
      <c r="W87" s="53">
        <v>3.04</v>
      </c>
      <c r="X87" s="53">
        <v>-3.33</v>
      </c>
      <c r="Y87" s="17"/>
      <c r="Z87" s="5"/>
      <c r="AA87"/>
      <c r="AB87"/>
      <c r="AC87"/>
      <c r="AD87"/>
      <c r="AE87"/>
      <c r="AF87"/>
      <c r="AG87"/>
      <c r="AH87"/>
      <c r="AI87"/>
    </row>
    <row r="88" spans="1:35" s="18" customFormat="1" x14ac:dyDescent="0.2">
      <c r="A88" s="53">
        <v>1127.5</v>
      </c>
      <c r="B88" s="53">
        <v>59.24</v>
      </c>
      <c r="C88" s="53">
        <v>55.46</v>
      </c>
      <c r="D88" s="85">
        <f t="shared" si="2"/>
        <v>35.150000000000006</v>
      </c>
      <c r="E88" s="85">
        <f t="shared" si="3"/>
        <v>54.9</v>
      </c>
      <c r="F88" s="53">
        <v>1001.93</v>
      </c>
      <c r="G88" s="53">
        <v>916.73</v>
      </c>
      <c r="H88" s="53">
        <v>90.24</v>
      </c>
      <c r="I88" s="53">
        <v>333.95</v>
      </c>
      <c r="J88" s="53">
        <v>13529595.85</v>
      </c>
      <c r="K88" s="53">
        <v>7208603.4800000004</v>
      </c>
      <c r="L88" s="53" t="s">
        <v>2577</v>
      </c>
      <c r="M88" s="53" t="s">
        <v>2578</v>
      </c>
      <c r="N88" s="53">
        <v>1.75</v>
      </c>
      <c r="O88" s="53">
        <v>-42.667000000000002</v>
      </c>
      <c r="P88" s="53">
        <v>1.44</v>
      </c>
      <c r="Q88" s="53">
        <v>-1.17</v>
      </c>
      <c r="R88" s="53">
        <v>270.41000000000003</v>
      </c>
      <c r="S88" s="53">
        <v>21.12</v>
      </c>
      <c r="T88" s="53">
        <v>19.07</v>
      </c>
      <c r="U88" s="53">
        <v>3.6</v>
      </c>
      <c r="V88" s="53">
        <v>78.997</v>
      </c>
      <c r="W88" s="53">
        <v>2.83</v>
      </c>
      <c r="X88" s="53">
        <v>-3.16</v>
      </c>
      <c r="Y88" s="17"/>
      <c r="Z88" s="5"/>
      <c r="AA88"/>
      <c r="AB88"/>
      <c r="AC88"/>
      <c r="AD88"/>
      <c r="AE88"/>
      <c r="AF88"/>
      <c r="AG88"/>
      <c r="AH88"/>
      <c r="AI88"/>
    </row>
    <row r="89" spans="1:35" s="18" customFormat="1" x14ac:dyDescent="0.2">
      <c r="A89" s="53">
        <v>1140.18</v>
      </c>
      <c r="B89" s="53">
        <v>60.96</v>
      </c>
      <c r="C89" s="53">
        <v>53.66</v>
      </c>
      <c r="D89" s="85">
        <f t="shared" si="2"/>
        <v>33.349999999999994</v>
      </c>
      <c r="E89" s="85">
        <f t="shared" si="3"/>
        <v>53.099999999999994</v>
      </c>
      <c r="F89" s="53">
        <v>1008.25</v>
      </c>
      <c r="G89" s="53">
        <v>923.05</v>
      </c>
      <c r="H89" s="53">
        <v>96.61</v>
      </c>
      <c r="I89" s="53">
        <v>342.91</v>
      </c>
      <c r="J89" s="53">
        <v>13529604.74</v>
      </c>
      <c r="K89" s="53">
        <v>7208609.9400000004</v>
      </c>
      <c r="L89" s="53" t="s">
        <v>2579</v>
      </c>
      <c r="M89" s="53" t="s">
        <v>2580</v>
      </c>
      <c r="N89" s="53">
        <v>1.83</v>
      </c>
      <c r="O89" s="53">
        <v>-3.3290000000000002</v>
      </c>
      <c r="P89" s="53">
        <v>1.36</v>
      </c>
      <c r="Q89" s="53">
        <v>-1.42</v>
      </c>
      <c r="R89" s="53">
        <v>280.85000000000002</v>
      </c>
      <c r="S89" s="53">
        <v>21.21</v>
      </c>
      <c r="T89" s="53">
        <v>19.079999999999998</v>
      </c>
      <c r="U89" s="53">
        <v>3.63</v>
      </c>
      <c r="V89" s="53">
        <v>78.290999999999997</v>
      </c>
      <c r="W89" s="57">
        <v>2.65</v>
      </c>
      <c r="X89" s="57">
        <v>-3.03</v>
      </c>
      <c r="Y89" s="17"/>
      <c r="Z89" s="5"/>
      <c r="AA89"/>
      <c r="AB89"/>
      <c r="AC89"/>
      <c r="AD89"/>
      <c r="AE89"/>
      <c r="AF89"/>
      <c r="AG89"/>
      <c r="AH89"/>
      <c r="AI89"/>
    </row>
    <row r="90" spans="1:35" s="18" customFormat="1" x14ac:dyDescent="0.2">
      <c r="A90" s="53">
        <v>1152.45</v>
      </c>
      <c r="B90" s="53">
        <v>62.64</v>
      </c>
      <c r="C90" s="53">
        <v>53.55</v>
      </c>
      <c r="D90" s="85">
        <f t="shared" si="2"/>
        <v>33.239999999999995</v>
      </c>
      <c r="E90" s="85">
        <f t="shared" si="3"/>
        <v>52.989999999999995</v>
      </c>
      <c r="F90" s="53">
        <v>1014.05</v>
      </c>
      <c r="G90" s="53">
        <v>928.85</v>
      </c>
      <c r="H90" s="53">
        <v>103.03</v>
      </c>
      <c r="I90" s="53">
        <v>351.61</v>
      </c>
      <c r="J90" s="53">
        <v>13529613.380000001</v>
      </c>
      <c r="K90" s="53">
        <v>7208616.4400000004</v>
      </c>
      <c r="L90" s="53" t="s">
        <v>2581</v>
      </c>
      <c r="M90" s="53" t="s">
        <v>2582</v>
      </c>
      <c r="N90" s="53">
        <v>1.37</v>
      </c>
      <c r="O90" s="53">
        <v>-26.596</v>
      </c>
      <c r="P90" s="53">
        <v>1.37</v>
      </c>
      <c r="Q90" s="53">
        <v>-0.09</v>
      </c>
      <c r="R90" s="53">
        <v>291.17</v>
      </c>
      <c r="S90" s="53">
        <v>21.3</v>
      </c>
      <c r="T90" s="53">
        <v>19.09</v>
      </c>
      <c r="U90" s="53">
        <v>3.65</v>
      </c>
      <c r="V90" s="53">
        <v>77.59</v>
      </c>
      <c r="W90" s="57">
        <v>2.5</v>
      </c>
      <c r="X90" s="57">
        <v>-2.84</v>
      </c>
      <c r="Y90" s="17"/>
      <c r="Z90" s="5"/>
      <c r="AA90"/>
      <c r="AB90"/>
      <c r="AC90"/>
      <c r="AD90"/>
      <c r="AE90"/>
      <c r="AF90"/>
      <c r="AG90"/>
      <c r="AH90"/>
      <c r="AI90"/>
    </row>
    <row r="91" spans="1:35" s="18" customFormat="1" x14ac:dyDescent="0.2">
      <c r="A91" s="53">
        <v>1164.01</v>
      </c>
      <c r="B91" s="53">
        <v>64.87</v>
      </c>
      <c r="C91" s="53">
        <v>52.32</v>
      </c>
      <c r="D91" s="85">
        <f t="shared" si="2"/>
        <v>32.010000000000005</v>
      </c>
      <c r="E91" s="85">
        <f t="shared" si="3"/>
        <v>51.76</v>
      </c>
      <c r="F91" s="53">
        <v>1019.16</v>
      </c>
      <c r="G91" s="53">
        <v>933.96</v>
      </c>
      <c r="H91" s="53">
        <v>109.28</v>
      </c>
      <c r="I91" s="53">
        <v>359.88</v>
      </c>
      <c r="J91" s="53">
        <v>13529621.59</v>
      </c>
      <c r="K91" s="53">
        <v>7208622.7699999996</v>
      </c>
      <c r="L91" s="53" t="s">
        <v>2583</v>
      </c>
      <c r="M91" s="53" t="s">
        <v>2584</v>
      </c>
      <c r="N91" s="53">
        <v>2.15</v>
      </c>
      <c r="O91" s="53">
        <v>-21.734999999999999</v>
      </c>
      <c r="P91" s="53">
        <v>1.93</v>
      </c>
      <c r="Q91" s="53">
        <v>-1.06</v>
      </c>
      <c r="R91" s="53">
        <v>301.10000000000002</v>
      </c>
      <c r="S91" s="53">
        <v>21.39</v>
      </c>
      <c r="T91" s="53">
        <v>19.100000000000001</v>
      </c>
      <c r="U91" s="53">
        <v>3.68</v>
      </c>
      <c r="V91" s="53">
        <v>76.918000000000006</v>
      </c>
      <c r="W91" s="57">
        <v>2.46</v>
      </c>
      <c r="X91" s="57">
        <v>-2.57</v>
      </c>
      <c r="Y91" s="17"/>
      <c r="Z91" s="5"/>
      <c r="AA91"/>
      <c r="AB91"/>
      <c r="AC91"/>
      <c r="AD91"/>
      <c r="AE91"/>
      <c r="AF91"/>
      <c r="AG91"/>
      <c r="AH91"/>
      <c r="AI91"/>
    </row>
    <row r="92" spans="1:35" s="18" customFormat="1" x14ac:dyDescent="0.2">
      <c r="A92" s="53">
        <v>1176.42</v>
      </c>
      <c r="B92" s="53">
        <v>67.47</v>
      </c>
      <c r="C92" s="53">
        <v>51.2</v>
      </c>
      <c r="D92" s="85">
        <f t="shared" si="2"/>
        <v>30.890000000000004</v>
      </c>
      <c r="E92" s="85">
        <f t="shared" si="3"/>
        <v>50.64</v>
      </c>
      <c r="F92" s="53">
        <v>1024.18</v>
      </c>
      <c r="G92" s="53">
        <v>938.98</v>
      </c>
      <c r="H92" s="53">
        <v>116.3</v>
      </c>
      <c r="I92" s="53">
        <v>368.8</v>
      </c>
      <c r="J92" s="53">
        <v>13529630.43</v>
      </c>
      <c r="K92" s="53">
        <v>7208629.8799999999</v>
      </c>
      <c r="L92" s="53" t="s">
        <v>2585</v>
      </c>
      <c r="M92" s="53" t="s">
        <v>2586</v>
      </c>
      <c r="N92" s="53">
        <v>2.25</v>
      </c>
      <c r="O92" s="53">
        <v>-76.471000000000004</v>
      </c>
      <c r="P92" s="53">
        <v>2.1</v>
      </c>
      <c r="Q92" s="53">
        <v>-0.9</v>
      </c>
      <c r="R92" s="53">
        <v>312.04000000000002</v>
      </c>
      <c r="S92" s="53">
        <v>21.49</v>
      </c>
      <c r="T92" s="53">
        <v>19.11</v>
      </c>
      <c r="U92" s="53">
        <v>3.71</v>
      </c>
      <c r="V92" s="53">
        <v>76.183999999999997</v>
      </c>
      <c r="W92" s="58">
        <v>2.63</v>
      </c>
      <c r="X92" s="58">
        <v>-2.29</v>
      </c>
      <c r="Y92" s="17"/>
      <c r="Z92" s="5"/>
      <c r="AA92"/>
      <c r="AB92"/>
      <c r="AC92"/>
      <c r="AD92"/>
      <c r="AE92"/>
      <c r="AF92"/>
      <c r="AG92"/>
      <c r="AH92"/>
      <c r="AI92"/>
    </row>
    <row r="93" spans="1:35" s="18" customFormat="1" x14ac:dyDescent="0.2">
      <c r="A93" s="53">
        <v>1188.26</v>
      </c>
      <c r="B93" s="53">
        <v>67.650000000000006</v>
      </c>
      <c r="C93" s="53">
        <v>50.4</v>
      </c>
      <c r="D93" s="85">
        <f t="shared" si="2"/>
        <v>30.09</v>
      </c>
      <c r="E93" s="85">
        <f t="shared" si="3"/>
        <v>49.839999999999996</v>
      </c>
      <c r="F93" s="53">
        <v>1028.7</v>
      </c>
      <c r="G93" s="53">
        <v>943.5</v>
      </c>
      <c r="H93" s="53">
        <v>123.22</v>
      </c>
      <c r="I93" s="53">
        <v>377.28</v>
      </c>
      <c r="J93" s="53">
        <v>13529638.85</v>
      </c>
      <c r="K93" s="53">
        <v>7208636.8799999999</v>
      </c>
      <c r="L93" s="53" t="s">
        <v>2587</v>
      </c>
      <c r="M93" s="53" t="s">
        <v>2588</v>
      </c>
      <c r="N93" s="53">
        <v>0.64</v>
      </c>
      <c r="O93" s="53">
        <v>-143.31899999999999</v>
      </c>
      <c r="P93" s="53">
        <v>0.15</v>
      </c>
      <c r="Q93" s="53">
        <v>-0.68</v>
      </c>
      <c r="R93" s="53">
        <v>322.64</v>
      </c>
      <c r="S93" s="53">
        <v>21.59</v>
      </c>
      <c r="T93" s="53">
        <v>19.12</v>
      </c>
      <c r="U93" s="53">
        <v>3.74</v>
      </c>
      <c r="V93" s="53">
        <v>75.472999999999999</v>
      </c>
      <c r="W93" s="57">
        <v>2.96</v>
      </c>
      <c r="X93" s="57">
        <v>-2.14</v>
      </c>
      <c r="Y93" s="17"/>
      <c r="Z93" s="5"/>
      <c r="AA93"/>
      <c r="AB93"/>
      <c r="AC93"/>
      <c r="AD93"/>
      <c r="AE93"/>
      <c r="AF93"/>
      <c r="AG93"/>
      <c r="AH93"/>
      <c r="AI93"/>
    </row>
    <row r="94" spans="1:35" s="18" customFormat="1" x14ac:dyDescent="0.2">
      <c r="A94" s="53">
        <v>1212.19</v>
      </c>
      <c r="B94" s="53">
        <v>66.8</v>
      </c>
      <c r="C94" s="53">
        <v>49.71</v>
      </c>
      <c r="D94" s="85">
        <f t="shared" si="2"/>
        <v>29.400000000000002</v>
      </c>
      <c r="E94" s="85">
        <f t="shared" si="3"/>
        <v>49.15</v>
      </c>
      <c r="F94" s="53">
        <v>1037.96</v>
      </c>
      <c r="G94" s="53">
        <v>952.76</v>
      </c>
      <c r="H94" s="53">
        <v>137.38999999999999</v>
      </c>
      <c r="I94" s="53">
        <v>394.19</v>
      </c>
      <c r="J94" s="53">
        <v>13529655.619999999</v>
      </c>
      <c r="K94" s="53">
        <v>7208651.21</v>
      </c>
      <c r="L94" s="53" t="s">
        <v>2589</v>
      </c>
      <c r="M94" s="53" t="s">
        <v>2590</v>
      </c>
      <c r="N94" s="53">
        <v>0.44</v>
      </c>
      <c r="O94" s="53">
        <v>83.215000000000003</v>
      </c>
      <c r="P94" s="53">
        <v>-0.36</v>
      </c>
      <c r="Q94" s="53">
        <v>-0.28999999999999998</v>
      </c>
      <c r="R94" s="53">
        <v>344.07</v>
      </c>
      <c r="S94" s="53">
        <v>21.8</v>
      </c>
      <c r="T94" s="53">
        <v>19.14</v>
      </c>
      <c r="U94" s="53">
        <v>3.81</v>
      </c>
      <c r="V94" s="53">
        <v>74.051000000000002</v>
      </c>
      <c r="W94" s="57">
        <v>3.48</v>
      </c>
      <c r="X94" s="57">
        <v>-2.13</v>
      </c>
      <c r="Y94" s="17"/>
      <c r="Z94" s="5"/>
      <c r="AA94"/>
      <c r="AB94"/>
      <c r="AC94"/>
      <c r="AD94"/>
      <c r="AE94"/>
      <c r="AF94"/>
      <c r="AG94"/>
      <c r="AH94"/>
      <c r="AI94"/>
    </row>
    <row r="95" spans="1:35" s="18" customFormat="1" x14ac:dyDescent="0.2">
      <c r="A95" s="53">
        <v>1236.7</v>
      </c>
      <c r="B95" s="53">
        <v>66.86</v>
      </c>
      <c r="C95" s="53">
        <v>50.25</v>
      </c>
      <c r="D95" s="85">
        <f t="shared" si="2"/>
        <v>29.94</v>
      </c>
      <c r="E95" s="85">
        <f t="shared" si="3"/>
        <v>49.69</v>
      </c>
      <c r="F95" s="53">
        <v>1047.6099999999999</v>
      </c>
      <c r="G95" s="53">
        <v>962.41</v>
      </c>
      <c r="H95" s="53">
        <v>151.88</v>
      </c>
      <c r="I95" s="53">
        <v>411.45</v>
      </c>
      <c r="J95" s="53">
        <v>13529672.74</v>
      </c>
      <c r="K95" s="53">
        <v>7208665.8700000001</v>
      </c>
      <c r="L95" s="53" t="s">
        <v>2591</v>
      </c>
      <c r="M95" s="53" t="s">
        <v>2592</v>
      </c>
      <c r="N95" s="53">
        <v>0.2</v>
      </c>
      <c r="O95" s="53">
        <v>-117.574</v>
      </c>
      <c r="P95" s="53">
        <v>0.02</v>
      </c>
      <c r="Q95" s="53">
        <v>0.22</v>
      </c>
      <c r="R95" s="53">
        <v>365.96</v>
      </c>
      <c r="S95" s="53">
        <v>22.03</v>
      </c>
      <c r="T95" s="53">
        <v>19.16</v>
      </c>
      <c r="U95" s="53">
        <v>3.88</v>
      </c>
      <c r="V95" s="53">
        <v>72.668999999999997</v>
      </c>
      <c r="W95" s="57">
        <v>3.85</v>
      </c>
      <c r="X95" s="57">
        <v>-2.15</v>
      </c>
      <c r="Y95" s="17"/>
      <c r="Z95" s="5"/>
      <c r="AA95"/>
      <c r="AB95"/>
      <c r="AC95"/>
      <c r="AD95"/>
      <c r="AE95"/>
      <c r="AF95"/>
      <c r="AG95"/>
      <c r="AH95"/>
      <c r="AI95"/>
    </row>
    <row r="96" spans="1:35" s="18" customFormat="1" x14ac:dyDescent="0.2">
      <c r="A96" s="53">
        <v>1262.6600000000001</v>
      </c>
      <c r="B96" s="53">
        <v>66.16</v>
      </c>
      <c r="C96" s="53">
        <v>48.77</v>
      </c>
      <c r="D96" s="85">
        <f t="shared" si="2"/>
        <v>28.460000000000004</v>
      </c>
      <c r="E96" s="85">
        <f t="shared" si="3"/>
        <v>48.21</v>
      </c>
      <c r="F96" s="53">
        <v>1057.95</v>
      </c>
      <c r="G96" s="53">
        <v>972.75</v>
      </c>
      <c r="H96" s="53">
        <v>167.33</v>
      </c>
      <c r="I96" s="53">
        <v>429.56</v>
      </c>
      <c r="J96" s="53">
        <v>13529690.689999999</v>
      </c>
      <c r="K96" s="53">
        <v>7208681.5099999998</v>
      </c>
      <c r="L96" s="53" t="s">
        <v>2593</v>
      </c>
      <c r="M96" s="53" t="s">
        <v>2594</v>
      </c>
      <c r="N96" s="53">
        <v>0.59</v>
      </c>
      <c r="O96" s="53">
        <v>-142.227</v>
      </c>
      <c r="P96" s="53">
        <v>-0.27</v>
      </c>
      <c r="Q96" s="53">
        <v>-0.56999999999999995</v>
      </c>
      <c r="R96" s="53">
        <v>389.14</v>
      </c>
      <c r="S96" s="53">
        <v>22.28</v>
      </c>
      <c r="T96" s="53">
        <v>19.18</v>
      </c>
      <c r="U96" s="53">
        <v>3.95</v>
      </c>
      <c r="V96" s="53">
        <v>71.290000000000006</v>
      </c>
      <c r="W96" s="57">
        <v>4.0999999999999996</v>
      </c>
      <c r="X96" s="57">
        <v>-2.37</v>
      </c>
      <c r="Y96" s="17"/>
      <c r="Z96" s="5"/>
      <c r="AA96"/>
      <c r="AB96"/>
      <c r="AC96"/>
      <c r="AD96"/>
      <c r="AE96"/>
      <c r="AF96"/>
      <c r="AG96"/>
      <c r="AH96"/>
      <c r="AI96"/>
    </row>
    <row r="97" spans="1:35" s="18" customFormat="1" x14ac:dyDescent="0.2">
      <c r="A97" s="53">
        <v>1289.1600000000001</v>
      </c>
      <c r="B97" s="53">
        <v>65.55</v>
      </c>
      <c r="C97" s="53">
        <v>48.25</v>
      </c>
      <c r="D97" s="85">
        <f t="shared" si="2"/>
        <v>27.94</v>
      </c>
      <c r="E97" s="85">
        <f t="shared" si="3"/>
        <v>47.69</v>
      </c>
      <c r="F97" s="53">
        <v>1068.79</v>
      </c>
      <c r="G97" s="53">
        <v>983.59</v>
      </c>
      <c r="H97" s="53">
        <v>183.35</v>
      </c>
      <c r="I97" s="53">
        <v>447.67</v>
      </c>
      <c r="J97" s="53">
        <v>13529708.65</v>
      </c>
      <c r="K97" s="53">
        <v>7208697.7000000002</v>
      </c>
      <c r="L97" s="53" t="s">
        <v>2595</v>
      </c>
      <c r="M97" s="53" t="s">
        <v>2596</v>
      </c>
      <c r="N97" s="53">
        <v>0.28999999999999998</v>
      </c>
      <c r="O97" s="53">
        <v>79.778999999999996</v>
      </c>
      <c r="P97" s="53">
        <v>-0.23</v>
      </c>
      <c r="Q97" s="53">
        <v>-0.2</v>
      </c>
      <c r="R97" s="53">
        <v>412.77</v>
      </c>
      <c r="S97" s="53">
        <v>22.55</v>
      </c>
      <c r="T97" s="53">
        <v>19.21</v>
      </c>
      <c r="U97" s="53">
        <v>4.04</v>
      </c>
      <c r="V97" s="53">
        <v>69.963999999999999</v>
      </c>
      <c r="W97" s="57">
        <v>4.04</v>
      </c>
      <c r="X97" s="57">
        <v>-3.02</v>
      </c>
      <c r="Y97" s="17"/>
      <c r="Z97" s="5"/>
      <c r="AA97"/>
      <c r="AB97"/>
      <c r="AC97"/>
      <c r="AD97"/>
      <c r="AE97"/>
      <c r="AF97"/>
      <c r="AG97"/>
      <c r="AH97"/>
      <c r="AI97"/>
    </row>
    <row r="98" spans="1:35" s="18" customFormat="1" x14ac:dyDescent="0.2">
      <c r="A98" s="53">
        <v>1302.82</v>
      </c>
      <c r="B98" s="53">
        <v>65.67</v>
      </c>
      <c r="C98" s="53">
        <v>48.97</v>
      </c>
      <c r="D98" s="85">
        <f t="shared" si="2"/>
        <v>28.66</v>
      </c>
      <c r="E98" s="85">
        <f t="shared" si="3"/>
        <v>48.41</v>
      </c>
      <c r="F98" s="53">
        <v>1074.43</v>
      </c>
      <c r="G98" s="53">
        <v>989.23</v>
      </c>
      <c r="H98" s="53">
        <v>191.58</v>
      </c>
      <c r="I98" s="53">
        <v>457</v>
      </c>
      <c r="J98" s="53">
        <v>13529717.9</v>
      </c>
      <c r="K98" s="53">
        <v>7208706.0199999996</v>
      </c>
      <c r="L98" s="53" t="s">
        <v>2597</v>
      </c>
      <c r="M98" s="53" t="s">
        <v>2598</v>
      </c>
      <c r="N98" s="53">
        <v>0.49</v>
      </c>
      <c r="O98" s="53">
        <v>-8.2859999999999996</v>
      </c>
      <c r="P98" s="53">
        <v>0.09</v>
      </c>
      <c r="Q98" s="53">
        <v>0.53</v>
      </c>
      <c r="R98" s="53">
        <v>424.93</v>
      </c>
      <c r="S98" s="53">
        <v>22.7</v>
      </c>
      <c r="T98" s="53">
        <v>19.22</v>
      </c>
      <c r="U98" s="53">
        <v>4.09</v>
      </c>
      <c r="V98" s="53">
        <v>69.319000000000003</v>
      </c>
      <c r="W98" s="57">
        <v>3.96</v>
      </c>
      <c r="X98" s="57">
        <v>-3.32</v>
      </c>
      <c r="Y98" s="17"/>
      <c r="Z98" s="5"/>
      <c r="AA98"/>
      <c r="AB98"/>
      <c r="AC98"/>
      <c r="AD98"/>
      <c r="AE98"/>
      <c r="AF98"/>
      <c r="AG98"/>
      <c r="AH98"/>
      <c r="AI98"/>
    </row>
    <row r="99" spans="1:35" s="18" customFormat="1" x14ac:dyDescent="0.2">
      <c r="A99" s="53">
        <v>1316.2</v>
      </c>
      <c r="B99" s="53">
        <v>66.87</v>
      </c>
      <c r="C99" s="53">
        <v>48.78</v>
      </c>
      <c r="D99" s="85">
        <f t="shared" si="2"/>
        <v>28.470000000000002</v>
      </c>
      <c r="E99" s="85">
        <f t="shared" si="3"/>
        <v>48.22</v>
      </c>
      <c r="F99" s="53">
        <v>1079.82</v>
      </c>
      <c r="G99" s="53">
        <v>994.62</v>
      </c>
      <c r="H99" s="53">
        <v>199.64</v>
      </c>
      <c r="I99" s="53">
        <v>466.23</v>
      </c>
      <c r="J99" s="53">
        <v>13529727.050000001</v>
      </c>
      <c r="K99" s="53">
        <v>7208714.1699999999</v>
      </c>
      <c r="L99" s="53" t="s">
        <v>2599</v>
      </c>
      <c r="M99" s="53" t="s">
        <v>2600</v>
      </c>
      <c r="N99" s="53">
        <v>0.91</v>
      </c>
      <c r="O99" s="53">
        <v>-19.084</v>
      </c>
      <c r="P99" s="53">
        <v>0.9</v>
      </c>
      <c r="Q99" s="53">
        <v>-0.14000000000000001</v>
      </c>
      <c r="R99" s="53">
        <v>436.88</v>
      </c>
      <c r="S99" s="53">
        <v>22.85</v>
      </c>
      <c r="T99" s="53">
        <v>19.23</v>
      </c>
      <c r="U99" s="53">
        <v>4.13</v>
      </c>
      <c r="V99" s="53">
        <v>68.712000000000003</v>
      </c>
      <c r="W99" s="57">
        <v>3.89</v>
      </c>
      <c r="X99" s="57">
        <v>-3.38</v>
      </c>
      <c r="Y99" s="17"/>
      <c r="Z99" s="5"/>
      <c r="AA99"/>
      <c r="AB99"/>
      <c r="AC99"/>
      <c r="AD99"/>
      <c r="AE99"/>
      <c r="AF99"/>
      <c r="AG99"/>
      <c r="AH99"/>
      <c r="AI99"/>
    </row>
    <row r="100" spans="1:35" s="18" customFormat="1" x14ac:dyDescent="0.2">
      <c r="A100" s="53">
        <v>1328.85</v>
      </c>
      <c r="B100" s="53">
        <v>68.239999999999995</v>
      </c>
      <c r="C100" s="53">
        <v>48.27</v>
      </c>
      <c r="D100" s="85">
        <f t="shared" si="2"/>
        <v>27.960000000000004</v>
      </c>
      <c r="E100" s="85">
        <f t="shared" si="3"/>
        <v>47.71</v>
      </c>
      <c r="F100" s="53">
        <v>1084.6500000000001</v>
      </c>
      <c r="G100" s="53">
        <v>999.45</v>
      </c>
      <c r="H100" s="53">
        <v>207.38</v>
      </c>
      <c r="I100" s="53">
        <v>474.99</v>
      </c>
      <c r="J100" s="53">
        <v>13529735.73</v>
      </c>
      <c r="K100" s="53">
        <v>7208721.9900000002</v>
      </c>
      <c r="L100" s="53" t="s">
        <v>2601</v>
      </c>
      <c r="M100" s="53" t="s">
        <v>2602</v>
      </c>
      <c r="N100" s="53">
        <v>1.1499999999999999</v>
      </c>
      <c r="O100" s="53">
        <v>-16.931999999999999</v>
      </c>
      <c r="P100" s="53">
        <v>1.08</v>
      </c>
      <c r="Q100" s="53">
        <v>-0.4</v>
      </c>
      <c r="R100" s="53">
        <v>448.31</v>
      </c>
      <c r="S100" s="53">
        <v>22.99</v>
      </c>
      <c r="T100" s="53">
        <v>19.239999999999998</v>
      </c>
      <c r="U100" s="53">
        <v>4.18</v>
      </c>
      <c r="V100" s="53">
        <v>68.152000000000001</v>
      </c>
      <c r="W100" s="57">
        <v>3.78</v>
      </c>
      <c r="X100" s="57">
        <v>-3.23</v>
      </c>
      <c r="Y100" s="17"/>
      <c r="Z100" s="5"/>
      <c r="AA100"/>
      <c r="AB100"/>
      <c r="AC100"/>
      <c r="AD100"/>
      <c r="AE100"/>
      <c r="AF100"/>
      <c r="AG100"/>
      <c r="AH100"/>
      <c r="AI100"/>
    </row>
    <row r="101" spans="1:35" s="18" customFormat="1" x14ac:dyDescent="0.2">
      <c r="A101" s="53">
        <v>1342.26</v>
      </c>
      <c r="B101" s="53">
        <v>69.44</v>
      </c>
      <c r="C101" s="53">
        <v>47.88</v>
      </c>
      <c r="D101" s="85">
        <f t="shared" si="2"/>
        <v>27.570000000000004</v>
      </c>
      <c r="E101" s="85">
        <f t="shared" si="3"/>
        <v>47.32</v>
      </c>
      <c r="F101" s="53">
        <v>1089.49</v>
      </c>
      <c r="G101" s="53">
        <v>1004.29</v>
      </c>
      <c r="H101" s="53">
        <v>215.74</v>
      </c>
      <c r="I101" s="53">
        <v>484.29</v>
      </c>
      <c r="J101" s="53">
        <v>13529744.949999999</v>
      </c>
      <c r="K101" s="53">
        <v>7208730.4400000004</v>
      </c>
      <c r="L101" s="53" t="s">
        <v>2603</v>
      </c>
      <c r="M101" s="53" t="s">
        <v>2604</v>
      </c>
      <c r="N101" s="53">
        <v>0.94</v>
      </c>
      <c r="O101" s="53">
        <v>-26.048999999999999</v>
      </c>
      <c r="P101" s="53">
        <v>0.89</v>
      </c>
      <c r="Q101" s="53">
        <v>-0.28999999999999998</v>
      </c>
      <c r="R101" s="53">
        <v>460.55</v>
      </c>
      <c r="S101" s="53">
        <v>23.15</v>
      </c>
      <c r="T101" s="53">
        <v>19.25</v>
      </c>
      <c r="U101" s="53">
        <v>4.22</v>
      </c>
      <c r="V101" s="53">
        <v>67.567999999999998</v>
      </c>
      <c r="W101" s="57">
        <v>3.61</v>
      </c>
      <c r="X101" s="57">
        <v>-2.86</v>
      </c>
      <c r="Y101" s="17"/>
      <c r="Z101" s="5"/>
      <c r="AA101"/>
      <c r="AB101"/>
      <c r="AC101"/>
      <c r="AD101"/>
      <c r="AE101"/>
      <c r="AF101"/>
      <c r="AG101"/>
      <c r="AH101"/>
      <c r="AI101"/>
    </row>
    <row r="102" spans="1:35" s="18" customFormat="1" x14ac:dyDescent="0.2">
      <c r="A102" s="53">
        <v>1355.71</v>
      </c>
      <c r="B102" s="53">
        <v>70.56</v>
      </c>
      <c r="C102" s="53">
        <v>47.3</v>
      </c>
      <c r="D102" s="85">
        <f t="shared" si="2"/>
        <v>26.99</v>
      </c>
      <c r="E102" s="85">
        <f t="shared" si="3"/>
        <v>46.739999999999995</v>
      </c>
      <c r="F102" s="53">
        <v>1094.0899999999999</v>
      </c>
      <c r="G102" s="53">
        <v>1008.89</v>
      </c>
      <c r="H102" s="53">
        <v>224.26</v>
      </c>
      <c r="I102" s="53">
        <v>493.63</v>
      </c>
      <c r="J102" s="53">
        <v>13529754.199999999</v>
      </c>
      <c r="K102" s="53">
        <v>7208739.0599999996</v>
      </c>
      <c r="L102" s="53" t="s">
        <v>2605</v>
      </c>
      <c r="M102" s="53" t="s">
        <v>2606</v>
      </c>
      <c r="N102" s="53">
        <v>0.93</v>
      </c>
      <c r="O102" s="53">
        <v>-42.277999999999999</v>
      </c>
      <c r="P102" s="53">
        <v>0.83</v>
      </c>
      <c r="Q102" s="53">
        <v>-0.43</v>
      </c>
      <c r="R102" s="53">
        <v>472.94</v>
      </c>
      <c r="S102" s="53">
        <v>23.31</v>
      </c>
      <c r="T102" s="53">
        <v>19.260000000000002</v>
      </c>
      <c r="U102" s="53">
        <v>4.2699999999999996</v>
      </c>
      <c r="V102" s="53">
        <v>66.992000000000004</v>
      </c>
      <c r="W102" s="57">
        <v>3.34</v>
      </c>
      <c r="X102" s="57">
        <v>-2.29</v>
      </c>
      <c r="Y102" s="17"/>
      <c r="Z102" s="5"/>
      <c r="AA102"/>
      <c r="AB102"/>
      <c r="AC102"/>
      <c r="AD102"/>
      <c r="AE102"/>
      <c r="AF102"/>
      <c r="AG102"/>
      <c r="AH102"/>
      <c r="AI102"/>
    </row>
    <row r="103" spans="1:35" s="18" customFormat="1" x14ac:dyDescent="0.2">
      <c r="A103" s="53">
        <v>1369.34</v>
      </c>
      <c r="B103" s="53">
        <v>73.47</v>
      </c>
      <c r="C103" s="53">
        <v>44.56</v>
      </c>
      <c r="D103" s="85">
        <f t="shared" si="2"/>
        <v>24.250000000000004</v>
      </c>
      <c r="E103" s="85">
        <f t="shared" si="3"/>
        <v>44</v>
      </c>
      <c r="F103" s="53">
        <v>1098.3</v>
      </c>
      <c r="G103" s="53">
        <v>1013.1</v>
      </c>
      <c r="H103" s="53">
        <v>233.28</v>
      </c>
      <c r="I103" s="53">
        <v>502.94</v>
      </c>
      <c r="J103" s="53">
        <v>13529763.42</v>
      </c>
      <c r="K103" s="53">
        <v>7208748.1600000001</v>
      </c>
      <c r="L103" s="53" t="s">
        <v>2607</v>
      </c>
      <c r="M103" s="53" t="s">
        <v>2608</v>
      </c>
      <c r="N103" s="53">
        <v>2.87</v>
      </c>
      <c r="O103" s="53">
        <v>-46.216000000000001</v>
      </c>
      <c r="P103" s="53">
        <v>2.13</v>
      </c>
      <c r="Q103" s="53">
        <v>-2.0099999999999998</v>
      </c>
      <c r="R103" s="53">
        <v>485.72</v>
      </c>
      <c r="S103" s="53">
        <v>23.48</v>
      </c>
      <c r="T103" s="53">
        <v>19.28</v>
      </c>
      <c r="U103" s="53">
        <v>4.33</v>
      </c>
      <c r="V103" s="53">
        <v>66.403999999999996</v>
      </c>
      <c r="W103" s="57">
        <v>3.16</v>
      </c>
      <c r="X103" s="17">
        <v>-1.78</v>
      </c>
      <c r="Y103" s="17"/>
      <c r="Z103" s="5"/>
      <c r="AA103"/>
      <c r="AB103"/>
      <c r="AC103"/>
      <c r="AD103"/>
      <c r="AE103"/>
      <c r="AF103"/>
      <c r="AG103"/>
      <c r="AH103"/>
      <c r="AI103"/>
    </row>
    <row r="104" spans="1:35" s="18" customFormat="1" x14ac:dyDescent="0.2">
      <c r="A104" s="53">
        <v>1382.42</v>
      </c>
      <c r="B104" s="53">
        <v>75.58</v>
      </c>
      <c r="C104" s="53">
        <v>42.3</v>
      </c>
      <c r="D104" s="85">
        <f t="shared" si="2"/>
        <v>21.99</v>
      </c>
      <c r="E104" s="85">
        <f t="shared" si="3"/>
        <v>41.739999999999995</v>
      </c>
      <c r="F104" s="53">
        <v>1101.79</v>
      </c>
      <c r="G104" s="53">
        <v>1016.59</v>
      </c>
      <c r="H104" s="53">
        <v>242.43</v>
      </c>
      <c r="I104" s="53">
        <v>511.6</v>
      </c>
      <c r="J104" s="53">
        <v>13529772</v>
      </c>
      <c r="K104" s="53">
        <v>7208757.4000000004</v>
      </c>
      <c r="L104" s="53" t="s">
        <v>2609</v>
      </c>
      <c r="M104" s="53" t="s">
        <v>2610</v>
      </c>
      <c r="N104" s="53">
        <v>2.3199999999999998</v>
      </c>
      <c r="O104" s="53">
        <v>28.878</v>
      </c>
      <c r="P104" s="53">
        <v>1.61</v>
      </c>
      <c r="Q104" s="53">
        <v>-1.73</v>
      </c>
      <c r="R104" s="53">
        <v>498.23</v>
      </c>
      <c r="S104" s="53">
        <v>23.64</v>
      </c>
      <c r="T104" s="53">
        <v>19.29</v>
      </c>
      <c r="U104" s="53">
        <v>4.38</v>
      </c>
      <c r="V104" s="53">
        <v>65.820999999999998</v>
      </c>
      <c r="W104" s="57">
        <v>3.21</v>
      </c>
      <c r="X104" s="57">
        <v>-1.53</v>
      </c>
      <c r="Y104" s="17"/>
      <c r="Z104" s="5"/>
      <c r="AA104"/>
      <c r="AB104"/>
      <c r="AC104"/>
      <c r="AD104"/>
      <c r="AE104"/>
      <c r="AF104"/>
      <c r="AG104"/>
      <c r="AH104"/>
      <c r="AI104"/>
    </row>
    <row r="105" spans="1:35" s="18" customFormat="1" x14ac:dyDescent="0.2">
      <c r="A105" s="53">
        <v>1396.07</v>
      </c>
      <c r="B105" s="53">
        <v>76.02</v>
      </c>
      <c r="C105" s="53">
        <v>42.55</v>
      </c>
      <c r="D105" s="85">
        <f t="shared" si="2"/>
        <v>22.24</v>
      </c>
      <c r="E105" s="85">
        <f t="shared" si="3"/>
        <v>41.989999999999995</v>
      </c>
      <c r="F105" s="53">
        <v>1105.1400000000001</v>
      </c>
      <c r="G105" s="53">
        <v>1019.94</v>
      </c>
      <c r="H105" s="53">
        <v>252.2</v>
      </c>
      <c r="I105" s="53">
        <v>520.53</v>
      </c>
      <c r="J105" s="53">
        <v>13529780.83</v>
      </c>
      <c r="K105" s="53">
        <v>7208767.2599999998</v>
      </c>
      <c r="L105" s="53" t="s">
        <v>2611</v>
      </c>
      <c r="M105" s="53" t="s">
        <v>2612</v>
      </c>
      <c r="N105" s="53">
        <v>0.37</v>
      </c>
      <c r="O105" s="53">
        <v>-63.033999999999999</v>
      </c>
      <c r="P105" s="53">
        <v>0.32</v>
      </c>
      <c r="Q105" s="53">
        <v>0.18</v>
      </c>
      <c r="R105" s="53">
        <v>511.39</v>
      </c>
      <c r="S105" s="53">
        <v>23.81</v>
      </c>
      <c r="T105" s="53">
        <v>19.3</v>
      </c>
      <c r="U105" s="53">
        <v>4.4400000000000004</v>
      </c>
      <c r="V105" s="53">
        <v>65.207999999999998</v>
      </c>
      <c r="W105" s="57">
        <v>3.18</v>
      </c>
      <c r="X105" s="57">
        <v>-1.21</v>
      </c>
      <c r="Y105" s="17"/>
      <c r="Z105" s="5"/>
      <c r="AA105"/>
      <c r="AB105"/>
      <c r="AC105"/>
      <c r="AD105"/>
      <c r="AE105"/>
      <c r="AF105"/>
      <c r="AG105"/>
      <c r="AH105"/>
      <c r="AI105"/>
    </row>
    <row r="106" spans="1:35" s="18" customFormat="1" x14ac:dyDescent="0.2">
      <c r="A106" s="53">
        <v>1409.22</v>
      </c>
      <c r="B106" s="53">
        <v>77.05</v>
      </c>
      <c r="C106" s="53">
        <v>40.49</v>
      </c>
      <c r="D106" s="85">
        <f t="shared" si="2"/>
        <v>20.180000000000003</v>
      </c>
      <c r="E106" s="85">
        <f t="shared" si="3"/>
        <v>39.93</v>
      </c>
      <c r="F106" s="53">
        <v>1108.2</v>
      </c>
      <c r="G106" s="53">
        <v>1023</v>
      </c>
      <c r="H106" s="53">
        <v>261.77</v>
      </c>
      <c r="I106" s="53">
        <v>529</v>
      </c>
      <c r="J106" s="53">
        <v>13529789.210000001</v>
      </c>
      <c r="K106" s="53">
        <v>7208776.9199999999</v>
      </c>
      <c r="L106" s="53" t="s">
        <v>2613</v>
      </c>
      <c r="M106" s="53" t="s">
        <v>2614</v>
      </c>
      <c r="N106" s="53">
        <v>1.71</v>
      </c>
      <c r="O106" s="53">
        <v>-86.218999999999994</v>
      </c>
      <c r="P106" s="53">
        <v>0.78</v>
      </c>
      <c r="Q106" s="53">
        <v>-1.57</v>
      </c>
      <c r="R106" s="53">
        <v>524.12</v>
      </c>
      <c r="S106" s="53">
        <v>23.97</v>
      </c>
      <c r="T106" s="53">
        <v>19.309999999999999</v>
      </c>
      <c r="U106" s="53">
        <v>4.49</v>
      </c>
      <c r="V106" s="53">
        <v>64.620999999999995</v>
      </c>
      <c r="W106" s="57">
        <v>2.96</v>
      </c>
      <c r="X106" s="57">
        <v>-0.81</v>
      </c>
      <c r="Y106" s="17"/>
      <c r="Z106" s="5"/>
      <c r="AA106"/>
      <c r="AB106"/>
      <c r="AC106"/>
      <c r="AD106"/>
      <c r="AE106"/>
      <c r="AF106"/>
      <c r="AG106"/>
      <c r="AH106"/>
      <c r="AI106"/>
    </row>
    <row r="107" spans="1:35" s="18" customFormat="1" x14ac:dyDescent="0.2">
      <c r="A107" s="53">
        <v>1422.71</v>
      </c>
      <c r="B107" s="53">
        <v>77.17</v>
      </c>
      <c r="C107" s="53">
        <v>38.72</v>
      </c>
      <c r="D107" s="85">
        <f t="shared" si="2"/>
        <v>18.41</v>
      </c>
      <c r="E107" s="85">
        <f t="shared" si="3"/>
        <v>38.159999999999997</v>
      </c>
      <c r="F107" s="53">
        <v>1111.21</v>
      </c>
      <c r="G107" s="53">
        <v>1026.01</v>
      </c>
      <c r="H107" s="53">
        <v>271.89999999999998</v>
      </c>
      <c r="I107" s="53">
        <v>537.39</v>
      </c>
      <c r="J107" s="53">
        <v>13529797.49</v>
      </c>
      <c r="K107" s="53">
        <v>7208787.1299999999</v>
      </c>
      <c r="L107" s="53" t="s">
        <v>2615</v>
      </c>
      <c r="M107" s="53" t="s">
        <v>2616</v>
      </c>
      <c r="N107" s="53">
        <v>1.28</v>
      </c>
      <c r="O107" s="53">
        <v>-7.8179999999999996</v>
      </c>
      <c r="P107" s="53">
        <v>0.09</v>
      </c>
      <c r="Q107" s="53">
        <v>-1.31</v>
      </c>
      <c r="R107" s="53">
        <v>537.25</v>
      </c>
      <c r="S107" s="53">
        <v>24.14</v>
      </c>
      <c r="T107" s="53">
        <v>19.32</v>
      </c>
      <c r="U107" s="53">
        <v>4.55</v>
      </c>
      <c r="V107" s="53">
        <v>64.016000000000005</v>
      </c>
      <c r="W107" s="57">
        <v>2.5</v>
      </c>
      <c r="X107" s="57">
        <v>-0.55000000000000004</v>
      </c>
      <c r="Y107" s="17"/>
      <c r="Z107" s="5"/>
      <c r="AA107"/>
      <c r="AB107"/>
      <c r="AC107"/>
      <c r="AD107"/>
      <c r="AE107"/>
      <c r="AF107"/>
      <c r="AG107"/>
      <c r="AH107"/>
      <c r="AI107"/>
    </row>
    <row r="108" spans="1:35" s="59" customFormat="1" x14ac:dyDescent="0.2">
      <c r="A108" s="50">
        <v>1436.16</v>
      </c>
      <c r="B108" s="50">
        <v>78.67</v>
      </c>
      <c r="C108" s="50">
        <v>38.51</v>
      </c>
      <c r="D108" s="85">
        <f t="shared" si="2"/>
        <v>18.2</v>
      </c>
      <c r="E108" s="85">
        <f t="shared" si="3"/>
        <v>37.949999999999996</v>
      </c>
      <c r="F108" s="50">
        <v>1114.02</v>
      </c>
      <c r="G108" s="50">
        <v>1028.82</v>
      </c>
      <c r="H108" s="50">
        <v>282.18</v>
      </c>
      <c r="I108" s="50">
        <v>545.59</v>
      </c>
      <c r="J108" s="50">
        <v>13529805.6</v>
      </c>
      <c r="K108" s="50">
        <v>7208797.4800000004</v>
      </c>
      <c r="L108" s="50" t="s">
        <v>2617</v>
      </c>
      <c r="M108" s="50" t="s">
        <v>2618</v>
      </c>
      <c r="N108" s="50">
        <v>1.1299999999999999</v>
      </c>
      <c r="O108" s="57">
        <v>-8.6359999999999992</v>
      </c>
      <c r="P108" s="50">
        <v>1.1200000000000001</v>
      </c>
      <c r="Q108" s="50">
        <v>-0.16</v>
      </c>
      <c r="R108" s="50">
        <v>550.39</v>
      </c>
      <c r="S108" s="50">
        <v>24.31</v>
      </c>
      <c r="T108" s="50">
        <v>19.34</v>
      </c>
      <c r="U108" s="50">
        <v>4.5999999999999996</v>
      </c>
      <c r="V108" s="50">
        <v>63.414999999999999</v>
      </c>
      <c r="W108" s="53">
        <v>1.85</v>
      </c>
      <c r="X108" s="53">
        <v>-0.22</v>
      </c>
      <c r="Y108" s="17"/>
      <c r="Z108" s="5"/>
      <c r="AA108"/>
      <c r="AB108"/>
      <c r="AC108"/>
      <c r="AD108"/>
      <c r="AE108"/>
      <c r="AF108"/>
      <c r="AG108"/>
      <c r="AH108"/>
      <c r="AI108"/>
    </row>
    <row r="109" spans="1:35" s="18" customFormat="1" x14ac:dyDescent="0.2">
      <c r="A109" s="50">
        <v>1449.74</v>
      </c>
      <c r="B109" s="50">
        <v>81.34</v>
      </c>
      <c r="C109" s="50">
        <v>38.1</v>
      </c>
      <c r="D109" s="85">
        <f t="shared" si="2"/>
        <v>17.790000000000003</v>
      </c>
      <c r="E109" s="85">
        <f t="shared" si="3"/>
        <v>37.54</v>
      </c>
      <c r="F109" s="50">
        <v>1116.3800000000001</v>
      </c>
      <c r="G109" s="50">
        <v>1031.18</v>
      </c>
      <c r="H109" s="50">
        <v>292.67</v>
      </c>
      <c r="I109" s="50">
        <v>553.88</v>
      </c>
      <c r="J109" s="50">
        <v>13529813.779999999</v>
      </c>
      <c r="K109" s="50">
        <v>7208808.0599999996</v>
      </c>
      <c r="L109" s="50" t="s">
        <v>2619</v>
      </c>
      <c r="M109" s="50" t="s">
        <v>2620</v>
      </c>
      <c r="N109" s="50">
        <v>1.99</v>
      </c>
      <c r="O109" s="57">
        <v>-62.567999999999998</v>
      </c>
      <c r="P109" s="50">
        <v>1.97</v>
      </c>
      <c r="Q109" s="50">
        <v>-0.3</v>
      </c>
      <c r="R109" s="50">
        <v>563.75</v>
      </c>
      <c r="S109" s="50">
        <v>24.48</v>
      </c>
      <c r="T109" s="50">
        <v>19.350000000000001</v>
      </c>
      <c r="U109" s="50">
        <v>4.66</v>
      </c>
      <c r="V109" s="50">
        <v>62.817</v>
      </c>
      <c r="W109" s="57">
        <v>1.31</v>
      </c>
      <c r="X109" s="57">
        <v>0.32</v>
      </c>
      <c r="Y109" s="17"/>
      <c r="Z109" s="5"/>
      <c r="AA109"/>
      <c r="AB109"/>
      <c r="AC109"/>
      <c r="AD109"/>
      <c r="AE109"/>
      <c r="AF109"/>
      <c r="AG109"/>
      <c r="AH109"/>
      <c r="AI109"/>
    </row>
    <row r="110" spans="1:35" s="18" customFormat="1" x14ac:dyDescent="0.2">
      <c r="A110" s="50">
        <v>1463.51</v>
      </c>
      <c r="B110" s="50">
        <v>82.64</v>
      </c>
      <c r="C110" s="50">
        <v>35.590000000000003</v>
      </c>
      <c r="D110" s="85">
        <f t="shared" si="2"/>
        <v>15.280000000000005</v>
      </c>
      <c r="E110" s="85">
        <f t="shared" si="3"/>
        <v>35.03</v>
      </c>
      <c r="F110" s="50">
        <v>1118.3</v>
      </c>
      <c r="G110" s="50">
        <v>1033.0999999999999</v>
      </c>
      <c r="H110" s="50">
        <v>303.58999999999997</v>
      </c>
      <c r="I110" s="50">
        <v>562.05999999999995</v>
      </c>
      <c r="J110" s="50">
        <v>13529821.85</v>
      </c>
      <c r="K110" s="50">
        <v>7208819.0499999998</v>
      </c>
      <c r="L110" s="50" t="s">
        <v>2621</v>
      </c>
      <c r="M110" s="50" t="s">
        <v>2622</v>
      </c>
      <c r="N110" s="50">
        <v>2.04</v>
      </c>
      <c r="O110" s="57">
        <v>-68.567999999999998</v>
      </c>
      <c r="P110" s="50">
        <v>0.94</v>
      </c>
      <c r="Q110" s="50">
        <v>-1.82</v>
      </c>
      <c r="R110" s="50">
        <v>577.39</v>
      </c>
      <c r="S110" s="50">
        <v>24.65</v>
      </c>
      <c r="T110" s="50">
        <v>19.36</v>
      </c>
      <c r="U110" s="50">
        <v>4.7300000000000004</v>
      </c>
      <c r="V110" s="50">
        <v>62.21</v>
      </c>
      <c r="W110" s="57">
        <v>0.84</v>
      </c>
      <c r="X110" s="57">
        <v>0.84</v>
      </c>
      <c r="Y110" s="17"/>
      <c r="Z110" s="5"/>
      <c r="AA110"/>
      <c r="AB110"/>
      <c r="AC110"/>
      <c r="AD110"/>
      <c r="AE110"/>
      <c r="AF110"/>
      <c r="AG110"/>
      <c r="AH110"/>
      <c r="AI110"/>
    </row>
    <row r="111" spans="1:35" s="18" customFormat="1" x14ac:dyDescent="0.2">
      <c r="A111" s="50">
        <v>1477.18</v>
      </c>
      <c r="B111" s="50">
        <v>83.44</v>
      </c>
      <c r="C111" s="50">
        <v>33.549999999999997</v>
      </c>
      <c r="D111" s="85">
        <f t="shared" si="2"/>
        <v>13.239999999999998</v>
      </c>
      <c r="E111" s="85">
        <f t="shared" si="3"/>
        <v>32.989999999999995</v>
      </c>
      <c r="F111" s="50">
        <v>1119.95</v>
      </c>
      <c r="G111" s="50">
        <v>1034.75</v>
      </c>
      <c r="H111" s="50">
        <v>314.76</v>
      </c>
      <c r="I111" s="50">
        <v>569.76</v>
      </c>
      <c r="J111" s="50">
        <v>13529829.439999999</v>
      </c>
      <c r="K111" s="50">
        <v>7208830.2999999998</v>
      </c>
      <c r="L111" s="50" t="s">
        <v>2623</v>
      </c>
      <c r="M111" s="50" t="s">
        <v>2624</v>
      </c>
      <c r="N111" s="50">
        <v>1.59</v>
      </c>
      <c r="O111" s="57">
        <v>-167.2</v>
      </c>
      <c r="P111" s="50">
        <v>0.59</v>
      </c>
      <c r="Q111" s="50">
        <v>-1.49</v>
      </c>
      <c r="R111" s="50">
        <v>590.95000000000005</v>
      </c>
      <c r="S111" s="50">
        <v>24.83</v>
      </c>
      <c r="T111" s="50">
        <v>19.38</v>
      </c>
      <c r="U111" s="50">
        <v>4.79</v>
      </c>
      <c r="V111" s="50">
        <v>61.597999999999999</v>
      </c>
      <c r="W111" s="57">
        <v>0.23</v>
      </c>
      <c r="X111" s="57">
        <v>1.1100000000000001</v>
      </c>
      <c r="Y111" s="17"/>
      <c r="Z111" s="5"/>
      <c r="AA111"/>
      <c r="AB111"/>
      <c r="AC111"/>
      <c r="AD111"/>
      <c r="AE111"/>
      <c r="AF111"/>
      <c r="AG111"/>
      <c r="AH111"/>
      <c r="AI111"/>
    </row>
    <row r="112" spans="1:35" s="18" customFormat="1" x14ac:dyDescent="0.2">
      <c r="A112" s="50">
        <v>1490.33</v>
      </c>
      <c r="B112" s="50">
        <v>82.48</v>
      </c>
      <c r="C112" s="50">
        <v>33.33</v>
      </c>
      <c r="D112" s="85">
        <f t="shared" si="2"/>
        <v>13.02</v>
      </c>
      <c r="E112" s="85">
        <f t="shared" si="3"/>
        <v>32.769999999999996</v>
      </c>
      <c r="F112" s="50">
        <v>1121.57</v>
      </c>
      <c r="G112" s="50">
        <v>1036.3699999999999</v>
      </c>
      <c r="H112" s="50">
        <v>325.64999999999998</v>
      </c>
      <c r="I112" s="50">
        <v>576.95000000000005</v>
      </c>
      <c r="J112" s="50">
        <v>13529836.529999999</v>
      </c>
      <c r="K112" s="50">
        <v>7208841.2599999998</v>
      </c>
      <c r="L112" s="50" t="s">
        <v>2625</v>
      </c>
      <c r="M112" s="50" t="s">
        <v>2626</v>
      </c>
      <c r="N112" s="50">
        <v>0.75</v>
      </c>
      <c r="O112" s="57">
        <v>0</v>
      </c>
      <c r="P112" s="50">
        <v>-0.73</v>
      </c>
      <c r="Q112" s="50">
        <v>-0.17</v>
      </c>
      <c r="R112" s="50">
        <v>603.98</v>
      </c>
      <c r="S112" s="50">
        <v>24.99</v>
      </c>
      <c r="T112" s="50">
        <v>19.39</v>
      </c>
      <c r="U112" s="50">
        <v>4.84</v>
      </c>
      <c r="V112" s="50">
        <v>61.009</v>
      </c>
      <c r="W112" s="57">
        <v>-0.09</v>
      </c>
      <c r="X112" s="57">
        <v>-0.02</v>
      </c>
      <c r="Y112" s="17"/>
      <c r="Z112" s="5"/>
      <c r="AA112"/>
      <c r="AB112"/>
      <c r="AC112"/>
      <c r="AD112"/>
      <c r="AE112"/>
      <c r="AF112"/>
      <c r="AG112"/>
      <c r="AH112"/>
      <c r="AI112"/>
    </row>
    <row r="113" spans="1:35" s="59" customFormat="1" x14ac:dyDescent="0.2">
      <c r="A113" s="50">
        <v>1503.79</v>
      </c>
      <c r="B113" s="50">
        <v>84.78</v>
      </c>
      <c r="C113" s="50">
        <v>33.33</v>
      </c>
      <c r="D113" s="85">
        <f t="shared" si="2"/>
        <v>13.02</v>
      </c>
      <c r="E113" s="85">
        <f t="shared" si="3"/>
        <v>32.769999999999996</v>
      </c>
      <c r="F113" s="50">
        <v>1123.06</v>
      </c>
      <c r="G113" s="50">
        <v>1037.8599999999999</v>
      </c>
      <c r="H113" s="50">
        <v>336.82</v>
      </c>
      <c r="I113" s="50">
        <v>584.29999999999995</v>
      </c>
      <c r="J113" s="50">
        <v>13529843.77</v>
      </c>
      <c r="K113" s="50">
        <v>7208852.5099999998</v>
      </c>
      <c r="L113" s="50" t="s">
        <v>2627</v>
      </c>
      <c r="M113" s="50" t="s">
        <v>2628</v>
      </c>
      <c r="N113" s="50">
        <v>1.71</v>
      </c>
      <c r="O113" s="57">
        <v>-5.8040000000000003</v>
      </c>
      <c r="P113" s="50">
        <v>1.71</v>
      </c>
      <c r="Q113" s="50">
        <v>0</v>
      </c>
      <c r="R113" s="50">
        <v>617.34</v>
      </c>
      <c r="S113" s="50">
        <v>25.17</v>
      </c>
      <c r="T113" s="50">
        <v>19.399999999999999</v>
      </c>
      <c r="U113" s="50">
        <v>4.91</v>
      </c>
      <c r="V113" s="50">
        <v>60.418999999999997</v>
      </c>
      <c r="W113" s="57">
        <v>-0.12</v>
      </c>
      <c r="X113" s="57">
        <v>-0.05</v>
      </c>
      <c r="Y113" s="17"/>
      <c r="Z113" s="5"/>
      <c r="AA113"/>
      <c r="AB113"/>
      <c r="AC113"/>
      <c r="AD113"/>
      <c r="AE113"/>
      <c r="AF113"/>
      <c r="AG113"/>
      <c r="AH113"/>
      <c r="AI113"/>
    </row>
    <row r="114" spans="1:35" s="18" customFormat="1" x14ac:dyDescent="0.2">
      <c r="A114" s="50">
        <v>1517.15</v>
      </c>
      <c r="B114" s="50">
        <v>88.52</v>
      </c>
      <c r="C114" s="50">
        <v>32.950000000000003</v>
      </c>
      <c r="D114" s="85">
        <f t="shared" si="2"/>
        <v>12.640000000000004</v>
      </c>
      <c r="E114" s="85">
        <f t="shared" si="3"/>
        <v>32.39</v>
      </c>
      <c r="F114" s="50">
        <v>1123.8399999999999</v>
      </c>
      <c r="G114" s="50">
        <v>1038.6400000000001</v>
      </c>
      <c r="H114" s="50">
        <v>347.99</v>
      </c>
      <c r="I114" s="50">
        <v>591.59</v>
      </c>
      <c r="J114" s="50">
        <v>13529850.949999999</v>
      </c>
      <c r="K114" s="50">
        <v>7208863.7400000002</v>
      </c>
      <c r="L114" s="50" t="s">
        <v>2629</v>
      </c>
      <c r="M114" s="50" t="s">
        <v>2630</v>
      </c>
      <c r="N114" s="50">
        <v>2.81</v>
      </c>
      <c r="O114" s="57">
        <v>-65.028000000000006</v>
      </c>
      <c r="P114" s="50">
        <v>2.8</v>
      </c>
      <c r="Q114" s="50">
        <v>-0.28000000000000003</v>
      </c>
      <c r="R114" s="50">
        <v>630.66</v>
      </c>
      <c r="S114" s="50">
        <v>25.34</v>
      </c>
      <c r="T114" s="50">
        <v>19.420000000000002</v>
      </c>
      <c r="U114" s="50">
        <v>4.97</v>
      </c>
      <c r="V114" s="50">
        <v>59.844999999999999</v>
      </c>
      <c r="W114" s="57">
        <v>0</v>
      </c>
      <c r="X114" s="57">
        <v>-0.08</v>
      </c>
      <c r="Y114" s="17"/>
      <c r="Z114" s="5"/>
      <c r="AA114"/>
      <c r="AB114"/>
      <c r="AC114"/>
      <c r="AD114"/>
      <c r="AE114"/>
      <c r="AF114"/>
      <c r="AG114"/>
      <c r="AH114"/>
      <c r="AI114"/>
    </row>
    <row r="115" spans="1:35" s="18" customFormat="1" x14ac:dyDescent="0.2">
      <c r="A115" s="50">
        <v>1521</v>
      </c>
      <c r="B115" s="50">
        <v>89.37</v>
      </c>
      <c r="C115" s="50">
        <v>32.979999999999997</v>
      </c>
      <c r="D115" s="85">
        <f>IF(C115-20.3&lt;0,C115-20.3+360,C115-20.3)</f>
        <v>12.679999999999996</v>
      </c>
      <c r="E115" s="85">
        <f t="shared" ref="E115" si="4">IF(C115-0.56&lt;0,C115-0.56+360,C115-0.56)</f>
        <v>32.419999999999995</v>
      </c>
      <c r="F115" s="50">
        <v>1123.9100000000001</v>
      </c>
      <c r="G115" s="50">
        <v>1038.71</v>
      </c>
      <c r="H115" s="50">
        <v>351.22</v>
      </c>
      <c r="I115" s="50">
        <v>593.67999999999995</v>
      </c>
      <c r="J115" s="50">
        <v>13529853.01</v>
      </c>
      <c r="K115" s="50">
        <v>7208866.9900000002</v>
      </c>
      <c r="L115" s="50" t="s">
        <v>3280</v>
      </c>
      <c r="M115" s="50" t="s">
        <v>3281</v>
      </c>
      <c r="N115" s="50">
        <v>2.21</v>
      </c>
      <c r="O115" s="57">
        <v>2.911</v>
      </c>
      <c r="P115" s="50">
        <v>2.21</v>
      </c>
      <c r="Q115" s="50">
        <v>0.08</v>
      </c>
      <c r="R115" s="50">
        <v>634.5</v>
      </c>
      <c r="S115" s="50">
        <v>25.44</v>
      </c>
      <c r="T115" s="50">
        <v>19.47</v>
      </c>
      <c r="U115" s="50">
        <v>4.97</v>
      </c>
      <c r="V115" s="50">
        <v>60.509</v>
      </c>
      <c r="W115" s="57">
        <v>0.02</v>
      </c>
      <c r="X115" s="57">
        <v>0</v>
      </c>
      <c r="Y115" s="17"/>
      <c r="Z115" s="5"/>
      <c r="AA115"/>
      <c r="AB115"/>
      <c r="AC115"/>
      <c r="AD115"/>
      <c r="AE115"/>
      <c r="AF115"/>
      <c r="AG115"/>
      <c r="AH115"/>
      <c r="AI115"/>
    </row>
    <row r="116" spans="1:35" s="18" customFormat="1" x14ac:dyDescent="0.2">
      <c r="A116" s="50">
        <v>1524</v>
      </c>
      <c r="B116" s="50">
        <v>89.96</v>
      </c>
      <c r="C116" s="50">
        <v>33.01</v>
      </c>
      <c r="D116" s="85">
        <f t="shared" ref="D116:D179" si="5">IF(C116-20.3&lt;0,C116-20.3+360,C116-20.3)</f>
        <v>12.709999999999997</v>
      </c>
      <c r="E116" s="85">
        <f t="shared" ref="E116:E125" si="6">IF(C116-0.56&lt;0,C116-0.56+360,C116-0.56)</f>
        <v>32.449999999999996</v>
      </c>
      <c r="F116" s="50">
        <v>1123.93</v>
      </c>
      <c r="G116" s="50">
        <v>1038.73</v>
      </c>
      <c r="H116" s="50">
        <v>353.74</v>
      </c>
      <c r="I116" s="50">
        <v>595.32000000000005</v>
      </c>
      <c r="J116" s="50">
        <v>13529854.619999999</v>
      </c>
      <c r="K116" s="50">
        <v>7208869.5199999996</v>
      </c>
      <c r="L116" s="50" t="s">
        <v>3282</v>
      </c>
      <c r="M116" s="50" t="s">
        <v>3283</v>
      </c>
      <c r="N116" s="50">
        <v>1.97</v>
      </c>
      <c r="O116" s="57">
        <v>6.1150000000000002</v>
      </c>
      <c r="P116" s="50">
        <v>1.97</v>
      </c>
      <c r="Q116" s="50">
        <v>0.1</v>
      </c>
      <c r="R116" s="50">
        <v>637.49</v>
      </c>
      <c r="S116" s="50">
        <v>25.46</v>
      </c>
      <c r="T116" s="50">
        <v>19.47</v>
      </c>
      <c r="U116" s="50">
        <v>4.97</v>
      </c>
      <c r="V116" s="50">
        <v>60.451999999999998</v>
      </c>
      <c r="W116" s="57">
        <v>0.06</v>
      </c>
      <c r="X116" s="57">
        <v>0</v>
      </c>
      <c r="Y116" s="17"/>
      <c r="Z116" s="5"/>
      <c r="AA116"/>
      <c r="AB116"/>
      <c r="AC116"/>
      <c r="AD116"/>
      <c r="AE116"/>
      <c r="AF116"/>
      <c r="AG116"/>
      <c r="AH116"/>
      <c r="AI116"/>
    </row>
    <row r="117" spans="1:35" s="18" customFormat="1" x14ac:dyDescent="0.2">
      <c r="A117" s="50">
        <v>1527</v>
      </c>
      <c r="B117" s="50">
        <v>90.24</v>
      </c>
      <c r="C117" s="50">
        <v>33.04</v>
      </c>
      <c r="D117" s="85">
        <f t="shared" si="5"/>
        <v>12.739999999999998</v>
      </c>
      <c r="E117" s="85">
        <f t="shared" si="6"/>
        <v>32.479999999999997</v>
      </c>
      <c r="F117" s="50">
        <v>1123.92</v>
      </c>
      <c r="G117" s="50">
        <v>1038.72</v>
      </c>
      <c r="H117" s="50">
        <v>356.25</v>
      </c>
      <c r="I117" s="50">
        <v>596.95000000000005</v>
      </c>
      <c r="J117" s="50">
        <v>13529856.23</v>
      </c>
      <c r="K117" s="50">
        <v>7208872.0599999996</v>
      </c>
      <c r="L117" s="50" t="s">
        <v>3284</v>
      </c>
      <c r="M117" s="50" t="s">
        <v>3285</v>
      </c>
      <c r="N117" s="50">
        <v>0.94</v>
      </c>
      <c r="O117" s="57">
        <v>12.994</v>
      </c>
      <c r="P117" s="50">
        <v>0.93</v>
      </c>
      <c r="Q117" s="50">
        <v>0.1</v>
      </c>
      <c r="R117" s="50">
        <v>640.49</v>
      </c>
      <c r="S117" s="50">
        <v>25.48</v>
      </c>
      <c r="T117" s="50">
        <v>19.48</v>
      </c>
      <c r="U117" s="50">
        <v>4.97</v>
      </c>
      <c r="V117" s="50">
        <v>60.395000000000003</v>
      </c>
      <c r="W117" s="57">
        <v>0.1</v>
      </c>
      <c r="X117" s="57">
        <v>0.01</v>
      </c>
      <c r="Y117" s="17"/>
      <c r="Z117" s="5"/>
      <c r="AA117"/>
      <c r="AB117"/>
      <c r="AC117"/>
      <c r="AD117"/>
      <c r="AE117"/>
      <c r="AF117"/>
      <c r="AG117"/>
      <c r="AH117"/>
      <c r="AI117"/>
    </row>
    <row r="118" spans="1:35" s="18" customFormat="1" x14ac:dyDescent="0.2">
      <c r="A118" s="50">
        <v>1530</v>
      </c>
      <c r="B118" s="50">
        <v>90.37</v>
      </c>
      <c r="C118" s="50">
        <v>33.07</v>
      </c>
      <c r="D118" s="85">
        <f t="shared" si="5"/>
        <v>12.77</v>
      </c>
      <c r="E118" s="85">
        <f t="shared" si="6"/>
        <v>32.51</v>
      </c>
      <c r="F118" s="50">
        <v>1123.9100000000001</v>
      </c>
      <c r="G118" s="50">
        <v>1038.71</v>
      </c>
      <c r="H118" s="50">
        <v>358.77</v>
      </c>
      <c r="I118" s="50">
        <v>598.59</v>
      </c>
      <c r="J118" s="50">
        <v>13529857.84</v>
      </c>
      <c r="K118" s="50">
        <v>7208874.5899999999</v>
      </c>
      <c r="L118" s="50" t="s">
        <v>3286</v>
      </c>
      <c r="M118" s="50" t="s">
        <v>3287</v>
      </c>
      <c r="N118" s="50">
        <v>0.44</v>
      </c>
      <c r="O118" s="57">
        <v>172.875</v>
      </c>
      <c r="P118" s="50">
        <v>0.43</v>
      </c>
      <c r="Q118" s="50">
        <v>0.1</v>
      </c>
      <c r="R118" s="50">
        <v>643.48</v>
      </c>
      <c r="S118" s="50">
        <v>25.5</v>
      </c>
      <c r="T118" s="50">
        <v>19.48</v>
      </c>
      <c r="U118" s="50">
        <v>4.97</v>
      </c>
      <c r="V118" s="50">
        <v>60.337000000000003</v>
      </c>
      <c r="W118" s="53">
        <v>0.15</v>
      </c>
      <c r="X118" s="53">
        <v>0.01</v>
      </c>
      <c r="Y118" s="17"/>
      <c r="Z118" s="5"/>
      <c r="AA118"/>
      <c r="AB118"/>
      <c r="AC118"/>
      <c r="AD118"/>
      <c r="AE118"/>
      <c r="AF118"/>
      <c r="AG118"/>
      <c r="AH118"/>
      <c r="AI118"/>
    </row>
    <row r="119" spans="1:35" s="18" customFormat="1" x14ac:dyDescent="0.2">
      <c r="A119" s="50">
        <v>1533</v>
      </c>
      <c r="B119" s="50">
        <v>90.21</v>
      </c>
      <c r="C119" s="50">
        <v>33.090000000000003</v>
      </c>
      <c r="D119" s="85">
        <f t="shared" si="5"/>
        <v>12.790000000000003</v>
      </c>
      <c r="E119" s="85">
        <f t="shared" si="6"/>
        <v>32.53</v>
      </c>
      <c r="F119" s="50">
        <v>1123.8900000000001</v>
      </c>
      <c r="G119" s="50">
        <v>1038.69</v>
      </c>
      <c r="H119" s="50">
        <v>361.28</v>
      </c>
      <c r="I119" s="50">
        <v>600.23</v>
      </c>
      <c r="J119" s="50">
        <v>13529859.449999999</v>
      </c>
      <c r="K119" s="50">
        <v>7208877.1200000001</v>
      </c>
      <c r="L119" s="50" t="s">
        <v>3288</v>
      </c>
      <c r="M119" s="50" t="s">
        <v>3289</v>
      </c>
      <c r="N119" s="50">
        <v>0.54</v>
      </c>
      <c r="O119" s="57">
        <v>171.02699999999999</v>
      </c>
      <c r="P119" s="50">
        <v>-0.53</v>
      </c>
      <c r="Q119" s="50">
        <v>7.0000000000000007E-2</v>
      </c>
      <c r="R119" s="50">
        <v>646.48</v>
      </c>
      <c r="S119" s="50">
        <v>25.52</v>
      </c>
      <c r="T119" s="50">
        <v>19.48</v>
      </c>
      <c r="U119" s="50">
        <v>4.97</v>
      </c>
      <c r="V119" s="50">
        <v>60.277999999999999</v>
      </c>
      <c r="W119" s="53">
        <v>0.18</v>
      </c>
      <c r="X119" s="53">
        <v>0.01</v>
      </c>
      <c r="Y119" s="17"/>
      <c r="Z119" s="5"/>
      <c r="AA119"/>
      <c r="AB119"/>
      <c r="AC119"/>
      <c r="AD119"/>
      <c r="AE119"/>
      <c r="AF119"/>
      <c r="AG119"/>
      <c r="AH119"/>
      <c r="AI119"/>
    </row>
    <row r="120" spans="1:35" s="18" customFormat="1" x14ac:dyDescent="0.2">
      <c r="A120" s="53">
        <v>1536</v>
      </c>
      <c r="B120" s="53">
        <v>90.02</v>
      </c>
      <c r="C120" s="53">
        <v>33.119999999999997</v>
      </c>
      <c r="D120" s="85">
        <f t="shared" si="5"/>
        <v>12.819999999999997</v>
      </c>
      <c r="E120" s="85">
        <f t="shared" si="6"/>
        <v>32.559999999999995</v>
      </c>
      <c r="F120" s="53">
        <v>1123.8900000000001</v>
      </c>
      <c r="G120" s="53">
        <v>1038.69</v>
      </c>
      <c r="H120" s="53">
        <v>363.79</v>
      </c>
      <c r="I120" s="53">
        <v>601.86</v>
      </c>
      <c r="J120" s="53">
        <v>13529861.07</v>
      </c>
      <c r="K120" s="53">
        <v>7208879.6399999997</v>
      </c>
      <c r="L120" s="53" t="s">
        <v>3290</v>
      </c>
      <c r="M120" s="53" t="s">
        <v>3291</v>
      </c>
      <c r="N120" s="53">
        <v>0.64</v>
      </c>
      <c r="O120" s="53">
        <v>169.99199999999999</v>
      </c>
      <c r="P120" s="53">
        <v>-0.63</v>
      </c>
      <c r="Q120" s="53">
        <v>0.1</v>
      </c>
      <c r="R120" s="53">
        <v>649.48</v>
      </c>
      <c r="S120" s="53">
        <v>25.54</v>
      </c>
      <c r="T120" s="53">
        <v>19.48</v>
      </c>
      <c r="U120" s="53">
        <v>4.97</v>
      </c>
      <c r="V120" s="53">
        <v>60.219000000000001</v>
      </c>
      <c r="W120" s="53">
        <v>0.2</v>
      </c>
      <c r="X120" s="53">
        <v>0.02</v>
      </c>
      <c r="Y120" s="17"/>
      <c r="Z120" s="5"/>
      <c r="AA120"/>
      <c r="AB120"/>
      <c r="AC120"/>
      <c r="AD120"/>
      <c r="AE120"/>
      <c r="AF120"/>
      <c r="AG120"/>
      <c r="AH120"/>
      <c r="AI120"/>
    </row>
    <row r="121" spans="1:35" s="18" customFormat="1" x14ac:dyDescent="0.2">
      <c r="A121" s="53">
        <v>1539</v>
      </c>
      <c r="B121" s="53">
        <v>89.85</v>
      </c>
      <c r="C121" s="53">
        <v>33.15</v>
      </c>
      <c r="D121" s="85">
        <f t="shared" si="5"/>
        <v>12.849999999999998</v>
      </c>
      <c r="E121" s="85">
        <f t="shared" si="6"/>
        <v>32.589999999999996</v>
      </c>
      <c r="F121" s="53">
        <v>1123.8900000000001</v>
      </c>
      <c r="G121" s="53">
        <v>1038.69</v>
      </c>
      <c r="H121" s="53">
        <v>366.3</v>
      </c>
      <c r="I121" s="53">
        <v>603.5</v>
      </c>
      <c r="J121" s="53">
        <v>13529862.68</v>
      </c>
      <c r="K121" s="53">
        <v>7208882.1699999999</v>
      </c>
      <c r="L121" s="53" t="s">
        <v>3292</v>
      </c>
      <c r="M121" s="53" t="s">
        <v>3293</v>
      </c>
      <c r="N121" s="53">
        <v>0.57999999999999996</v>
      </c>
      <c r="O121" s="53">
        <v>5.492</v>
      </c>
      <c r="P121" s="53">
        <v>-0.56999999999999995</v>
      </c>
      <c r="Q121" s="53">
        <v>0.1</v>
      </c>
      <c r="R121" s="53">
        <v>652.47</v>
      </c>
      <c r="S121" s="53">
        <v>25.56</v>
      </c>
      <c r="T121" s="53">
        <v>19.48</v>
      </c>
      <c r="U121" s="53">
        <v>4.97</v>
      </c>
      <c r="V121" s="53">
        <v>60.158999999999999</v>
      </c>
      <c r="W121" s="53">
        <v>0.19</v>
      </c>
      <c r="X121" s="53">
        <v>0.03</v>
      </c>
      <c r="Y121" s="17"/>
      <c r="Z121" s="5"/>
      <c r="AA121"/>
      <c r="AB121"/>
      <c r="AC121"/>
      <c r="AD121"/>
      <c r="AE121"/>
      <c r="AF121"/>
      <c r="AG121"/>
      <c r="AH121"/>
      <c r="AI121"/>
    </row>
    <row r="122" spans="1:35" s="18" customFormat="1" x14ac:dyDescent="0.2">
      <c r="A122" s="53">
        <v>1544.79</v>
      </c>
      <c r="B122" s="53">
        <v>90.37</v>
      </c>
      <c r="C122" s="53">
        <v>33.200000000000003</v>
      </c>
      <c r="D122" s="85">
        <f t="shared" si="5"/>
        <v>12.900000000000002</v>
      </c>
      <c r="E122" s="85">
        <f t="shared" si="6"/>
        <v>32.64</v>
      </c>
      <c r="F122" s="53">
        <v>1123.8800000000001</v>
      </c>
      <c r="G122" s="53">
        <v>1038.68</v>
      </c>
      <c r="H122" s="53">
        <v>371.15</v>
      </c>
      <c r="I122" s="53">
        <v>606.66999999999996</v>
      </c>
      <c r="J122" s="53">
        <v>13529865.800000001</v>
      </c>
      <c r="K122" s="53">
        <v>7208887.0499999998</v>
      </c>
      <c r="L122" s="53" t="s">
        <v>3294</v>
      </c>
      <c r="M122" s="53" t="s">
        <v>2436</v>
      </c>
      <c r="N122" s="53">
        <v>0.9</v>
      </c>
      <c r="O122" s="53">
        <v>-153.435</v>
      </c>
      <c r="P122" s="53">
        <v>0.9</v>
      </c>
      <c r="Q122" s="53">
        <v>0.09</v>
      </c>
      <c r="R122" s="53">
        <v>658.25</v>
      </c>
      <c r="S122" s="53">
        <v>25.6</v>
      </c>
      <c r="T122" s="53">
        <v>19.48</v>
      </c>
      <c r="U122" s="53">
        <v>4.97</v>
      </c>
      <c r="V122" s="53">
        <v>60.042999999999999</v>
      </c>
      <c r="W122" s="53">
        <v>0.2</v>
      </c>
      <c r="X122" s="53">
        <v>0.04</v>
      </c>
      <c r="Y122" s="17"/>
      <c r="Z122" s="5"/>
      <c r="AA122"/>
      <c r="AB122"/>
      <c r="AC122"/>
      <c r="AD122"/>
      <c r="AE122"/>
      <c r="AF122"/>
      <c r="AG122"/>
      <c r="AH122"/>
      <c r="AI122"/>
    </row>
    <row r="123" spans="1:35" s="18" customFormat="1" x14ac:dyDescent="0.2">
      <c r="A123" s="53">
        <v>1548</v>
      </c>
      <c r="B123" s="53">
        <v>90.07</v>
      </c>
      <c r="C123" s="53">
        <v>33.049999999999997</v>
      </c>
      <c r="D123" s="85">
        <f t="shared" si="5"/>
        <v>12.749999999999996</v>
      </c>
      <c r="E123" s="85">
        <f t="shared" si="6"/>
        <v>32.489999999999995</v>
      </c>
      <c r="F123" s="53">
        <v>1123.8699999999999</v>
      </c>
      <c r="G123" s="53">
        <v>1038.67</v>
      </c>
      <c r="H123" s="53">
        <v>373.84</v>
      </c>
      <c r="I123" s="53">
        <v>608.42999999999995</v>
      </c>
      <c r="J123" s="53">
        <v>13529867.529999999</v>
      </c>
      <c r="K123" s="53">
        <v>7208889.7599999998</v>
      </c>
      <c r="L123" s="53" t="s">
        <v>3295</v>
      </c>
      <c r="M123" s="53" t="s">
        <v>3296</v>
      </c>
      <c r="N123" s="53">
        <v>1.04</v>
      </c>
      <c r="O123" s="53">
        <v>-157.89099999999999</v>
      </c>
      <c r="P123" s="53">
        <v>-0.93</v>
      </c>
      <c r="Q123" s="53">
        <v>-0.47</v>
      </c>
      <c r="R123" s="53">
        <v>661.46</v>
      </c>
      <c r="S123" s="53">
        <v>25.63</v>
      </c>
      <c r="T123" s="53">
        <v>19.48</v>
      </c>
      <c r="U123" s="53">
        <v>4.9800000000000004</v>
      </c>
      <c r="V123" s="53">
        <v>59.976999999999997</v>
      </c>
      <c r="W123" s="53">
        <v>0.22</v>
      </c>
      <c r="X123" s="53">
        <v>0.05</v>
      </c>
      <c r="Y123" s="17"/>
      <c r="Z123" s="5"/>
      <c r="AA123"/>
      <c r="AB123"/>
      <c r="AC123"/>
      <c r="AD123"/>
      <c r="AE123"/>
      <c r="AF123"/>
      <c r="AG123"/>
      <c r="AH123"/>
      <c r="AI123"/>
    </row>
    <row r="124" spans="1:35" s="18" customFormat="1" x14ac:dyDescent="0.2">
      <c r="A124" s="53">
        <v>1551</v>
      </c>
      <c r="B124" s="53">
        <v>89.75</v>
      </c>
      <c r="C124" s="53">
        <v>32.92</v>
      </c>
      <c r="D124" s="85">
        <f t="shared" si="5"/>
        <v>12.620000000000001</v>
      </c>
      <c r="E124" s="85">
        <f t="shared" si="6"/>
        <v>32.36</v>
      </c>
      <c r="F124" s="53">
        <v>1123.8699999999999</v>
      </c>
      <c r="G124" s="53">
        <v>1038.67</v>
      </c>
      <c r="H124" s="53">
        <v>376.36</v>
      </c>
      <c r="I124" s="53">
        <v>610.05999999999995</v>
      </c>
      <c r="J124" s="53">
        <v>13529869.140000001</v>
      </c>
      <c r="K124" s="53">
        <v>7208892.29</v>
      </c>
      <c r="L124" s="53" t="s">
        <v>3297</v>
      </c>
      <c r="M124" s="53" t="s">
        <v>3298</v>
      </c>
      <c r="N124" s="53">
        <v>1.1499999999999999</v>
      </c>
      <c r="O124" s="53">
        <v>-47.121000000000002</v>
      </c>
      <c r="P124" s="53">
        <v>-1.07</v>
      </c>
      <c r="Q124" s="53">
        <v>-0.43</v>
      </c>
      <c r="R124" s="53">
        <v>664.45</v>
      </c>
      <c r="S124" s="53">
        <v>25.65</v>
      </c>
      <c r="T124" s="53">
        <v>19.489999999999998</v>
      </c>
      <c r="U124" s="53">
        <v>4.9800000000000004</v>
      </c>
      <c r="V124" s="53">
        <v>59.915999999999997</v>
      </c>
      <c r="W124" s="53">
        <v>0.21</v>
      </c>
      <c r="X124" s="53">
        <v>0.05</v>
      </c>
      <c r="Y124" s="17"/>
      <c r="Z124" s="5"/>
      <c r="AA124"/>
      <c r="AB124"/>
      <c r="AC124"/>
      <c r="AD124"/>
      <c r="AE124"/>
      <c r="AF124"/>
      <c r="AG124"/>
      <c r="AH124"/>
      <c r="AI124"/>
    </row>
    <row r="125" spans="1:35" s="18" customFormat="1" x14ac:dyDescent="0.2">
      <c r="A125" s="53">
        <v>1554</v>
      </c>
      <c r="B125" s="53">
        <v>89.88</v>
      </c>
      <c r="C125" s="53">
        <v>32.78</v>
      </c>
      <c r="D125" s="85">
        <f t="shared" si="5"/>
        <v>12.48</v>
      </c>
      <c r="E125" s="85">
        <f t="shared" si="6"/>
        <v>32.22</v>
      </c>
      <c r="F125" s="53">
        <v>1123.8800000000001</v>
      </c>
      <c r="G125" s="53">
        <v>1038.68</v>
      </c>
      <c r="H125" s="53">
        <v>378.88</v>
      </c>
      <c r="I125" s="53">
        <v>611.69000000000005</v>
      </c>
      <c r="J125" s="53">
        <v>13529870.74</v>
      </c>
      <c r="K125" s="53">
        <v>7208894.8200000003</v>
      </c>
      <c r="L125" s="53" t="s">
        <v>3299</v>
      </c>
      <c r="M125" s="53" t="s">
        <v>3300</v>
      </c>
      <c r="N125" s="53">
        <v>0.64</v>
      </c>
      <c r="O125" s="53">
        <v>-32.619</v>
      </c>
      <c r="P125" s="53">
        <v>0.43</v>
      </c>
      <c r="Q125" s="53">
        <v>-0.47</v>
      </c>
      <c r="R125" s="53">
        <v>667.45</v>
      </c>
      <c r="S125" s="53">
        <v>25.67</v>
      </c>
      <c r="T125" s="53">
        <v>19.489999999999998</v>
      </c>
      <c r="U125" s="53">
        <v>4.9800000000000004</v>
      </c>
      <c r="V125" s="53">
        <v>59.853999999999999</v>
      </c>
      <c r="W125" s="53">
        <v>0.2</v>
      </c>
      <c r="X125" s="53">
        <v>0.04</v>
      </c>
      <c r="Y125" s="17"/>
      <c r="Z125" s="5"/>
      <c r="AA125"/>
      <c r="AB125"/>
      <c r="AC125"/>
      <c r="AD125"/>
      <c r="AE125"/>
      <c r="AF125"/>
      <c r="AG125"/>
      <c r="AH125"/>
      <c r="AI125"/>
    </row>
    <row r="126" spans="1:35" s="18" customFormat="1" x14ac:dyDescent="0.2">
      <c r="A126" s="53">
        <v>1557.45</v>
      </c>
      <c r="B126" s="53">
        <v>90.13</v>
      </c>
      <c r="C126" s="53">
        <v>32.619999999999997</v>
      </c>
      <c r="D126" s="85">
        <f t="shared" si="5"/>
        <v>12.319999999999997</v>
      </c>
      <c r="E126" s="85">
        <f t="shared" ref="E126:E189" si="7">IF(C126-0.56&lt;0,C126-0.56+360,C126-0.56)</f>
        <v>32.059999999999995</v>
      </c>
      <c r="F126" s="53">
        <v>1123.8800000000001</v>
      </c>
      <c r="G126" s="53">
        <v>1038.68</v>
      </c>
      <c r="H126" s="53">
        <v>381.78</v>
      </c>
      <c r="I126" s="53">
        <v>613.54999999999995</v>
      </c>
      <c r="J126" s="53">
        <v>13529872.58</v>
      </c>
      <c r="K126" s="53">
        <v>7208897.75</v>
      </c>
      <c r="L126" s="53" t="s">
        <v>2437</v>
      </c>
      <c r="M126" s="53" t="s">
        <v>3301</v>
      </c>
      <c r="N126" s="53">
        <v>0.86</v>
      </c>
      <c r="O126" s="53">
        <v>133.26400000000001</v>
      </c>
      <c r="P126" s="53">
        <v>0.72</v>
      </c>
      <c r="Q126" s="53">
        <v>-0.46</v>
      </c>
      <c r="R126" s="53">
        <v>670.89</v>
      </c>
      <c r="S126" s="53">
        <v>25.7</v>
      </c>
      <c r="T126" s="53">
        <v>19.489999999999998</v>
      </c>
      <c r="U126" s="53">
        <v>4.9800000000000004</v>
      </c>
      <c r="V126" s="53">
        <v>59.780999999999999</v>
      </c>
      <c r="W126" s="53">
        <v>0.2</v>
      </c>
      <c r="X126" s="53">
        <v>0.03</v>
      </c>
      <c r="Y126" s="17"/>
      <c r="Z126" s="5"/>
      <c r="AA126"/>
      <c r="AB126"/>
      <c r="AC126"/>
      <c r="AD126"/>
      <c r="AE126"/>
      <c r="AF126"/>
      <c r="AG126"/>
      <c r="AH126"/>
      <c r="AI126"/>
    </row>
    <row r="127" spans="1:35" s="18" customFormat="1" x14ac:dyDescent="0.2">
      <c r="A127" s="53">
        <v>1561</v>
      </c>
      <c r="B127" s="53">
        <v>89.97</v>
      </c>
      <c r="C127" s="53">
        <v>32.79</v>
      </c>
      <c r="D127" s="85">
        <f t="shared" si="5"/>
        <v>12.489999999999998</v>
      </c>
      <c r="E127" s="85">
        <f t="shared" si="7"/>
        <v>32.229999999999997</v>
      </c>
      <c r="F127" s="53">
        <v>1123.8800000000001</v>
      </c>
      <c r="G127" s="53">
        <v>1038.68</v>
      </c>
      <c r="H127" s="53">
        <v>384.77</v>
      </c>
      <c r="I127" s="53">
        <v>615.47</v>
      </c>
      <c r="J127" s="53">
        <v>13529874.470000001</v>
      </c>
      <c r="K127" s="53">
        <v>7208900.75</v>
      </c>
      <c r="L127" s="53" t="s">
        <v>3302</v>
      </c>
      <c r="M127" s="53" t="s">
        <v>3303</v>
      </c>
      <c r="N127" s="53">
        <v>0.66</v>
      </c>
      <c r="O127" s="53">
        <v>54.462000000000003</v>
      </c>
      <c r="P127" s="53">
        <v>-0.45</v>
      </c>
      <c r="Q127" s="53">
        <v>0.48</v>
      </c>
      <c r="R127" s="53">
        <v>674.43</v>
      </c>
      <c r="S127" s="53">
        <v>25.72</v>
      </c>
      <c r="T127" s="53">
        <v>19.489999999999998</v>
      </c>
      <c r="U127" s="53">
        <v>4.9800000000000004</v>
      </c>
      <c r="V127" s="53">
        <v>59.706000000000003</v>
      </c>
      <c r="W127" s="53">
        <v>0.21</v>
      </c>
      <c r="X127" s="53">
        <v>0.03</v>
      </c>
      <c r="Y127" s="17"/>
      <c r="Z127" s="5"/>
      <c r="AA127"/>
      <c r="AB127"/>
      <c r="AC127"/>
      <c r="AD127"/>
      <c r="AE127"/>
      <c r="AF127"/>
      <c r="AG127"/>
      <c r="AH127"/>
      <c r="AI127"/>
    </row>
    <row r="128" spans="1:35" s="18" customFormat="1" x14ac:dyDescent="0.2">
      <c r="A128" s="53">
        <v>1564</v>
      </c>
      <c r="B128" s="53">
        <v>90.07</v>
      </c>
      <c r="C128" s="53">
        <v>32.93</v>
      </c>
      <c r="D128" s="85">
        <f t="shared" si="5"/>
        <v>12.629999999999999</v>
      </c>
      <c r="E128" s="85">
        <f t="shared" si="7"/>
        <v>32.369999999999997</v>
      </c>
      <c r="F128" s="53">
        <v>1123.8800000000001</v>
      </c>
      <c r="G128" s="53">
        <v>1038.68</v>
      </c>
      <c r="H128" s="53">
        <v>387.29</v>
      </c>
      <c r="I128" s="53">
        <v>617.1</v>
      </c>
      <c r="J128" s="53">
        <v>13529876.07</v>
      </c>
      <c r="K128" s="53">
        <v>7208903.29</v>
      </c>
      <c r="L128" s="53" t="s">
        <v>3304</v>
      </c>
      <c r="M128" s="53" t="s">
        <v>3305</v>
      </c>
      <c r="N128" s="53">
        <v>0.56999999999999995</v>
      </c>
      <c r="O128" s="53">
        <v>98.745999999999995</v>
      </c>
      <c r="P128" s="53">
        <v>0.33</v>
      </c>
      <c r="Q128" s="53">
        <v>0.47</v>
      </c>
      <c r="R128" s="53">
        <v>677.43</v>
      </c>
      <c r="S128" s="53">
        <v>25.74</v>
      </c>
      <c r="T128" s="53">
        <v>19.489999999999998</v>
      </c>
      <c r="U128" s="53">
        <v>4.9800000000000004</v>
      </c>
      <c r="V128" s="53">
        <v>59.640999999999998</v>
      </c>
      <c r="W128" s="53">
        <v>0.21</v>
      </c>
      <c r="X128" s="53">
        <v>0.05</v>
      </c>
      <c r="Y128" s="17"/>
      <c r="Z128" s="5"/>
      <c r="AA128"/>
      <c r="AB128"/>
      <c r="AC128"/>
      <c r="AD128"/>
      <c r="AE128"/>
      <c r="AF128"/>
      <c r="AG128"/>
      <c r="AH128"/>
      <c r="AI128"/>
    </row>
    <row r="129" spans="1:35" s="18" customFormat="1" x14ac:dyDescent="0.2">
      <c r="A129" s="53">
        <v>1569.67</v>
      </c>
      <c r="B129" s="53">
        <v>90.03</v>
      </c>
      <c r="C129" s="53">
        <v>33.19</v>
      </c>
      <c r="D129" s="85">
        <f t="shared" si="5"/>
        <v>12.889999999999997</v>
      </c>
      <c r="E129" s="85">
        <f t="shared" si="7"/>
        <v>32.629999999999995</v>
      </c>
      <c r="F129" s="53">
        <v>1123.8699999999999</v>
      </c>
      <c r="G129" s="53">
        <v>1038.67</v>
      </c>
      <c r="H129" s="53">
        <v>392.04</v>
      </c>
      <c r="I129" s="53">
        <v>620.19000000000005</v>
      </c>
      <c r="J129" s="53">
        <v>13529879.119999999</v>
      </c>
      <c r="K129" s="53">
        <v>7208908.0700000003</v>
      </c>
      <c r="L129" s="53" t="s">
        <v>2439</v>
      </c>
      <c r="M129" s="53" t="s">
        <v>3306</v>
      </c>
      <c r="N129" s="53">
        <v>0.46</v>
      </c>
      <c r="O129" s="53">
        <v>-73.61</v>
      </c>
      <c r="P129" s="53">
        <v>-7.0000000000000007E-2</v>
      </c>
      <c r="Q129" s="53">
        <v>0.46</v>
      </c>
      <c r="R129" s="53">
        <v>683.09</v>
      </c>
      <c r="S129" s="53">
        <v>25.79</v>
      </c>
      <c r="T129" s="53">
        <v>19.5</v>
      </c>
      <c r="U129" s="53">
        <v>4.9800000000000004</v>
      </c>
      <c r="V129" s="53">
        <v>59.518999999999998</v>
      </c>
      <c r="W129" s="53">
        <v>0.21</v>
      </c>
      <c r="X129" s="53">
        <v>0.17</v>
      </c>
      <c r="Y129" s="17"/>
      <c r="Z129" s="5"/>
      <c r="AA129"/>
      <c r="AB129"/>
      <c r="AC129"/>
      <c r="AD129"/>
      <c r="AE129"/>
      <c r="AF129"/>
      <c r="AG129"/>
      <c r="AH129"/>
      <c r="AI129"/>
    </row>
    <row r="130" spans="1:35" s="18" customFormat="1" x14ac:dyDescent="0.2">
      <c r="A130" s="53">
        <v>1573</v>
      </c>
      <c r="B130" s="53">
        <v>90.08</v>
      </c>
      <c r="C130" s="53">
        <v>33.020000000000003</v>
      </c>
      <c r="D130" s="85">
        <f t="shared" si="5"/>
        <v>12.720000000000002</v>
      </c>
      <c r="E130" s="85">
        <f t="shared" si="7"/>
        <v>32.46</v>
      </c>
      <c r="F130" s="53">
        <v>1123.8699999999999</v>
      </c>
      <c r="G130" s="53">
        <v>1038.67</v>
      </c>
      <c r="H130" s="53">
        <v>394.83</v>
      </c>
      <c r="I130" s="53">
        <v>622.01</v>
      </c>
      <c r="J130" s="53">
        <v>13529880.91</v>
      </c>
      <c r="K130" s="53">
        <v>7208910.8799999999</v>
      </c>
      <c r="L130" s="53" t="s">
        <v>3307</v>
      </c>
      <c r="M130" s="53" t="s">
        <v>3308</v>
      </c>
      <c r="N130" s="53">
        <v>0.53</v>
      </c>
      <c r="O130" s="53">
        <v>-126.254</v>
      </c>
      <c r="P130" s="53">
        <v>0.15</v>
      </c>
      <c r="Q130" s="53">
        <v>-0.51</v>
      </c>
      <c r="R130" s="53">
        <v>686.41</v>
      </c>
      <c r="S130" s="53">
        <v>25.81</v>
      </c>
      <c r="T130" s="53">
        <v>19.5</v>
      </c>
      <c r="U130" s="53">
        <v>4.99</v>
      </c>
      <c r="V130" s="53">
        <v>59.447000000000003</v>
      </c>
      <c r="W130" s="53">
        <v>0.21</v>
      </c>
      <c r="X130" s="53">
        <v>0.26</v>
      </c>
      <c r="Y130" s="17"/>
      <c r="Z130" s="5"/>
      <c r="AA130"/>
      <c r="AB130"/>
      <c r="AC130"/>
      <c r="AD130"/>
      <c r="AE130"/>
      <c r="AF130"/>
      <c r="AG130"/>
      <c r="AH130"/>
      <c r="AI130"/>
    </row>
    <row r="131" spans="1:35" s="18" customFormat="1" x14ac:dyDescent="0.2">
      <c r="A131" s="53">
        <v>1576</v>
      </c>
      <c r="B131" s="53">
        <v>89.97</v>
      </c>
      <c r="C131" s="53">
        <v>32.869999999999997</v>
      </c>
      <c r="D131" s="85">
        <f t="shared" si="5"/>
        <v>12.569999999999997</v>
      </c>
      <c r="E131" s="85">
        <f t="shared" si="7"/>
        <v>32.309999999999995</v>
      </c>
      <c r="F131" s="53">
        <v>1123.8699999999999</v>
      </c>
      <c r="G131" s="53">
        <v>1038.67</v>
      </c>
      <c r="H131" s="53">
        <v>397.35</v>
      </c>
      <c r="I131" s="53">
        <v>623.64</v>
      </c>
      <c r="J131" s="53">
        <v>13529882.51</v>
      </c>
      <c r="K131" s="53">
        <v>7208913.4100000001</v>
      </c>
      <c r="L131" s="53" t="s">
        <v>3309</v>
      </c>
      <c r="M131" s="53" t="s">
        <v>3310</v>
      </c>
      <c r="N131" s="53">
        <v>0.62</v>
      </c>
      <c r="O131" s="53">
        <v>-63.435000000000002</v>
      </c>
      <c r="P131" s="53">
        <v>-0.37</v>
      </c>
      <c r="Q131" s="53">
        <v>-0.5</v>
      </c>
      <c r="R131" s="53">
        <v>689.41</v>
      </c>
      <c r="S131" s="53">
        <v>25.84</v>
      </c>
      <c r="T131" s="53">
        <v>19.5</v>
      </c>
      <c r="U131" s="53">
        <v>4.99</v>
      </c>
      <c r="V131" s="53">
        <v>59.381999999999998</v>
      </c>
      <c r="W131" s="53">
        <v>0.21</v>
      </c>
      <c r="X131" s="53">
        <v>0.36</v>
      </c>
      <c r="Y131" s="17"/>
      <c r="Z131" s="5"/>
      <c r="AA131"/>
      <c r="AB131"/>
      <c r="AC131"/>
      <c r="AD131"/>
      <c r="AE131"/>
      <c r="AF131"/>
      <c r="AG131"/>
      <c r="AH131"/>
      <c r="AI131"/>
    </row>
    <row r="132" spans="1:35" s="18" customFormat="1" x14ac:dyDescent="0.2">
      <c r="A132" s="53">
        <v>1579</v>
      </c>
      <c r="B132" s="53">
        <v>90.05</v>
      </c>
      <c r="C132" s="53">
        <v>32.71</v>
      </c>
      <c r="D132" s="85">
        <f t="shared" si="5"/>
        <v>12.41</v>
      </c>
      <c r="E132" s="85">
        <f t="shared" si="7"/>
        <v>32.15</v>
      </c>
      <c r="F132" s="53">
        <v>1123.8699999999999</v>
      </c>
      <c r="G132" s="53">
        <v>1038.67</v>
      </c>
      <c r="H132" s="53">
        <v>399.87</v>
      </c>
      <c r="I132" s="53">
        <v>625.27</v>
      </c>
      <c r="J132" s="53">
        <v>13529884.109999999</v>
      </c>
      <c r="K132" s="53">
        <v>7208915.9500000002</v>
      </c>
      <c r="L132" s="53" t="s">
        <v>3311</v>
      </c>
      <c r="M132" s="53" t="s">
        <v>3312</v>
      </c>
      <c r="N132" s="53">
        <v>0.6</v>
      </c>
      <c r="O132" s="53">
        <v>-83.66</v>
      </c>
      <c r="P132" s="53">
        <v>0.27</v>
      </c>
      <c r="Q132" s="53">
        <v>-0.53</v>
      </c>
      <c r="R132" s="53">
        <v>692.4</v>
      </c>
      <c r="S132" s="53">
        <v>25.86</v>
      </c>
      <c r="T132" s="53">
        <v>19.5</v>
      </c>
      <c r="U132" s="53">
        <v>4.99</v>
      </c>
      <c r="V132" s="53">
        <v>59.316000000000003</v>
      </c>
      <c r="W132" s="53">
        <v>0.21</v>
      </c>
      <c r="X132" s="53">
        <v>0.46</v>
      </c>
      <c r="Y132" s="17"/>
      <c r="Z132" s="5"/>
      <c r="AA132"/>
      <c r="AB132"/>
      <c r="AC132"/>
      <c r="AD132"/>
      <c r="AE132"/>
      <c r="AF132"/>
      <c r="AG132"/>
      <c r="AH132"/>
      <c r="AI132"/>
    </row>
    <row r="133" spans="1:35" s="18" customFormat="1" x14ac:dyDescent="0.2">
      <c r="A133" s="53">
        <v>1582.63</v>
      </c>
      <c r="B133" s="53">
        <v>90.07</v>
      </c>
      <c r="C133" s="53">
        <v>32.53</v>
      </c>
      <c r="D133" s="85">
        <f t="shared" si="5"/>
        <v>12.23</v>
      </c>
      <c r="E133" s="85">
        <f t="shared" si="7"/>
        <v>31.970000000000002</v>
      </c>
      <c r="F133" s="53">
        <v>1123.8599999999999</v>
      </c>
      <c r="G133" s="53">
        <v>1038.6600000000001</v>
      </c>
      <c r="H133" s="53">
        <v>402.92</v>
      </c>
      <c r="I133" s="53">
        <v>627.22</v>
      </c>
      <c r="J133" s="53">
        <v>13529886.039999999</v>
      </c>
      <c r="K133" s="53">
        <v>7208919.0199999996</v>
      </c>
      <c r="L133" s="53" t="s">
        <v>3313</v>
      </c>
      <c r="M133" s="53" t="s">
        <v>3314</v>
      </c>
      <c r="N133" s="54">
        <v>0.5</v>
      </c>
      <c r="O133" s="53">
        <v>-100.125</v>
      </c>
      <c r="P133" s="53">
        <v>0.06</v>
      </c>
      <c r="Q133" s="53">
        <v>-0.5</v>
      </c>
      <c r="R133" s="53">
        <v>696.02</v>
      </c>
      <c r="S133" s="53">
        <v>25.89</v>
      </c>
      <c r="T133" s="53">
        <v>19.5</v>
      </c>
      <c r="U133" s="53">
        <v>4.99</v>
      </c>
      <c r="V133" s="53">
        <v>59.234999999999999</v>
      </c>
      <c r="W133" s="53">
        <v>0.21</v>
      </c>
      <c r="X133" s="53">
        <v>0.59</v>
      </c>
      <c r="Y133" s="17"/>
      <c r="Z133" s="5"/>
      <c r="AA133"/>
      <c r="AB133"/>
      <c r="AC133"/>
      <c r="AD133"/>
      <c r="AE133"/>
      <c r="AF133"/>
      <c r="AG133"/>
      <c r="AH133"/>
      <c r="AI133"/>
    </row>
    <row r="134" spans="1:35" s="18" customFormat="1" x14ac:dyDescent="0.2">
      <c r="A134" s="53">
        <v>1586</v>
      </c>
      <c r="B134" s="53">
        <v>90.02</v>
      </c>
      <c r="C134" s="53">
        <v>32.25</v>
      </c>
      <c r="D134" s="85">
        <f t="shared" si="5"/>
        <v>11.95</v>
      </c>
      <c r="E134" s="85">
        <f t="shared" si="7"/>
        <v>31.69</v>
      </c>
      <c r="F134" s="53">
        <v>1123.8599999999999</v>
      </c>
      <c r="G134" s="53">
        <v>1038.6600000000001</v>
      </c>
      <c r="H134" s="53">
        <v>405.77</v>
      </c>
      <c r="I134" s="53">
        <v>629.03</v>
      </c>
      <c r="J134" s="53">
        <v>13529887.82</v>
      </c>
      <c r="K134" s="53">
        <v>7208921.8899999997</v>
      </c>
      <c r="L134" s="53" t="s">
        <v>3315</v>
      </c>
      <c r="M134" s="53" t="s">
        <v>3316</v>
      </c>
      <c r="N134" s="53">
        <v>0.84</v>
      </c>
      <c r="O134" s="53">
        <v>-117.474</v>
      </c>
      <c r="P134" s="53">
        <v>-0.15</v>
      </c>
      <c r="Q134" s="53">
        <v>-0.83</v>
      </c>
      <c r="R134" s="53">
        <v>699.39</v>
      </c>
      <c r="S134" s="53">
        <v>25.91</v>
      </c>
      <c r="T134" s="53">
        <v>19.510000000000002</v>
      </c>
      <c r="U134" s="53">
        <v>4.99</v>
      </c>
      <c r="V134" s="53">
        <v>59.158999999999999</v>
      </c>
      <c r="W134" s="53">
        <v>0.21</v>
      </c>
      <c r="X134" s="53">
        <v>0.72</v>
      </c>
      <c r="Y134" s="17"/>
      <c r="Z134" s="5"/>
      <c r="AA134"/>
      <c r="AB134"/>
      <c r="AC134"/>
      <c r="AD134"/>
      <c r="AE134"/>
      <c r="AF134"/>
      <c r="AG134"/>
      <c r="AH134"/>
      <c r="AI134"/>
    </row>
    <row r="135" spans="1:35" s="18" customFormat="1" x14ac:dyDescent="0.2">
      <c r="A135" s="53">
        <v>1589</v>
      </c>
      <c r="B135" s="53">
        <v>89.89</v>
      </c>
      <c r="C135" s="53">
        <v>32</v>
      </c>
      <c r="D135" s="85">
        <f t="shared" si="5"/>
        <v>11.7</v>
      </c>
      <c r="E135" s="85">
        <f t="shared" si="7"/>
        <v>31.44</v>
      </c>
      <c r="F135" s="53">
        <v>1123.8599999999999</v>
      </c>
      <c r="G135" s="53">
        <v>1038.6600000000001</v>
      </c>
      <c r="H135" s="53">
        <v>408.31</v>
      </c>
      <c r="I135" s="53">
        <v>630.62</v>
      </c>
      <c r="J135" s="53">
        <v>13529889.390000001</v>
      </c>
      <c r="K135" s="53">
        <v>7208924.4400000004</v>
      </c>
      <c r="L135" s="53" t="s">
        <v>3317</v>
      </c>
      <c r="M135" s="53" t="s">
        <v>3318</v>
      </c>
      <c r="N135" s="53">
        <v>0.94</v>
      </c>
      <c r="O135" s="53">
        <v>-56.31</v>
      </c>
      <c r="P135" s="53">
        <v>-0.43</v>
      </c>
      <c r="Q135" s="53">
        <v>-0.83</v>
      </c>
      <c r="R135" s="53">
        <v>702.38</v>
      </c>
      <c r="S135" s="53">
        <v>25.94</v>
      </c>
      <c r="T135" s="53">
        <v>19.510000000000002</v>
      </c>
      <c r="U135" s="53">
        <v>4.99</v>
      </c>
      <c r="V135" s="53">
        <v>59.091000000000001</v>
      </c>
      <c r="W135" s="53">
        <v>0.2</v>
      </c>
      <c r="X135" s="53">
        <v>0.83</v>
      </c>
      <c r="Y135" s="17"/>
      <c r="Z135" s="5"/>
      <c r="AA135"/>
      <c r="AB135"/>
      <c r="AC135"/>
      <c r="AD135"/>
      <c r="AE135"/>
      <c r="AF135"/>
      <c r="AG135"/>
      <c r="AH135"/>
      <c r="AI135"/>
    </row>
    <row r="136" spans="1:35" s="18" customFormat="1" x14ac:dyDescent="0.2">
      <c r="A136" s="53">
        <v>1592</v>
      </c>
      <c r="B136" s="53">
        <v>90.05</v>
      </c>
      <c r="C136" s="53">
        <v>31.76</v>
      </c>
      <c r="D136" s="85">
        <f t="shared" si="5"/>
        <v>11.46</v>
      </c>
      <c r="E136" s="85">
        <f t="shared" si="7"/>
        <v>31.200000000000003</v>
      </c>
      <c r="F136" s="53">
        <v>1123.8599999999999</v>
      </c>
      <c r="G136" s="53">
        <v>1038.6600000000001</v>
      </c>
      <c r="H136" s="53">
        <v>410.86</v>
      </c>
      <c r="I136" s="53">
        <v>632.21</v>
      </c>
      <c r="J136" s="53">
        <v>13529890.949999999</v>
      </c>
      <c r="K136" s="53">
        <v>7208927.0099999998</v>
      </c>
      <c r="L136" s="53" t="s">
        <v>3319</v>
      </c>
      <c r="M136" s="53" t="s">
        <v>3320</v>
      </c>
      <c r="N136" s="53">
        <v>0.96</v>
      </c>
      <c r="O136" s="53">
        <v>-122.619</v>
      </c>
      <c r="P136" s="53">
        <v>0.53</v>
      </c>
      <c r="Q136" s="53">
        <v>-0.8</v>
      </c>
      <c r="R136" s="53">
        <v>705.37</v>
      </c>
      <c r="S136" s="53">
        <v>25.96</v>
      </c>
      <c r="T136" s="53">
        <v>19.510000000000002</v>
      </c>
      <c r="U136" s="53">
        <v>5</v>
      </c>
      <c r="V136" s="53">
        <v>59.023000000000003</v>
      </c>
      <c r="W136" s="53">
        <v>0.2</v>
      </c>
      <c r="X136" s="53">
        <v>0.93</v>
      </c>
      <c r="Y136" s="17"/>
      <c r="Z136" s="5"/>
      <c r="AA136"/>
      <c r="AB136"/>
      <c r="AC136"/>
      <c r="AD136"/>
      <c r="AE136"/>
      <c r="AF136"/>
      <c r="AG136"/>
      <c r="AH136"/>
      <c r="AI136"/>
    </row>
    <row r="137" spans="1:35" s="18" customFormat="1" x14ac:dyDescent="0.2">
      <c r="A137" s="53">
        <v>1595</v>
      </c>
      <c r="B137" s="53">
        <v>89.89</v>
      </c>
      <c r="C137" s="53">
        <v>31.51</v>
      </c>
      <c r="D137" s="85">
        <f t="shared" si="5"/>
        <v>11.21</v>
      </c>
      <c r="E137" s="85">
        <f t="shared" si="7"/>
        <v>30.950000000000003</v>
      </c>
      <c r="F137" s="53">
        <v>1123.8699999999999</v>
      </c>
      <c r="G137" s="53">
        <v>1038.67</v>
      </c>
      <c r="H137" s="53">
        <v>413.41</v>
      </c>
      <c r="I137" s="53">
        <v>633.78</v>
      </c>
      <c r="J137" s="53">
        <v>13529892.5</v>
      </c>
      <c r="K137" s="53">
        <v>7208929.5800000001</v>
      </c>
      <c r="L137" s="53" t="s">
        <v>3321</v>
      </c>
      <c r="M137" s="53" t="s">
        <v>3322</v>
      </c>
      <c r="N137" s="53">
        <v>0.99</v>
      </c>
      <c r="O137" s="53">
        <v>-68.198999999999998</v>
      </c>
      <c r="P137" s="53">
        <v>-0.53</v>
      </c>
      <c r="Q137" s="53">
        <v>-0.83</v>
      </c>
      <c r="R137" s="53">
        <v>708.36</v>
      </c>
      <c r="S137" s="53">
        <v>25.98</v>
      </c>
      <c r="T137" s="53">
        <v>19.510000000000002</v>
      </c>
      <c r="U137" s="53">
        <v>5</v>
      </c>
      <c r="V137" s="53">
        <v>58.953000000000003</v>
      </c>
      <c r="W137" s="57">
        <v>0.19</v>
      </c>
      <c r="X137" s="57">
        <v>1.01</v>
      </c>
      <c r="Y137" s="17"/>
      <c r="Z137" s="5"/>
      <c r="AA137"/>
      <c r="AB137"/>
      <c r="AC137"/>
      <c r="AD137"/>
      <c r="AE137"/>
      <c r="AF137"/>
      <c r="AG137"/>
      <c r="AH137"/>
      <c r="AI137"/>
    </row>
    <row r="138" spans="1:35" s="18" customFormat="1" x14ac:dyDescent="0.2">
      <c r="A138" s="53">
        <v>1598</v>
      </c>
      <c r="B138" s="53">
        <v>89.99</v>
      </c>
      <c r="C138" s="53">
        <v>31.26</v>
      </c>
      <c r="D138" s="85">
        <f t="shared" si="5"/>
        <v>10.96</v>
      </c>
      <c r="E138" s="85">
        <f t="shared" si="7"/>
        <v>30.700000000000003</v>
      </c>
      <c r="F138" s="53">
        <v>1123.8699999999999</v>
      </c>
      <c r="G138" s="53">
        <v>1038.67</v>
      </c>
      <c r="H138" s="53">
        <v>415.97</v>
      </c>
      <c r="I138" s="53">
        <v>635.34</v>
      </c>
      <c r="J138" s="53">
        <v>13529894.029999999</v>
      </c>
      <c r="K138" s="53">
        <v>7208932.1500000004</v>
      </c>
      <c r="L138" s="53" t="s">
        <v>3323</v>
      </c>
      <c r="M138" s="53" t="s">
        <v>3324</v>
      </c>
      <c r="N138" s="53">
        <v>0.9</v>
      </c>
      <c r="O138" s="53">
        <v>-90</v>
      </c>
      <c r="P138" s="53">
        <v>0.33</v>
      </c>
      <c r="Q138" s="53">
        <v>-0.83</v>
      </c>
      <c r="R138" s="53">
        <v>711.35</v>
      </c>
      <c r="S138" s="53">
        <v>26.01</v>
      </c>
      <c r="T138" s="53">
        <v>19.510000000000002</v>
      </c>
      <c r="U138" s="53">
        <v>5</v>
      </c>
      <c r="V138" s="53">
        <v>58.883000000000003</v>
      </c>
      <c r="W138" s="57">
        <v>0.18</v>
      </c>
      <c r="X138" s="57">
        <v>1.08</v>
      </c>
      <c r="Y138" s="17"/>
      <c r="Z138" s="5"/>
      <c r="AA138"/>
      <c r="AB138"/>
      <c r="AC138"/>
      <c r="AD138"/>
      <c r="AE138"/>
      <c r="AF138"/>
      <c r="AG138"/>
      <c r="AH138"/>
      <c r="AI138"/>
    </row>
    <row r="139" spans="1:35" s="18" customFormat="1" x14ac:dyDescent="0.2">
      <c r="A139" s="53">
        <v>1601</v>
      </c>
      <c r="B139" s="53">
        <v>89.99</v>
      </c>
      <c r="C139" s="53">
        <v>31.01</v>
      </c>
      <c r="D139" s="85">
        <f t="shared" si="5"/>
        <v>10.71</v>
      </c>
      <c r="E139" s="85">
        <f t="shared" si="7"/>
        <v>30.450000000000003</v>
      </c>
      <c r="F139" s="53">
        <v>1123.8699999999999</v>
      </c>
      <c r="G139" s="53">
        <v>1038.67</v>
      </c>
      <c r="H139" s="53">
        <v>418.54</v>
      </c>
      <c r="I139" s="53">
        <v>636.89</v>
      </c>
      <c r="J139" s="53">
        <v>13529895.560000001</v>
      </c>
      <c r="K139" s="53">
        <v>7208934.7400000002</v>
      </c>
      <c r="L139" s="53" t="s">
        <v>3325</v>
      </c>
      <c r="M139" s="53" t="s">
        <v>3326</v>
      </c>
      <c r="N139" s="53">
        <v>0.83</v>
      </c>
      <c r="O139" s="53">
        <v>-94.763999999999996</v>
      </c>
      <c r="P139" s="53">
        <v>0</v>
      </c>
      <c r="Q139" s="53">
        <v>-0.83</v>
      </c>
      <c r="R139" s="53">
        <v>714.34</v>
      </c>
      <c r="S139" s="53">
        <v>26.03</v>
      </c>
      <c r="T139" s="53">
        <v>19.52</v>
      </c>
      <c r="U139" s="53">
        <v>5</v>
      </c>
      <c r="V139" s="53">
        <v>58.811999999999998</v>
      </c>
      <c r="W139" s="53">
        <v>0.18</v>
      </c>
      <c r="X139" s="53">
        <v>1.1399999999999999</v>
      </c>
      <c r="Y139" s="17"/>
      <c r="Z139" s="5"/>
      <c r="AA139"/>
      <c r="AB139"/>
      <c r="AC139"/>
      <c r="AD139"/>
      <c r="AE139"/>
      <c r="AF139"/>
      <c r="AG139"/>
      <c r="AH139"/>
      <c r="AI139"/>
    </row>
    <row r="140" spans="1:35" s="18" customFormat="1" x14ac:dyDescent="0.2">
      <c r="A140" s="53">
        <v>1604</v>
      </c>
      <c r="B140" s="53">
        <v>89.97</v>
      </c>
      <c r="C140" s="53">
        <v>30.77</v>
      </c>
      <c r="D140" s="85">
        <f t="shared" si="5"/>
        <v>10.469999999999999</v>
      </c>
      <c r="E140" s="85">
        <f t="shared" si="7"/>
        <v>30.21</v>
      </c>
      <c r="F140" s="53">
        <v>1123.8699999999999</v>
      </c>
      <c r="G140" s="53">
        <v>1038.67</v>
      </c>
      <c r="H140" s="53">
        <v>421.12</v>
      </c>
      <c r="I140" s="53">
        <v>638.42999999999995</v>
      </c>
      <c r="J140" s="53">
        <v>13529897.07</v>
      </c>
      <c r="K140" s="53">
        <v>7208937.3200000003</v>
      </c>
      <c r="L140" s="53" t="s">
        <v>3327</v>
      </c>
      <c r="M140" s="53" t="s">
        <v>3328</v>
      </c>
      <c r="N140" s="53">
        <v>0.8</v>
      </c>
      <c r="O140" s="53">
        <v>-95.194999999999993</v>
      </c>
      <c r="P140" s="53">
        <v>-7.0000000000000007E-2</v>
      </c>
      <c r="Q140" s="53">
        <v>-0.8</v>
      </c>
      <c r="R140" s="53">
        <v>717.32</v>
      </c>
      <c r="S140" s="53">
        <v>26.06</v>
      </c>
      <c r="T140" s="53">
        <v>19.52</v>
      </c>
      <c r="U140" s="53">
        <v>5.01</v>
      </c>
      <c r="V140" s="53">
        <v>58.741</v>
      </c>
      <c r="W140" s="57">
        <v>0.17</v>
      </c>
      <c r="X140" s="57">
        <v>1.18</v>
      </c>
      <c r="Y140" s="17"/>
      <c r="Z140" s="5"/>
      <c r="AA140"/>
      <c r="AB140"/>
      <c r="AC140"/>
      <c r="AD140"/>
      <c r="AE140"/>
      <c r="AF140"/>
      <c r="AG140"/>
      <c r="AH140"/>
      <c r="AI140"/>
    </row>
    <row r="141" spans="1:35" s="18" customFormat="1" x14ac:dyDescent="0.2">
      <c r="A141" s="53">
        <v>1607.97</v>
      </c>
      <c r="B141" s="53">
        <v>89.94</v>
      </c>
      <c r="C141" s="53">
        <v>30.44</v>
      </c>
      <c r="D141" s="85">
        <f t="shared" si="5"/>
        <v>10.14</v>
      </c>
      <c r="E141" s="85">
        <f t="shared" si="7"/>
        <v>29.880000000000003</v>
      </c>
      <c r="F141" s="53">
        <v>1123.8699999999999</v>
      </c>
      <c r="G141" s="53">
        <v>1038.67</v>
      </c>
      <c r="H141" s="53">
        <v>424.53</v>
      </c>
      <c r="I141" s="53">
        <v>640.46</v>
      </c>
      <c r="J141" s="53">
        <v>13529899.060000001</v>
      </c>
      <c r="K141" s="53">
        <v>7208940.7599999998</v>
      </c>
      <c r="L141" s="53" t="s">
        <v>2443</v>
      </c>
      <c r="M141" s="53" t="s">
        <v>3329</v>
      </c>
      <c r="N141" s="54">
        <v>0.83</v>
      </c>
      <c r="O141" s="53">
        <v>-82.875</v>
      </c>
      <c r="P141" s="53">
        <v>-0.08</v>
      </c>
      <c r="Q141" s="53">
        <v>-0.83</v>
      </c>
      <c r="R141" s="53">
        <v>721.27</v>
      </c>
      <c r="S141" s="53">
        <v>26.09</v>
      </c>
      <c r="T141" s="53">
        <v>19.52</v>
      </c>
      <c r="U141" s="53">
        <v>5.01</v>
      </c>
      <c r="V141" s="53">
        <v>58.645000000000003</v>
      </c>
      <c r="W141" s="57">
        <v>0.17</v>
      </c>
      <c r="X141" s="57">
        <v>1.22</v>
      </c>
      <c r="Y141" s="17"/>
      <c r="Z141" s="5"/>
      <c r="AA141"/>
      <c r="AB141"/>
      <c r="AC141"/>
      <c r="AD141"/>
      <c r="AE141"/>
      <c r="AF141"/>
      <c r="AG141"/>
      <c r="AH141"/>
      <c r="AI141"/>
    </row>
    <row r="142" spans="1:35" s="18" customFormat="1" x14ac:dyDescent="0.2">
      <c r="A142" s="53">
        <v>1611</v>
      </c>
      <c r="B142" s="53">
        <v>89.95</v>
      </c>
      <c r="C142" s="53">
        <v>30.36</v>
      </c>
      <c r="D142" s="85">
        <f t="shared" si="5"/>
        <v>10.059999999999999</v>
      </c>
      <c r="E142" s="85">
        <f t="shared" si="7"/>
        <v>29.8</v>
      </c>
      <c r="F142" s="53">
        <v>1123.8800000000001</v>
      </c>
      <c r="G142" s="53">
        <v>1038.68</v>
      </c>
      <c r="H142" s="53">
        <v>427.15</v>
      </c>
      <c r="I142" s="53">
        <v>641.99</v>
      </c>
      <c r="J142" s="53">
        <v>13529900.57</v>
      </c>
      <c r="K142" s="53">
        <v>7208943.3899999997</v>
      </c>
      <c r="L142" s="53" t="s">
        <v>3330</v>
      </c>
      <c r="M142" s="53" t="s">
        <v>3331</v>
      </c>
      <c r="N142" s="53">
        <v>0.27</v>
      </c>
      <c r="O142" s="53">
        <v>-105.94499999999999</v>
      </c>
      <c r="P142" s="53">
        <v>0.03</v>
      </c>
      <c r="Q142" s="53">
        <v>-0.26</v>
      </c>
      <c r="R142" s="53">
        <v>724.29</v>
      </c>
      <c r="S142" s="53">
        <v>26.11</v>
      </c>
      <c r="T142" s="53">
        <v>19.52</v>
      </c>
      <c r="U142" s="53">
        <v>5.01</v>
      </c>
      <c r="V142" s="53">
        <v>58.570999999999998</v>
      </c>
      <c r="W142" s="57">
        <v>0.16</v>
      </c>
      <c r="X142" s="57">
        <v>1.24</v>
      </c>
      <c r="Y142" s="17"/>
      <c r="Z142" s="5"/>
      <c r="AA142"/>
      <c r="AB142"/>
      <c r="AC142"/>
      <c r="AD142"/>
      <c r="AE142"/>
      <c r="AF142"/>
      <c r="AG142"/>
      <c r="AH142"/>
      <c r="AI142"/>
    </row>
    <row r="143" spans="1:35" s="18" customFormat="1" x14ac:dyDescent="0.2">
      <c r="A143" s="53">
        <v>1614</v>
      </c>
      <c r="B143" s="53">
        <v>89.93</v>
      </c>
      <c r="C143" s="53">
        <v>30.29</v>
      </c>
      <c r="D143" s="85">
        <f t="shared" si="5"/>
        <v>9.9899999999999984</v>
      </c>
      <c r="E143" s="85">
        <f t="shared" si="7"/>
        <v>29.73</v>
      </c>
      <c r="F143" s="70">
        <v>1123.8800000000001</v>
      </c>
      <c r="G143" s="70">
        <v>1038.68</v>
      </c>
      <c r="H143" s="70">
        <v>429.74</v>
      </c>
      <c r="I143" s="70">
        <v>643.5</v>
      </c>
      <c r="J143" s="70">
        <v>13529902.060000001</v>
      </c>
      <c r="K143" s="70">
        <v>7208945.9900000002</v>
      </c>
      <c r="L143" s="70" t="s">
        <v>3332</v>
      </c>
      <c r="M143" s="70" t="s">
        <v>3333</v>
      </c>
      <c r="N143" s="71">
        <v>0.24</v>
      </c>
      <c r="O143" s="71">
        <v>-36.027000000000001</v>
      </c>
      <c r="P143" s="71">
        <v>-7.0000000000000007E-2</v>
      </c>
      <c r="Q143" s="71">
        <v>-0.23</v>
      </c>
      <c r="R143" s="71">
        <v>727.27</v>
      </c>
      <c r="S143" s="71">
        <v>26.14</v>
      </c>
      <c r="T143" s="71">
        <v>19.53</v>
      </c>
      <c r="U143" s="71">
        <v>5.01</v>
      </c>
      <c r="V143" s="71">
        <v>58.497</v>
      </c>
      <c r="W143" s="72">
        <v>0.15</v>
      </c>
      <c r="X143" s="72">
        <v>1.25</v>
      </c>
      <c r="Y143" s="17"/>
      <c r="Z143" s="5"/>
      <c r="AA143"/>
      <c r="AB143"/>
      <c r="AC143"/>
      <c r="AD143"/>
      <c r="AE143"/>
      <c r="AF143"/>
      <c r="AG143"/>
      <c r="AH143"/>
      <c r="AI143"/>
    </row>
    <row r="144" spans="1:35" s="18" customFormat="1" x14ac:dyDescent="0.2">
      <c r="A144" s="53">
        <v>1617</v>
      </c>
      <c r="B144" s="53">
        <v>90.04</v>
      </c>
      <c r="C144" s="53">
        <v>30.21</v>
      </c>
      <c r="D144" s="85">
        <f t="shared" si="5"/>
        <v>9.91</v>
      </c>
      <c r="E144" s="85">
        <f t="shared" si="7"/>
        <v>29.650000000000002</v>
      </c>
      <c r="F144" s="70">
        <v>1123.8800000000001</v>
      </c>
      <c r="G144" s="70">
        <v>1038.68</v>
      </c>
      <c r="H144" s="70">
        <v>432.33</v>
      </c>
      <c r="I144" s="70">
        <v>645.01</v>
      </c>
      <c r="J144" s="70">
        <v>13529903.539999999</v>
      </c>
      <c r="K144" s="70">
        <v>7208948.5999999996</v>
      </c>
      <c r="L144" s="70" t="s">
        <v>3334</v>
      </c>
      <c r="M144" s="70" t="s">
        <v>3335</v>
      </c>
      <c r="N144" s="71">
        <v>0.45</v>
      </c>
      <c r="O144" s="71">
        <v>-110.556</v>
      </c>
      <c r="P144" s="71">
        <v>0.37</v>
      </c>
      <c r="Q144" s="71">
        <v>-0.27</v>
      </c>
      <c r="R144" s="71">
        <v>730.26</v>
      </c>
      <c r="S144" s="71">
        <v>26.16</v>
      </c>
      <c r="T144" s="71">
        <v>19.53</v>
      </c>
      <c r="U144" s="71">
        <v>5.0199999999999996</v>
      </c>
      <c r="V144" s="71">
        <v>58.423000000000002</v>
      </c>
      <c r="W144" s="71">
        <v>0.15</v>
      </c>
      <c r="X144" s="71">
        <v>1.26</v>
      </c>
      <c r="Y144" s="17"/>
      <c r="Z144" s="5"/>
      <c r="AA144"/>
      <c r="AB144"/>
      <c r="AC144"/>
      <c r="AD144"/>
      <c r="AE144"/>
      <c r="AF144"/>
      <c r="AG144"/>
      <c r="AH144"/>
      <c r="AI144"/>
    </row>
    <row r="145" spans="1:35" s="18" customFormat="1" x14ac:dyDescent="0.2">
      <c r="A145" s="65">
        <v>1620</v>
      </c>
      <c r="B145" s="65">
        <v>90.01</v>
      </c>
      <c r="C145" s="65">
        <v>30.13</v>
      </c>
      <c r="D145" s="85">
        <f t="shared" si="5"/>
        <v>9.8299999999999983</v>
      </c>
      <c r="E145" s="85">
        <f t="shared" si="7"/>
        <v>29.57</v>
      </c>
      <c r="F145" s="70">
        <v>1123.8800000000001</v>
      </c>
      <c r="G145" s="70">
        <v>1038.68</v>
      </c>
      <c r="H145" s="70">
        <v>434.92</v>
      </c>
      <c r="I145" s="70">
        <v>646.52</v>
      </c>
      <c r="J145" s="70">
        <v>13529905.029999999</v>
      </c>
      <c r="K145" s="70">
        <v>7208951.21</v>
      </c>
      <c r="L145" s="70" t="s">
        <v>3336</v>
      </c>
      <c r="M145" s="70" t="s">
        <v>3337</v>
      </c>
      <c r="N145" s="71">
        <v>0.28000000000000003</v>
      </c>
      <c r="O145" s="71">
        <v>-105.94499999999999</v>
      </c>
      <c r="P145" s="71">
        <v>-0.1</v>
      </c>
      <c r="Q145" s="71">
        <v>-0.27</v>
      </c>
      <c r="R145" s="71">
        <v>733.24</v>
      </c>
      <c r="S145" s="71">
        <v>26.18</v>
      </c>
      <c r="T145" s="71">
        <v>19.53</v>
      </c>
      <c r="U145" s="71">
        <v>5.0199999999999996</v>
      </c>
      <c r="V145" s="71">
        <v>58.347999999999999</v>
      </c>
      <c r="W145" s="71">
        <v>0.15</v>
      </c>
      <c r="X145" s="71">
        <v>1.27</v>
      </c>
      <c r="Y145" s="17"/>
      <c r="Z145" s="5"/>
      <c r="AA145"/>
      <c r="AB145"/>
      <c r="AC145"/>
      <c r="AD145"/>
      <c r="AE145"/>
      <c r="AF145"/>
      <c r="AG145"/>
      <c r="AH145"/>
      <c r="AI145"/>
    </row>
    <row r="146" spans="1:35" s="18" customFormat="1" x14ac:dyDescent="0.2">
      <c r="A146" s="53">
        <v>1623</v>
      </c>
      <c r="B146" s="53">
        <v>89.99</v>
      </c>
      <c r="C146" s="53">
        <v>30.06</v>
      </c>
      <c r="D146" s="85">
        <f t="shared" si="5"/>
        <v>9.759999999999998</v>
      </c>
      <c r="E146" s="85">
        <f t="shared" si="7"/>
        <v>29.5</v>
      </c>
      <c r="F146" s="53">
        <v>1123.8800000000001</v>
      </c>
      <c r="G146" s="53">
        <v>1038.68</v>
      </c>
      <c r="H146" s="53">
        <v>437.52</v>
      </c>
      <c r="I146" s="53">
        <v>648.03</v>
      </c>
      <c r="J146" s="53">
        <v>13529906.5</v>
      </c>
      <c r="K146" s="53">
        <v>7208953.8200000003</v>
      </c>
      <c r="L146" s="53" t="s">
        <v>3338</v>
      </c>
      <c r="M146" s="53" t="s">
        <v>3339</v>
      </c>
      <c r="N146" s="53">
        <v>0.24</v>
      </c>
      <c r="O146" s="53">
        <v>-131.18600000000001</v>
      </c>
      <c r="P146" s="53">
        <v>-7.0000000000000007E-2</v>
      </c>
      <c r="Q146" s="53">
        <v>-0.23</v>
      </c>
      <c r="R146" s="53">
        <v>736.22</v>
      </c>
      <c r="S146" s="53">
        <v>26.21</v>
      </c>
      <c r="T146" s="53">
        <v>19.53</v>
      </c>
      <c r="U146" s="53">
        <v>5.0199999999999996</v>
      </c>
      <c r="V146" s="53">
        <v>58.273000000000003</v>
      </c>
      <c r="W146" s="53">
        <v>0.14000000000000001</v>
      </c>
      <c r="X146" s="53">
        <v>1.27</v>
      </c>
      <c r="Y146" s="17"/>
      <c r="Z146" s="5"/>
      <c r="AA146"/>
      <c r="AB146"/>
      <c r="AC146"/>
      <c r="AD146"/>
      <c r="AE146"/>
      <c r="AF146"/>
      <c r="AG146"/>
      <c r="AH146"/>
      <c r="AI146"/>
    </row>
    <row r="147" spans="1:35" s="18" customFormat="1" x14ac:dyDescent="0.2">
      <c r="A147" s="53">
        <v>1626</v>
      </c>
      <c r="B147" s="53">
        <v>89.92</v>
      </c>
      <c r="C147" s="53">
        <v>29.98</v>
      </c>
      <c r="D147" s="85">
        <f t="shared" si="5"/>
        <v>9.68</v>
      </c>
      <c r="E147" s="85">
        <f t="shared" si="7"/>
        <v>29.42</v>
      </c>
      <c r="F147" s="53">
        <v>1123.8800000000001</v>
      </c>
      <c r="G147" s="53">
        <v>1038.68</v>
      </c>
      <c r="H147" s="53">
        <v>440.11</v>
      </c>
      <c r="I147" s="53">
        <v>649.53</v>
      </c>
      <c r="J147" s="53">
        <v>13529907.98</v>
      </c>
      <c r="K147" s="53">
        <v>7208956.4299999997</v>
      </c>
      <c r="L147" s="53" t="s">
        <v>3340</v>
      </c>
      <c r="M147" s="53" t="s">
        <v>3341</v>
      </c>
      <c r="N147" s="53">
        <v>0.35</v>
      </c>
      <c r="O147" s="53">
        <v>-38.659999999999997</v>
      </c>
      <c r="P147" s="53">
        <v>-0.23</v>
      </c>
      <c r="Q147" s="53">
        <v>-0.27</v>
      </c>
      <c r="R147" s="53">
        <v>739.2</v>
      </c>
      <c r="S147" s="53">
        <v>26.23</v>
      </c>
      <c r="T147" s="53">
        <v>19.54</v>
      </c>
      <c r="U147" s="53">
        <v>5.0199999999999996</v>
      </c>
      <c r="V147" s="53">
        <v>58.198</v>
      </c>
      <c r="W147" s="57">
        <v>0.14000000000000001</v>
      </c>
      <c r="X147" s="57">
        <v>1.27</v>
      </c>
      <c r="Y147" s="17"/>
      <c r="Z147" s="5"/>
      <c r="AA147"/>
      <c r="AB147"/>
      <c r="AC147"/>
      <c r="AD147"/>
      <c r="AE147"/>
      <c r="AF147"/>
      <c r="AG147"/>
      <c r="AH147"/>
      <c r="AI147"/>
    </row>
    <row r="148" spans="1:35" s="18" customFormat="1" x14ac:dyDescent="0.2">
      <c r="A148" s="53">
        <v>1629</v>
      </c>
      <c r="B148" s="53">
        <v>90.02</v>
      </c>
      <c r="C148" s="53">
        <v>29.9</v>
      </c>
      <c r="D148" s="85">
        <f t="shared" si="5"/>
        <v>9.5999999999999979</v>
      </c>
      <c r="E148" s="85">
        <f t="shared" si="7"/>
        <v>29.34</v>
      </c>
      <c r="F148" s="53">
        <v>1123.8800000000001</v>
      </c>
      <c r="G148" s="53">
        <v>1038.68</v>
      </c>
      <c r="H148" s="53">
        <v>442.71</v>
      </c>
      <c r="I148" s="53">
        <v>651.02</v>
      </c>
      <c r="J148" s="53">
        <v>13529909.449999999</v>
      </c>
      <c r="K148" s="53">
        <v>7208959.04</v>
      </c>
      <c r="L148" s="53" t="s">
        <v>3342</v>
      </c>
      <c r="M148" s="53" t="s">
        <v>3343</v>
      </c>
      <c r="N148" s="53">
        <v>0.43</v>
      </c>
      <c r="O148" s="53">
        <v>-48.814</v>
      </c>
      <c r="P148" s="53">
        <v>0.33</v>
      </c>
      <c r="Q148" s="53">
        <v>-0.27</v>
      </c>
      <c r="R148" s="53">
        <v>742.18</v>
      </c>
      <c r="S148" s="53">
        <v>26.26</v>
      </c>
      <c r="T148" s="53">
        <v>19.54</v>
      </c>
      <c r="U148" s="53">
        <v>5.03</v>
      </c>
      <c r="V148" s="53">
        <v>58.122</v>
      </c>
      <c r="W148" s="57">
        <v>0.13</v>
      </c>
      <c r="X148" s="57">
        <v>1.26</v>
      </c>
      <c r="Y148" s="17"/>
      <c r="Z148" s="5"/>
      <c r="AA148"/>
      <c r="AB148"/>
      <c r="AC148"/>
      <c r="AD148"/>
      <c r="AE148"/>
      <c r="AF148"/>
      <c r="AG148"/>
      <c r="AH148"/>
      <c r="AI148"/>
    </row>
    <row r="149" spans="1:35" s="18" customFormat="1" x14ac:dyDescent="0.2">
      <c r="A149" s="53">
        <v>1632.33</v>
      </c>
      <c r="B149" s="53">
        <v>90.09</v>
      </c>
      <c r="C149" s="53">
        <v>29.82</v>
      </c>
      <c r="D149" s="85">
        <f t="shared" si="5"/>
        <v>9.52</v>
      </c>
      <c r="E149" s="85">
        <f t="shared" si="7"/>
        <v>29.26</v>
      </c>
      <c r="F149" s="53">
        <v>1123.8800000000001</v>
      </c>
      <c r="G149" s="53">
        <v>1038.68</v>
      </c>
      <c r="H149" s="53">
        <v>445.6</v>
      </c>
      <c r="I149" s="53">
        <v>652.67999999999995</v>
      </c>
      <c r="J149" s="53">
        <v>13529911.08</v>
      </c>
      <c r="K149" s="53">
        <v>7208961.9500000002</v>
      </c>
      <c r="L149" s="53" t="s">
        <v>3344</v>
      </c>
      <c r="M149" s="53" t="s">
        <v>3345</v>
      </c>
      <c r="N149" s="53">
        <v>0.32</v>
      </c>
      <c r="O149" s="53">
        <v>-173.66</v>
      </c>
      <c r="P149" s="53">
        <v>0.21</v>
      </c>
      <c r="Q149" s="53">
        <v>-0.24</v>
      </c>
      <c r="R149" s="53">
        <v>745.49</v>
      </c>
      <c r="S149" s="53">
        <v>26.29</v>
      </c>
      <c r="T149" s="53">
        <v>19.54</v>
      </c>
      <c r="U149" s="53">
        <v>5.03</v>
      </c>
      <c r="V149" s="53">
        <v>58.036999999999999</v>
      </c>
      <c r="W149" s="57">
        <v>0.13</v>
      </c>
      <c r="X149" s="57">
        <v>1.25</v>
      </c>
      <c r="Y149" s="17"/>
      <c r="Z149" s="5"/>
      <c r="AA149"/>
      <c r="AB149"/>
      <c r="AC149"/>
      <c r="AD149"/>
      <c r="AE149"/>
      <c r="AF149"/>
      <c r="AG149"/>
      <c r="AH149"/>
      <c r="AI149"/>
    </row>
    <row r="150" spans="1:35" s="18" customFormat="1" x14ac:dyDescent="0.2">
      <c r="A150" s="53">
        <v>1636</v>
      </c>
      <c r="B150" s="53">
        <v>89.91</v>
      </c>
      <c r="C150" s="53">
        <v>29.8</v>
      </c>
      <c r="D150" s="85">
        <f t="shared" si="5"/>
        <v>9.5</v>
      </c>
      <c r="E150" s="85">
        <f t="shared" si="7"/>
        <v>29.240000000000002</v>
      </c>
      <c r="F150" s="53">
        <v>1123.8800000000001</v>
      </c>
      <c r="G150" s="53">
        <v>1038.68</v>
      </c>
      <c r="H150" s="53">
        <v>448.79</v>
      </c>
      <c r="I150" s="53">
        <v>654.51</v>
      </c>
      <c r="J150" s="53">
        <v>13529912.869999999</v>
      </c>
      <c r="K150" s="53">
        <v>7208965.1500000004</v>
      </c>
      <c r="L150" s="53" t="s">
        <v>3346</v>
      </c>
      <c r="M150" s="53" t="s">
        <v>3347</v>
      </c>
      <c r="N150" s="53">
        <v>0.49</v>
      </c>
      <c r="O150" s="53">
        <v>-6.71</v>
      </c>
      <c r="P150" s="53">
        <v>-0.49</v>
      </c>
      <c r="Q150" s="53">
        <v>-0.05</v>
      </c>
      <c r="R150" s="53">
        <v>749.14</v>
      </c>
      <c r="S150" s="53">
        <v>26.32</v>
      </c>
      <c r="T150" s="53">
        <v>19.54</v>
      </c>
      <c r="U150" s="53">
        <v>5.04</v>
      </c>
      <c r="V150" s="53">
        <v>57.942999999999998</v>
      </c>
      <c r="W150" s="57">
        <v>0.13</v>
      </c>
      <c r="X150" s="57">
        <v>1.24</v>
      </c>
      <c r="Y150" s="17"/>
      <c r="Z150" s="5"/>
      <c r="AA150"/>
      <c r="AB150"/>
      <c r="AC150"/>
      <c r="AD150"/>
      <c r="AE150"/>
      <c r="AF150"/>
      <c r="AG150"/>
      <c r="AH150"/>
      <c r="AI150"/>
    </row>
    <row r="151" spans="1:35" s="18" customFormat="1" x14ac:dyDescent="0.2">
      <c r="A151" s="53">
        <v>1639</v>
      </c>
      <c r="B151" s="53">
        <v>90.08</v>
      </c>
      <c r="C151" s="53">
        <v>29.78</v>
      </c>
      <c r="D151" s="85">
        <f t="shared" si="5"/>
        <v>9.48</v>
      </c>
      <c r="E151" s="85">
        <f t="shared" si="7"/>
        <v>29.220000000000002</v>
      </c>
      <c r="F151" s="53">
        <v>1123.8800000000001</v>
      </c>
      <c r="G151" s="53">
        <v>1038.68</v>
      </c>
      <c r="H151" s="53">
        <v>451.39</v>
      </c>
      <c r="I151" s="53">
        <v>656</v>
      </c>
      <c r="J151" s="53">
        <v>13529914.34</v>
      </c>
      <c r="K151" s="53">
        <v>7208967.7699999996</v>
      </c>
      <c r="L151" s="53" t="s">
        <v>3348</v>
      </c>
      <c r="M151" s="53" t="s">
        <v>3349</v>
      </c>
      <c r="N151" s="53">
        <v>0.56999999999999995</v>
      </c>
      <c r="O151" s="53">
        <v>-174.28899999999999</v>
      </c>
      <c r="P151" s="53">
        <v>0.56999999999999995</v>
      </c>
      <c r="Q151" s="53">
        <v>-7.0000000000000007E-2</v>
      </c>
      <c r="R151" s="53">
        <v>752.12</v>
      </c>
      <c r="S151" s="53">
        <v>26.34</v>
      </c>
      <c r="T151" s="53">
        <v>19.55</v>
      </c>
      <c r="U151" s="53">
        <v>5.04</v>
      </c>
      <c r="V151" s="53">
        <v>57.866</v>
      </c>
      <c r="W151" s="53">
        <v>0.12</v>
      </c>
      <c r="X151" s="53">
        <v>1.23</v>
      </c>
      <c r="Y151" s="17"/>
      <c r="Z151" s="5"/>
      <c r="AA151"/>
      <c r="AB151"/>
      <c r="AC151"/>
      <c r="AD151"/>
      <c r="AE151"/>
      <c r="AF151"/>
      <c r="AG151"/>
      <c r="AH151"/>
      <c r="AI151"/>
    </row>
    <row r="152" spans="1:35" s="18" customFormat="1" x14ac:dyDescent="0.2">
      <c r="A152" s="53">
        <v>1642</v>
      </c>
      <c r="B152" s="53">
        <v>89.98</v>
      </c>
      <c r="C152" s="53">
        <v>29.77</v>
      </c>
      <c r="D152" s="85">
        <f t="shared" si="5"/>
        <v>9.4699999999999989</v>
      </c>
      <c r="E152" s="85">
        <f t="shared" si="7"/>
        <v>29.21</v>
      </c>
      <c r="F152" s="53">
        <v>1123.8800000000001</v>
      </c>
      <c r="G152" s="53">
        <v>1038.68</v>
      </c>
      <c r="H152" s="53">
        <v>453.99</v>
      </c>
      <c r="I152" s="53">
        <v>657.49</v>
      </c>
      <c r="J152" s="53">
        <v>13529915.800000001</v>
      </c>
      <c r="K152" s="53">
        <v>7208970.3899999997</v>
      </c>
      <c r="L152" s="53" t="s">
        <v>3350</v>
      </c>
      <c r="M152" s="53" t="s">
        <v>3351</v>
      </c>
      <c r="N152" s="53">
        <v>0.33</v>
      </c>
      <c r="O152" s="53">
        <v>-90</v>
      </c>
      <c r="P152" s="53">
        <v>-0.33</v>
      </c>
      <c r="Q152" s="53">
        <v>-0.03</v>
      </c>
      <c r="R152" s="53">
        <v>755.1</v>
      </c>
      <c r="S152" s="53">
        <v>26.37</v>
      </c>
      <c r="T152" s="53">
        <v>19.55</v>
      </c>
      <c r="U152" s="53">
        <v>5.04</v>
      </c>
      <c r="V152" s="53">
        <v>57.789000000000001</v>
      </c>
      <c r="W152" s="53">
        <v>0.12</v>
      </c>
      <c r="X152" s="53">
        <v>1.21</v>
      </c>
      <c r="Y152" s="17"/>
      <c r="Z152" s="5"/>
      <c r="AA152"/>
      <c r="AB152"/>
      <c r="AC152"/>
      <c r="AD152"/>
      <c r="AE152"/>
      <c r="AF152"/>
      <c r="AG152"/>
      <c r="AH152"/>
      <c r="AI152"/>
    </row>
    <row r="153" spans="1:35" s="18" customFormat="1" x14ac:dyDescent="0.2">
      <c r="A153" s="53">
        <v>1645</v>
      </c>
      <c r="B153" s="53">
        <v>89.98</v>
      </c>
      <c r="C153" s="53">
        <v>29.75</v>
      </c>
      <c r="D153" s="85">
        <f t="shared" si="5"/>
        <v>9.4499999999999993</v>
      </c>
      <c r="E153" s="85">
        <f t="shared" si="7"/>
        <v>29.19</v>
      </c>
      <c r="F153" s="53">
        <v>1123.8800000000001</v>
      </c>
      <c r="G153" s="53">
        <v>1038.68</v>
      </c>
      <c r="H153" s="53">
        <v>456.6</v>
      </c>
      <c r="I153" s="53">
        <v>658.98</v>
      </c>
      <c r="J153" s="53">
        <v>13529917.27</v>
      </c>
      <c r="K153" s="53">
        <v>7208973.0099999998</v>
      </c>
      <c r="L153" s="53" t="s">
        <v>3352</v>
      </c>
      <c r="M153" s="53" t="s">
        <v>3353</v>
      </c>
      <c r="N153" s="53">
        <v>7.0000000000000007E-2</v>
      </c>
      <c r="O153" s="53">
        <v>-18.434999999999999</v>
      </c>
      <c r="P153" s="53">
        <v>0</v>
      </c>
      <c r="Q153" s="53">
        <v>-7.0000000000000007E-2</v>
      </c>
      <c r="R153" s="53">
        <v>758.08</v>
      </c>
      <c r="S153" s="53">
        <v>26.39</v>
      </c>
      <c r="T153" s="53">
        <v>19.55</v>
      </c>
      <c r="U153" s="53">
        <v>5.05</v>
      </c>
      <c r="V153" s="53">
        <v>57.710999999999999</v>
      </c>
      <c r="W153" s="53">
        <v>0.12</v>
      </c>
      <c r="X153" s="53">
        <v>1.2</v>
      </c>
      <c r="Y153" s="17"/>
      <c r="Z153" s="5"/>
      <c r="AA153"/>
      <c r="AB153"/>
      <c r="AC153"/>
      <c r="AD153"/>
      <c r="AE153"/>
      <c r="AF153"/>
      <c r="AG153"/>
      <c r="AH153"/>
      <c r="AI153"/>
    </row>
    <row r="154" spans="1:35" s="18" customFormat="1" x14ac:dyDescent="0.2">
      <c r="A154" s="53">
        <v>1648</v>
      </c>
      <c r="B154" s="53">
        <v>90.01</v>
      </c>
      <c r="C154" s="53">
        <v>29.74</v>
      </c>
      <c r="D154" s="85">
        <f t="shared" si="5"/>
        <v>9.4399999999999977</v>
      </c>
      <c r="E154" s="85">
        <f t="shared" si="7"/>
        <v>29.18</v>
      </c>
      <c r="F154" s="53">
        <v>1123.8800000000001</v>
      </c>
      <c r="G154" s="53">
        <v>1038.68</v>
      </c>
      <c r="H154" s="53">
        <v>459.2</v>
      </c>
      <c r="I154" s="53">
        <v>660.46</v>
      </c>
      <c r="J154" s="53">
        <v>13529918.73</v>
      </c>
      <c r="K154" s="53">
        <v>7208975.6299999999</v>
      </c>
      <c r="L154" s="53" t="s">
        <v>3354</v>
      </c>
      <c r="M154" s="53" t="s">
        <v>3355</v>
      </c>
      <c r="N154" s="53">
        <v>0.11</v>
      </c>
      <c r="O154" s="53">
        <v>-161.565</v>
      </c>
      <c r="P154" s="53">
        <v>0.1</v>
      </c>
      <c r="Q154" s="53">
        <v>-0.03</v>
      </c>
      <c r="R154" s="53">
        <v>761.06</v>
      </c>
      <c r="S154" s="53">
        <v>26.42</v>
      </c>
      <c r="T154" s="53">
        <v>19.559999999999999</v>
      </c>
      <c r="U154" s="53">
        <v>5.05</v>
      </c>
      <c r="V154" s="53">
        <v>57.633000000000003</v>
      </c>
      <c r="W154" s="53">
        <v>0.11</v>
      </c>
      <c r="X154" s="53">
        <v>1.18</v>
      </c>
      <c r="Y154" s="17"/>
      <c r="Z154" s="5"/>
      <c r="AA154"/>
      <c r="AB154"/>
      <c r="AC154"/>
      <c r="AD154"/>
      <c r="AE154"/>
      <c r="AF154"/>
      <c r="AG154"/>
      <c r="AH154"/>
      <c r="AI154"/>
    </row>
    <row r="155" spans="1:35" s="18" customFormat="1" x14ac:dyDescent="0.2">
      <c r="A155" s="53">
        <v>1651</v>
      </c>
      <c r="B155" s="53">
        <v>89.95</v>
      </c>
      <c r="C155" s="53">
        <v>29.72</v>
      </c>
      <c r="D155" s="85">
        <f t="shared" si="5"/>
        <v>9.4199999999999982</v>
      </c>
      <c r="E155" s="85">
        <f t="shared" si="7"/>
        <v>29.16</v>
      </c>
      <c r="F155" s="53">
        <v>1123.8800000000001</v>
      </c>
      <c r="G155" s="53">
        <v>1038.68</v>
      </c>
      <c r="H155" s="53">
        <v>461.81</v>
      </c>
      <c r="I155" s="53">
        <v>661.95</v>
      </c>
      <c r="J155" s="53">
        <v>13529920.189999999</v>
      </c>
      <c r="K155" s="53">
        <v>7208978.25</v>
      </c>
      <c r="L155" s="53" t="s">
        <v>3356</v>
      </c>
      <c r="M155" s="53" t="s">
        <v>3357</v>
      </c>
      <c r="N155" s="53">
        <v>0.21</v>
      </c>
      <c r="O155" s="53">
        <v>-18.434999999999999</v>
      </c>
      <c r="P155" s="53">
        <v>-0.2</v>
      </c>
      <c r="Q155" s="53">
        <v>-7.0000000000000007E-2</v>
      </c>
      <c r="R155" s="53">
        <v>764.04</v>
      </c>
      <c r="S155" s="53">
        <v>26.45</v>
      </c>
      <c r="T155" s="53">
        <v>19.559999999999999</v>
      </c>
      <c r="U155" s="53">
        <v>5.05</v>
      </c>
      <c r="V155" s="53">
        <v>57.555</v>
      </c>
      <c r="W155" s="53">
        <v>0.11</v>
      </c>
      <c r="X155" s="53">
        <v>1.1599999999999999</v>
      </c>
      <c r="Y155" s="17"/>
      <c r="Z155" s="5"/>
      <c r="AA155"/>
      <c r="AB155"/>
      <c r="AC155"/>
      <c r="AD155"/>
      <c r="AE155"/>
      <c r="AF155"/>
      <c r="AG155"/>
      <c r="AH155"/>
      <c r="AI155"/>
    </row>
    <row r="156" spans="1:35" s="18" customFormat="1" x14ac:dyDescent="0.2">
      <c r="A156" s="53">
        <v>1656.55</v>
      </c>
      <c r="B156" s="53">
        <v>90.04</v>
      </c>
      <c r="C156" s="53">
        <v>29.69</v>
      </c>
      <c r="D156" s="85">
        <f t="shared" si="5"/>
        <v>9.39</v>
      </c>
      <c r="E156" s="85">
        <f t="shared" si="7"/>
        <v>29.130000000000003</v>
      </c>
      <c r="F156" s="53">
        <v>1123.8800000000001</v>
      </c>
      <c r="G156" s="53">
        <v>1038.68</v>
      </c>
      <c r="H156" s="53">
        <v>466.63</v>
      </c>
      <c r="I156" s="53">
        <v>664.7</v>
      </c>
      <c r="J156" s="53">
        <v>13529922.9</v>
      </c>
      <c r="K156" s="53">
        <v>7208983.0899999999</v>
      </c>
      <c r="L156" s="53" t="s">
        <v>2448</v>
      </c>
      <c r="M156" s="53" t="s">
        <v>3358</v>
      </c>
      <c r="N156" s="53">
        <v>0.17</v>
      </c>
      <c r="O156" s="53">
        <v>102.529</v>
      </c>
      <c r="P156" s="53">
        <v>0.16</v>
      </c>
      <c r="Q156" s="53">
        <v>-0.05</v>
      </c>
      <c r="R156" s="53">
        <v>769.56</v>
      </c>
      <c r="S156" s="53">
        <v>26.49</v>
      </c>
      <c r="T156" s="53">
        <v>19.559999999999999</v>
      </c>
      <c r="U156" s="53">
        <v>5.0599999999999996</v>
      </c>
      <c r="V156" s="53">
        <v>57.41</v>
      </c>
      <c r="W156" s="53">
        <v>0.1</v>
      </c>
      <c r="X156" s="53">
        <v>1.1299999999999999</v>
      </c>
      <c r="Y156" s="17"/>
      <c r="Z156" s="5"/>
      <c r="AA156"/>
      <c r="AB156"/>
      <c r="AC156"/>
      <c r="AD156"/>
      <c r="AE156"/>
      <c r="AF156"/>
      <c r="AG156"/>
      <c r="AH156"/>
      <c r="AI156"/>
    </row>
    <row r="157" spans="1:35" s="18" customFormat="1" x14ac:dyDescent="0.2">
      <c r="A157" s="53">
        <v>1660</v>
      </c>
      <c r="B157" s="53">
        <v>90.02</v>
      </c>
      <c r="C157" s="53">
        <v>29.78</v>
      </c>
      <c r="D157" s="85">
        <f t="shared" si="5"/>
        <v>9.48</v>
      </c>
      <c r="E157" s="85">
        <f t="shared" si="7"/>
        <v>29.220000000000002</v>
      </c>
      <c r="F157" s="53">
        <v>1123.8800000000001</v>
      </c>
      <c r="G157" s="53">
        <v>1038.68</v>
      </c>
      <c r="H157" s="53">
        <v>469.62</v>
      </c>
      <c r="I157" s="53">
        <v>666.41</v>
      </c>
      <c r="J157" s="53">
        <v>13529924.58</v>
      </c>
      <c r="K157" s="53">
        <v>7208986.1100000003</v>
      </c>
      <c r="L157" s="53" t="s">
        <v>3359</v>
      </c>
      <c r="M157" s="53" t="s">
        <v>3360</v>
      </c>
      <c r="N157" s="53">
        <v>0.27</v>
      </c>
      <c r="O157" s="53">
        <v>130.601</v>
      </c>
      <c r="P157" s="53">
        <v>-0.06</v>
      </c>
      <c r="Q157" s="53">
        <v>0.26</v>
      </c>
      <c r="R157" s="53">
        <v>772.98</v>
      </c>
      <c r="S157" s="53">
        <v>26.53</v>
      </c>
      <c r="T157" s="53">
        <v>19.57</v>
      </c>
      <c r="U157" s="53">
        <v>5.0599999999999996</v>
      </c>
      <c r="V157" s="53">
        <v>57.319000000000003</v>
      </c>
      <c r="W157" s="53">
        <v>0.1</v>
      </c>
      <c r="X157" s="53">
        <v>1.1100000000000001</v>
      </c>
      <c r="Y157" s="17"/>
      <c r="Z157" s="5"/>
      <c r="AA157"/>
      <c r="AB157"/>
      <c r="AC157"/>
      <c r="AD157"/>
      <c r="AE157"/>
      <c r="AF157"/>
      <c r="AG157"/>
      <c r="AH157"/>
      <c r="AI157"/>
    </row>
    <row r="158" spans="1:35" s="18" customFormat="1" x14ac:dyDescent="0.2">
      <c r="A158" s="53">
        <v>1663</v>
      </c>
      <c r="B158" s="53">
        <v>89.96</v>
      </c>
      <c r="C158" s="53">
        <v>29.85</v>
      </c>
      <c r="D158" s="85">
        <f t="shared" si="5"/>
        <v>9.5500000000000007</v>
      </c>
      <c r="E158" s="85">
        <f t="shared" si="7"/>
        <v>29.290000000000003</v>
      </c>
      <c r="F158" s="53">
        <v>1123.8800000000001</v>
      </c>
      <c r="G158" s="53">
        <v>1038.68</v>
      </c>
      <c r="H158" s="53">
        <v>472.23</v>
      </c>
      <c r="I158" s="53">
        <v>667.91</v>
      </c>
      <c r="J158" s="53">
        <v>13529926.039999999</v>
      </c>
      <c r="K158" s="53">
        <v>7208988.7199999997</v>
      </c>
      <c r="L158" s="53" t="s">
        <v>3361</v>
      </c>
      <c r="M158" s="53" t="s">
        <v>3362</v>
      </c>
      <c r="N158" s="53">
        <v>0.31</v>
      </c>
      <c r="O158" s="53">
        <v>90</v>
      </c>
      <c r="P158" s="53">
        <v>-0.2</v>
      </c>
      <c r="Q158" s="53">
        <v>0.23</v>
      </c>
      <c r="R158" s="53">
        <v>775.96</v>
      </c>
      <c r="S158" s="53">
        <v>26.55</v>
      </c>
      <c r="T158" s="53">
        <v>19.57</v>
      </c>
      <c r="U158" s="53">
        <v>5.07</v>
      </c>
      <c r="V158" s="53">
        <v>57.24</v>
      </c>
      <c r="W158" s="53">
        <v>0.1</v>
      </c>
      <c r="X158" s="53">
        <v>1.1000000000000001</v>
      </c>
      <c r="Y158" s="17"/>
      <c r="Z158" s="5"/>
      <c r="AA158"/>
      <c r="AB158"/>
      <c r="AC158"/>
      <c r="AD158"/>
      <c r="AE158"/>
      <c r="AF158"/>
      <c r="AG158"/>
      <c r="AH158"/>
      <c r="AI158"/>
    </row>
    <row r="159" spans="1:35" s="18" customFormat="1" x14ac:dyDescent="0.2">
      <c r="A159" s="53">
        <v>1666</v>
      </c>
      <c r="B159" s="53">
        <v>89.96</v>
      </c>
      <c r="C159" s="53">
        <v>29.93</v>
      </c>
      <c r="D159" s="85">
        <f t="shared" si="5"/>
        <v>9.629999999999999</v>
      </c>
      <c r="E159" s="85">
        <f t="shared" si="7"/>
        <v>29.37</v>
      </c>
      <c r="F159" s="53">
        <v>1123.8800000000001</v>
      </c>
      <c r="G159" s="53">
        <v>1038.68</v>
      </c>
      <c r="H159" s="53">
        <v>474.83</v>
      </c>
      <c r="I159" s="53">
        <v>669.4</v>
      </c>
      <c r="J159" s="53">
        <v>13529927.51</v>
      </c>
      <c r="K159" s="53">
        <v>7208991.3399999999</v>
      </c>
      <c r="L159" s="53" t="s">
        <v>3363</v>
      </c>
      <c r="M159" s="53" t="s">
        <v>3364</v>
      </c>
      <c r="N159" s="53">
        <v>0.27</v>
      </c>
      <c r="O159" s="53">
        <v>63.435000000000002</v>
      </c>
      <c r="P159" s="53">
        <v>0</v>
      </c>
      <c r="Q159" s="53">
        <v>0.27</v>
      </c>
      <c r="R159" s="53">
        <v>778.95</v>
      </c>
      <c r="S159" s="53">
        <v>26.58</v>
      </c>
      <c r="T159" s="53">
        <v>19.57</v>
      </c>
      <c r="U159" s="53">
        <v>5.07</v>
      </c>
      <c r="V159" s="53">
        <v>57.161000000000001</v>
      </c>
      <c r="W159" s="53">
        <v>0.09</v>
      </c>
      <c r="X159" s="53">
        <v>1.0900000000000001</v>
      </c>
      <c r="Y159" s="17"/>
      <c r="Z159" s="5"/>
      <c r="AA159"/>
      <c r="AB159"/>
      <c r="AC159"/>
      <c r="AD159"/>
      <c r="AE159"/>
      <c r="AF159"/>
      <c r="AG159"/>
      <c r="AH159"/>
      <c r="AI159"/>
    </row>
    <row r="160" spans="1:35" s="18" customFormat="1" x14ac:dyDescent="0.2">
      <c r="A160" s="53">
        <v>1669</v>
      </c>
      <c r="B160" s="53">
        <v>90</v>
      </c>
      <c r="C160" s="53">
        <v>30.01</v>
      </c>
      <c r="D160" s="85">
        <f t="shared" si="5"/>
        <v>9.7100000000000009</v>
      </c>
      <c r="E160" s="85">
        <f t="shared" si="7"/>
        <v>29.450000000000003</v>
      </c>
      <c r="F160" s="53">
        <v>1123.8800000000001</v>
      </c>
      <c r="G160" s="53">
        <v>1038.68</v>
      </c>
      <c r="H160" s="53">
        <v>477.43</v>
      </c>
      <c r="I160" s="53">
        <v>670.9</v>
      </c>
      <c r="J160" s="53">
        <v>13529928.99</v>
      </c>
      <c r="K160" s="53">
        <v>7208993.9500000002</v>
      </c>
      <c r="L160" s="53" t="s">
        <v>3365</v>
      </c>
      <c r="M160" s="53" t="s">
        <v>3366</v>
      </c>
      <c r="N160" s="53">
        <v>0.3</v>
      </c>
      <c r="O160" s="53">
        <v>54.462000000000003</v>
      </c>
      <c r="P160" s="53">
        <v>0.13</v>
      </c>
      <c r="Q160" s="53">
        <v>0.27</v>
      </c>
      <c r="R160" s="53">
        <v>781.93</v>
      </c>
      <c r="S160" s="53">
        <v>26.61</v>
      </c>
      <c r="T160" s="53">
        <v>19.579999999999998</v>
      </c>
      <c r="U160" s="53">
        <v>5.08</v>
      </c>
      <c r="V160" s="53">
        <v>57.082000000000001</v>
      </c>
      <c r="W160" s="53">
        <v>0.09</v>
      </c>
      <c r="X160" s="53">
        <v>1.0900000000000001</v>
      </c>
      <c r="Y160" s="17"/>
      <c r="Z160" s="5"/>
      <c r="AA160"/>
      <c r="AB160"/>
      <c r="AC160"/>
      <c r="AD160"/>
      <c r="AE160"/>
      <c r="AF160"/>
      <c r="AG160"/>
      <c r="AH160"/>
      <c r="AI160"/>
    </row>
    <row r="161" spans="1:35" s="18" customFormat="1" x14ac:dyDescent="0.2">
      <c r="A161" s="53">
        <v>1672</v>
      </c>
      <c r="B161" s="53">
        <v>90.05</v>
      </c>
      <c r="C161" s="53">
        <v>30.08</v>
      </c>
      <c r="D161" s="85">
        <f t="shared" si="5"/>
        <v>9.7799999999999976</v>
      </c>
      <c r="E161" s="85">
        <f t="shared" si="7"/>
        <v>29.52</v>
      </c>
      <c r="F161" s="53">
        <v>1123.8800000000001</v>
      </c>
      <c r="G161" s="53">
        <v>1038.68</v>
      </c>
      <c r="H161" s="53">
        <v>480.02</v>
      </c>
      <c r="I161" s="53">
        <v>672.4</v>
      </c>
      <c r="J161" s="53">
        <v>13529930.460000001</v>
      </c>
      <c r="K161" s="53">
        <v>7208996.5599999996</v>
      </c>
      <c r="L161" s="53" t="s">
        <v>3367</v>
      </c>
      <c r="M161" s="53" t="s">
        <v>3368</v>
      </c>
      <c r="N161" s="53">
        <v>0.28999999999999998</v>
      </c>
      <c r="O161" s="53">
        <v>104.036</v>
      </c>
      <c r="P161" s="53">
        <v>0.17</v>
      </c>
      <c r="Q161" s="53">
        <v>0.23</v>
      </c>
      <c r="R161" s="53">
        <v>784.91</v>
      </c>
      <c r="S161" s="53">
        <v>26.63</v>
      </c>
      <c r="T161" s="53">
        <v>19.579999999999998</v>
      </c>
      <c r="U161" s="53">
        <v>5.08</v>
      </c>
      <c r="V161" s="53">
        <v>57.003</v>
      </c>
      <c r="W161" s="53">
        <v>0.08</v>
      </c>
      <c r="X161" s="53">
        <v>1.0900000000000001</v>
      </c>
      <c r="Y161" s="17"/>
      <c r="Z161" s="5"/>
      <c r="AA161"/>
      <c r="AB161"/>
      <c r="AC161"/>
      <c r="AD161"/>
      <c r="AE161"/>
      <c r="AF161"/>
      <c r="AG161"/>
      <c r="AH161"/>
      <c r="AI161"/>
    </row>
    <row r="162" spans="1:35" s="18" customFormat="1" x14ac:dyDescent="0.2">
      <c r="A162" s="50">
        <v>1675</v>
      </c>
      <c r="B162" s="50">
        <v>90.03</v>
      </c>
      <c r="C162" s="50">
        <v>30.16</v>
      </c>
      <c r="D162" s="85">
        <f t="shared" si="5"/>
        <v>9.86</v>
      </c>
      <c r="E162" s="85">
        <f t="shared" si="7"/>
        <v>29.6</v>
      </c>
      <c r="F162" s="53">
        <v>1123.8800000000001</v>
      </c>
      <c r="G162" s="53">
        <v>1038.68</v>
      </c>
      <c r="H162" s="53">
        <v>482.62</v>
      </c>
      <c r="I162" s="53">
        <v>673.91</v>
      </c>
      <c r="J162" s="53">
        <v>13529931.939999999</v>
      </c>
      <c r="K162" s="53">
        <v>7208999.1699999999</v>
      </c>
      <c r="L162" s="53" t="s">
        <v>3369</v>
      </c>
      <c r="M162" s="53" t="s">
        <v>3370</v>
      </c>
      <c r="N162" s="53">
        <v>0.27</v>
      </c>
      <c r="O162" s="53">
        <v>97.594999999999999</v>
      </c>
      <c r="P162" s="53">
        <v>-7.0000000000000007E-2</v>
      </c>
      <c r="Q162" s="53">
        <v>0.27</v>
      </c>
      <c r="R162" s="53">
        <v>787.89</v>
      </c>
      <c r="S162" s="53">
        <v>26.66</v>
      </c>
      <c r="T162" s="53">
        <v>19.579999999999998</v>
      </c>
      <c r="U162" s="53">
        <v>5.08</v>
      </c>
      <c r="V162" s="53">
        <v>56.923000000000002</v>
      </c>
      <c r="W162" s="67">
        <v>0.08</v>
      </c>
      <c r="X162" s="67">
        <v>1.0900000000000001</v>
      </c>
      <c r="Y162" s="17"/>
      <c r="Z162" s="5"/>
      <c r="AA162"/>
      <c r="AB162"/>
      <c r="AC162"/>
      <c r="AD162"/>
      <c r="AE162"/>
      <c r="AF162"/>
      <c r="AG162"/>
      <c r="AH162"/>
      <c r="AI162"/>
    </row>
    <row r="163" spans="1:35" s="18" customFormat="1" x14ac:dyDescent="0.2">
      <c r="A163" s="50">
        <v>1680.84</v>
      </c>
      <c r="B163" s="50">
        <v>90.01</v>
      </c>
      <c r="C163" s="50">
        <v>30.31</v>
      </c>
      <c r="D163" s="85">
        <f t="shared" si="5"/>
        <v>10.009999999999998</v>
      </c>
      <c r="E163" s="85">
        <f t="shared" si="7"/>
        <v>29.75</v>
      </c>
      <c r="F163" s="53">
        <v>1123.8800000000001</v>
      </c>
      <c r="G163" s="53">
        <v>1038.68</v>
      </c>
      <c r="H163" s="53">
        <v>487.66</v>
      </c>
      <c r="I163" s="53">
        <v>676.85</v>
      </c>
      <c r="J163" s="53">
        <v>13529934.83</v>
      </c>
      <c r="K163" s="53">
        <v>7209004.25</v>
      </c>
      <c r="L163" s="53" t="s">
        <v>3371</v>
      </c>
      <c r="M163" s="53" t="s">
        <v>3372</v>
      </c>
      <c r="N163" s="53">
        <v>0.26</v>
      </c>
      <c r="O163" s="53">
        <v>-116.565</v>
      </c>
      <c r="P163" s="53">
        <v>-0.03</v>
      </c>
      <c r="Q163" s="53">
        <v>0.26</v>
      </c>
      <c r="R163" s="53">
        <v>793.7</v>
      </c>
      <c r="S163" s="53">
        <v>26.71</v>
      </c>
      <c r="T163" s="53">
        <v>19.59</v>
      </c>
      <c r="U163" s="53">
        <v>5.09</v>
      </c>
      <c r="V163" s="53">
        <v>56.768999999999998</v>
      </c>
      <c r="W163" s="67">
        <v>0.08</v>
      </c>
      <c r="X163" s="67">
        <v>1.1100000000000001</v>
      </c>
      <c r="Y163" s="17"/>
      <c r="Z163" s="5"/>
      <c r="AA163"/>
      <c r="AB163"/>
      <c r="AC163"/>
      <c r="AD163"/>
      <c r="AE163"/>
      <c r="AF163"/>
      <c r="AG163"/>
      <c r="AH163"/>
      <c r="AI163"/>
    </row>
    <row r="164" spans="1:35" s="18" customFormat="1" x14ac:dyDescent="0.2">
      <c r="A164" s="50">
        <v>1684</v>
      </c>
      <c r="B164" s="50">
        <v>89.97</v>
      </c>
      <c r="C164" s="50">
        <v>30.23</v>
      </c>
      <c r="D164" s="85">
        <f t="shared" si="5"/>
        <v>9.93</v>
      </c>
      <c r="E164" s="85">
        <f t="shared" si="7"/>
        <v>29.67</v>
      </c>
      <c r="F164" s="53">
        <v>1123.8800000000001</v>
      </c>
      <c r="G164" s="53">
        <v>1038.68</v>
      </c>
      <c r="H164" s="53">
        <v>490.39</v>
      </c>
      <c r="I164" s="53">
        <v>678.44</v>
      </c>
      <c r="J164" s="53">
        <v>13529936.4</v>
      </c>
      <c r="K164" s="53">
        <v>7209006.9900000002</v>
      </c>
      <c r="L164" s="53" t="s">
        <v>3373</v>
      </c>
      <c r="M164" s="53" t="s">
        <v>3374</v>
      </c>
      <c r="N164" s="53">
        <v>0.28000000000000003</v>
      </c>
      <c r="O164" s="53">
        <v>-66.801000000000002</v>
      </c>
      <c r="P164" s="53">
        <v>-0.13</v>
      </c>
      <c r="Q164" s="53">
        <v>-0.25</v>
      </c>
      <c r="R164" s="53">
        <v>796.84</v>
      </c>
      <c r="S164" s="53">
        <v>26.74</v>
      </c>
      <c r="T164" s="53">
        <v>19.59</v>
      </c>
      <c r="U164" s="53">
        <v>5.0999999999999996</v>
      </c>
      <c r="V164" s="53">
        <v>56.685000000000002</v>
      </c>
      <c r="W164" s="67">
        <v>7.0000000000000007E-2</v>
      </c>
      <c r="X164" s="67">
        <v>1.1200000000000001</v>
      </c>
      <c r="Y164" s="17"/>
      <c r="Z164" s="5"/>
      <c r="AA164"/>
      <c r="AB164"/>
      <c r="AC164"/>
      <c r="AD164"/>
      <c r="AE164"/>
      <c r="AF164"/>
      <c r="AG164"/>
      <c r="AH164"/>
      <c r="AI164"/>
    </row>
    <row r="165" spans="1:35" s="18" customFormat="1" x14ac:dyDescent="0.2">
      <c r="A165" s="50">
        <v>1687</v>
      </c>
      <c r="B165" s="50">
        <v>90</v>
      </c>
      <c r="C165" s="50">
        <v>30.16</v>
      </c>
      <c r="D165" s="85">
        <f t="shared" si="5"/>
        <v>9.86</v>
      </c>
      <c r="E165" s="85">
        <f t="shared" si="7"/>
        <v>29.6</v>
      </c>
      <c r="F165" s="53">
        <v>1123.8800000000001</v>
      </c>
      <c r="G165" s="53">
        <v>1038.68</v>
      </c>
      <c r="H165" s="53">
        <v>492.99</v>
      </c>
      <c r="I165" s="53">
        <v>679.95</v>
      </c>
      <c r="J165" s="53">
        <v>13529937.880000001</v>
      </c>
      <c r="K165" s="53">
        <v>7209009.5999999996</v>
      </c>
      <c r="L165" s="53" t="s">
        <v>3375</v>
      </c>
      <c r="M165" s="53" t="s">
        <v>3376</v>
      </c>
      <c r="N165" s="53">
        <v>0.25</v>
      </c>
      <c r="O165" s="53">
        <v>-130.601</v>
      </c>
      <c r="P165" s="53">
        <v>0.1</v>
      </c>
      <c r="Q165" s="53">
        <v>-0.23</v>
      </c>
      <c r="R165" s="53">
        <v>799.82</v>
      </c>
      <c r="S165" s="53">
        <v>26.77</v>
      </c>
      <c r="T165" s="53">
        <v>19.600000000000001</v>
      </c>
      <c r="U165" s="53">
        <v>5.0999999999999996</v>
      </c>
      <c r="V165" s="53">
        <v>56.606000000000002</v>
      </c>
      <c r="W165" s="53">
        <v>7.0000000000000007E-2</v>
      </c>
      <c r="X165" s="53">
        <v>1.1299999999999999</v>
      </c>
      <c r="Y165" s="17"/>
      <c r="Z165" s="5"/>
      <c r="AA165"/>
      <c r="AB165"/>
      <c r="AC165"/>
      <c r="AD165"/>
      <c r="AE165"/>
      <c r="AF165"/>
      <c r="AG165"/>
      <c r="AH165"/>
      <c r="AI165"/>
    </row>
    <row r="166" spans="1:35" s="18" customFormat="1" x14ac:dyDescent="0.2">
      <c r="A166" s="50">
        <v>1690</v>
      </c>
      <c r="B166" s="50">
        <v>89.94</v>
      </c>
      <c r="C166" s="50">
        <v>30.09</v>
      </c>
      <c r="D166" s="85">
        <f t="shared" si="5"/>
        <v>9.7899999999999991</v>
      </c>
      <c r="E166" s="85">
        <f t="shared" si="7"/>
        <v>29.53</v>
      </c>
      <c r="F166" s="53">
        <v>1123.8800000000001</v>
      </c>
      <c r="G166" s="53">
        <v>1038.68</v>
      </c>
      <c r="H166" s="53">
        <v>495.58</v>
      </c>
      <c r="I166" s="53">
        <v>681.45</v>
      </c>
      <c r="J166" s="53">
        <v>13529939.359999999</v>
      </c>
      <c r="K166" s="53">
        <v>7209012.21</v>
      </c>
      <c r="L166" s="53" t="s">
        <v>3377</v>
      </c>
      <c r="M166" s="53" t="s">
        <v>3378</v>
      </c>
      <c r="N166" s="53">
        <v>0.31</v>
      </c>
      <c r="O166" s="53">
        <v>-54.462000000000003</v>
      </c>
      <c r="P166" s="53">
        <v>-0.2</v>
      </c>
      <c r="Q166" s="53">
        <v>-0.23</v>
      </c>
      <c r="R166" s="53">
        <v>802.81</v>
      </c>
      <c r="S166" s="53">
        <v>26.8</v>
      </c>
      <c r="T166" s="53">
        <v>19.600000000000001</v>
      </c>
      <c r="U166" s="53">
        <v>5.1100000000000003</v>
      </c>
      <c r="V166" s="53">
        <v>56.527000000000001</v>
      </c>
      <c r="W166" s="67">
        <v>0.06</v>
      </c>
      <c r="X166" s="67">
        <v>1.1299999999999999</v>
      </c>
      <c r="Y166" s="17"/>
      <c r="Z166" s="5"/>
      <c r="AA166"/>
      <c r="AB166"/>
      <c r="AC166"/>
      <c r="AD166"/>
      <c r="AE166"/>
      <c r="AF166"/>
      <c r="AG166"/>
      <c r="AH166"/>
      <c r="AI166"/>
    </row>
    <row r="167" spans="1:35" s="18" customFormat="1" x14ac:dyDescent="0.2">
      <c r="A167" s="53">
        <v>1693</v>
      </c>
      <c r="B167" s="53">
        <v>89.99</v>
      </c>
      <c r="C167" s="53">
        <v>30.02</v>
      </c>
      <c r="D167" s="85">
        <f t="shared" si="5"/>
        <v>9.7199999999999989</v>
      </c>
      <c r="E167" s="85">
        <f t="shared" si="7"/>
        <v>29.46</v>
      </c>
      <c r="F167" s="53">
        <v>1123.8800000000001</v>
      </c>
      <c r="G167" s="53">
        <v>1038.68</v>
      </c>
      <c r="H167" s="53">
        <v>498.18</v>
      </c>
      <c r="I167" s="53">
        <v>682.96</v>
      </c>
      <c r="J167" s="53">
        <v>13529940.84</v>
      </c>
      <c r="K167" s="53">
        <v>7209014.8200000003</v>
      </c>
      <c r="L167" s="53" t="s">
        <v>3379</v>
      </c>
      <c r="M167" s="53" t="s">
        <v>3380</v>
      </c>
      <c r="N167" s="53">
        <v>0.28999999999999998</v>
      </c>
      <c r="O167" s="53">
        <v>-53.13</v>
      </c>
      <c r="P167" s="53">
        <v>0.17</v>
      </c>
      <c r="Q167" s="53">
        <v>-0.23</v>
      </c>
      <c r="R167" s="53">
        <v>805.79</v>
      </c>
      <c r="S167" s="53">
        <v>26.83</v>
      </c>
      <c r="T167" s="53">
        <v>19.600000000000001</v>
      </c>
      <c r="U167" s="53">
        <v>5.1100000000000003</v>
      </c>
      <c r="V167" s="53">
        <v>56.447000000000003</v>
      </c>
      <c r="W167" s="53">
        <v>0.06</v>
      </c>
      <c r="X167" s="53">
        <v>1.1299999999999999</v>
      </c>
      <c r="Y167" s="17"/>
      <c r="Z167" s="5"/>
      <c r="AA167"/>
      <c r="AB167"/>
      <c r="AC167"/>
      <c r="AD167"/>
      <c r="AE167"/>
      <c r="AF167"/>
      <c r="AG167"/>
      <c r="AH167"/>
      <c r="AI167"/>
    </row>
    <row r="168" spans="1:35" s="18" customFormat="1" x14ac:dyDescent="0.2">
      <c r="A168" s="53">
        <v>1696</v>
      </c>
      <c r="B168" s="53">
        <v>90.05</v>
      </c>
      <c r="C168" s="53">
        <v>29.94</v>
      </c>
      <c r="D168" s="85">
        <f t="shared" si="5"/>
        <v>9.64</v>
      </c>
      <c r="E168" s="85">
        <f t="shared" si="7"/>
        <v>29.380000000000003</v>
      </c>
      <c r="F168" s="53">
        <v>1123.8800000000001</v>
      </c>
      <c r="G168" s="53">
        <v>1038.68</v>
      </c>
      <c r="H168" s="53">
        <v>500.78</v>
      </c>
      <c r="I168" s="53">
        <v>684.46</v>
      </c>
      <c r="J168" s="53">
        <v>13529942.310000001</v>
      </c>
      <c r="K168" s="53">
        <v>7209017.4299999997</v>
      </c>
      <c r="L168" s="53" t="s">
        <v>3381</v>
      </c>
      <c r="M168" s="53" t="s">
        <v>3382</v>
      </c>
      <c r="N168" s="53">
        <v>0.33</v>
      </c>
      <c r="O168" s="53">
        <v>-138.81399999999999</v>
      </c>
      <c r="P168" s="53">
        <v>0.2</v>
      </c>
      <c r="Q168" s="53">
        <v>-0.27</v>
      </c>
      <c r="R168" s="53">
        <v>808.77</v>
      </c>
      <c r="S168" s="53">
        <v>26.86</v>
      </c>
      <c r="T168" s="53">
        <v>19.600000000000001</v>
      </c>
      <c r="U168" s="53">
        <v>5.12</v>
      </c>
      <c r="V168" s="53">
        <v>56.366999999999997</v>
      </c>
      <c r="W168" s="53">
        <v>0.06</v>
      </c>
      <c r="X168" s="53">
        <v>1.1299999999999999</v>
      </c>
      <c r="Y168" s="17"/>
      <c r="Z168" s="5"/>
      <c r="AA168"/>
      <c r="AB168"/>
      <c r="AC168"/>
      <c r="AD168"/>
      <c r="AE168"/>
      <c r="AF168"/>
      <c r="AG168"/>
      <c r="AH168"/>
      <c r="AI168"/>
    </row>
    <row r="169" spans="1:35" s="18" customFormat="1" x14ac:dyDescent="0.2">
      <c r="A169" s="53">
        <v>1699</v>
      </c>
      <c r="B169" s="53">
        <v>89.97</v>
      </c>
      <c r="C169" s="53">
        <v>29.87</v>
      </c>
      <c r="D169" s="85">
        <f t="shared" si="5"/>
        <v>9.57</v>
      </c>
      <c r="E169" s="85">
        <f t="shared" si="7"/>
        <v>29.310000000000002</v>
      </c>
      <c r="F169" s="53">
        <v>1123.8800000000001</v>
      </c>
      <c r="G169" s="53">
        <v>1038.68</v>
      </c>
      <c r="H169" s="53">
        <v>503.38</v>
      </c>
      <c r="I169" s="53">
        <v>685.95</v>
      </c>
      <c r="J169" s="53">
        <v>13529943.779999999</v>
      </c>
      <c r="K169" s="53">
        <v>7209020.0499999998</v>
      </c>
      <c r="L169" s="53" t="s">
        <v>3383</v>
      </c>
      <c r="M169" s="53" t="s">
        <v>3384</v>
      </c>
      <c r="N169" s="53">
        <v>0.35</v>
      </c>
      <c r="O169" s="53">
        <v>-125.538</v>
      </c>
      <c r="P169" s="53">
        <v>-0.27</v>
      </c>
      <c r="Q169" s="53">
        <v>-0.23</v>
      </c>
      <c r="R169" s="53">
        <v>811.75</v>
      </c>
      <c r="S169" s="53">
        <v>26.89</v>
      </c>
      <c r="T169" s="53">
        <v>19.61</v>
      </c>
      <c r="U169" s="53">
        <v>5.12</v>
      </c>
      <c r="V169" s="53">
        <v>56.286999999999999</v>
      </c>
      <c r="W169" s="53">
        <v>0.05</v>
      </c>
      <c r="X169" s="53">
        <v>1.1200000000000001</v>
      </c>
      <c r="Y169" s="17"/>
      <c r="Z169" s="5"/>
      <c r="AA169"/>
      <c r="AB169"/>
      <c r="AC169"/>
      <c r="AD169"/>
      <c r="AE169"/>
      <c r="AF169"/>
      <c r="AG169"/>
      <c r="AH169"/>
      <c r="AI169"/>
    </row>
    <row r="170" spans="1:35" s="18" customFormat="1" x14ac:dyDescent="0.2">
      <c r="A170" s="53">
        <v>1702</v>
      </c>
      <c r="B170" s="53">
        <v>89.92</v>
      </c>
      <c r="C170" s="53">
        <v>29.8</v>
      </c>
      <c r="D170" s="85">
        <f t="shared" si="5"/>
        <v>9.5</v>
      </c>
      <c r="E170" s="85">
        <f t="shared" si="7"/>
        <v>29.240000000000002</v>
      </c>
      <c r="F170" s="53">
        <v>1123.8800000000001</v>
      </c>
      <c r="G170" s="53">
        <v>1038.68</v>
      </c>
      <c r="H170" s="53">
        <v>505.98</v>
      </c>
      <c r="I170" s="53">
        <v>687.44</v>
      </c>
      <c r="J170" s="53">
        <v>13529945.25</v>
      </c>
      <c r="K170" s="53">
        <v>7209022.6600000001</v>
      </c>
      <c r="L170" s="53" t="s">
        <v>3385</v>
      </c>
      <c r="M170" s="53" t="s">
        <v>3386</v>
      </c>
      <c r="N170" s="53">
        <v>0.28999999999999998</v>
      </c>
      <c r="O170" s="53">
        <v>-59.036000000000001</v>
      </c>
      <c r="P170" s="53">
        <v>-0.17</v>
      </c>
      <c r="Q170" s="53">
        <v>-0.23</v>
      </c>
      <c r="R170" s="53">
        <v>814.73</v>
      </c>
      <c r="S170" s="53">
        <v>26.91</v>
      </c>
      <c r="T170" s="53">
        <v>19.61</v>
      </c>
      <c r="U170" s="53">
        <v>5.13</v>
      </c>
      <c r="V170" s="53">
        <v>56.206000000000003</v>
      </c>
      <c r="W170" s="68">
        <v>0.05</v>
      </c>
      <c r="X170" s="68">
        <v>1.1100000000000001</v>
      </c>
      <c r="Y170" s="17"/>
      <c r="Z170" s="5"/>
      <c r="AA170"/>
      <c r="AB170"/>
      <c r="AC170"/>
      <c r="AD170"/>
      <c r="AE170"/>
      <c r="AF170"/>
      <c r="AG170"/>
      <c r="AH170"/>
      <c r="AI170"/>
    </row>
    <row r="171" spans="1:35" s="18" customFormat="1" x14ac:dyDescent="0.2">
      <c r="A171" s="53">
        <v>1706.17</v>
      </c>
      <c r="B171" s="53">
        <v>89.98</v>
      </c>
      <c r="C171" s="53">
        <v>29.7</v>
      </c>
      <c r="D171" s="85">
        <f t="shared" si="5"/>
        <v>9.3999999999999986</v>
      </c>
      <c r="E171" s="85">
        <f t="shared" si="7"/>
        <v>29.14</v>
      </c>
      <c r="F171" s="53">
        <v>1123.8900000000001</v>
      </c>
      <c r="G171" s="53">
        <v>1038.69</v>
      </c>
      <c r="H171" s="53">
        <v>509.6</v>
      </c>
      <c r="I171" s="53">
        <v>689.51</v>
      </c>
      <c r="J171" s="53">
        <v>13529947.279999999</v>
      </c>
      <c r="K171" s="53">
        <v>7209026.3099999996</v>
      </c>
      <c r="L171" s="53" t="s">
        <v>2452</v>
      </c>
      <c r="M171" s="53" t="s">
        <v>2453</v>
      </c>
      <c r="N171" s="53">
        <v>0.28000000000000003</v>
      </c>
      <c r="O171" s="53">
        <v>158.19900000000001</v>
      </c>
      <c r="P171" s="53">
        <v>0.14000000000000001</v>
      </c>
      <c r="Q171" s="53">
        <v>-0.24</v>
      </c>
      <c r="R171" s="53">
        <v>818.88</v>
      </c>
      <c r="S171" s="53">
        <v>26.96</v>
      </c>
      <c r="T171" s="53">
        <v>19.62</v>
      </c>
      <c r="U171" s="53">
        <v>5.13</v>
      </c>
      <c r="V171" s="53">
        <v>56.094000000000001</v>
      </c>
      <c r="W171" s="53">
        <v>0.04</v>
      </c>
      <c r="X171" s="53">
        <v>1.0900000000000001</v>
      </c>
      <c r="Y171" s="17"/>
      <c r="Z171" s="5"/>
      <c r="AA171"/>
      <c r="AB171"/>
      <c r="AC171"/>
      <c r="AD171"/>
      <c r="AE171"/>
      <c r="AF171"/>
      <c r="AG171"/>
      <c r="AH171"/>
      <c r="AI171"/>
    </row>
    <row r="172" spans="1:35" s="18" customFormat="1" x14ac:dyDescent="0.2">
      <c r="A172" s="53">
        <v>1710</v>
      </c>
      <c r="B172" s="53">
        <v>89.93</v>
      </c>
      <c r="C172" s="53">
        <v>29.72</v>
      </c>
      <c r="D172" s="85">
        <f t="shared" si="5"/>
        <v>9.4199999999999982</v>
      </c>
      <c r="E172" s="85">
        <f t="shared" si="7"/>
        <v>29.16</v>
      </c>
      <c r="F172" s="53">
        <v>1123.8900000000001</v>
      </c>
      <c r="G172" s="53">
        <v>1038.69</v>
      </c>
      <c r="H172" s="53">
        <v>512.92999999999995</v>
      </c>
      <c r="I172" s="53">
        <v>691.41</v>
      </c>
      <c r="J172" s="53">
        <v>13529949.15</v>
      </c>
      <c r="K172" s="53">
        <v>7209029.6500000004</v>
      </c>
      <c r="L172" s="53" t="s">
        <v>3387</v>
      </c>
      <c r="M172" s="53" t="s">
        <v>3388</v>
      </c>
      <c r="N172" s="53">
        <v>0.14000000000000001</v>
      </c>
      <c r="O172" s="53">
        <v>7.125</v>
      </c>
      <c r="P172" s="53">
        <v>-0.13</v>
      </c>
      <c r="Q172" s="53">
        <v>0.05</v>
      </c>
      <c r="R172" s="53">
        <v>822.68</v>
      </c>
      <c r="S172" s="53">
        <v>26.99</v>
      </c>
      <c r="T172" s="53">
        <v>19.62</v>
      </c>
      <c r="U172" s="53">
        <v>5.14</v>
      </c>
      <c r="V172" s="53">
        <v>55.991</v>
      </c>
      <c r="W172" s="53">
        <v>0.03</v>
      </c>
      <c r="X172" s="53">
        <v>1.07</v>
      </c>
      <c r="Y172" s="17"/>
      <c r="Z172" s="5"/>
      <c r="AA172"/>
      <c r="AB172"/>
      <c r="AC172"/>
      <c r="AD172"/>
      <c r="AE172"/>
      <c r="AF172"/>
      <c r="AG172"/>
      <c r="AH172"/>
      <c r="AI172"/>
    </row>
    <row r="173" spans="1:35" s="18" customFormat="1" x14ac:dyDescent="0.2">
      <c r="A173" s="53">
        <v>1713</v>
      </c>
      <c r="B173" s="53">
        <v>90.09</v>
      </c>
      <c r="C173" s="53">
        <v>29.74</v>
      </c>
      <c r="D173" s="85">
        <f t="shared" si="5"/>
        <v>9.4399999999999977</v>
      </c>
      <c r="E173" s="85">
        <f t="shared" si="7"/>
        <v>29.18</v>
      </c>
      <c r="F173" s="53">
        <v>1123.8900000000001</v>
      </c>
      <c r="G173" s="53">
        <v>1038.69</v>
      </c>
      <c r="H173" s="53">
        <v>515.53</v>
      </c>
      <c r="I173" s="53">
        <v>692.9</v>
      </c>
      <c r="J173" s="53">
        <v>13529950.609999999</v>
      </c>
      <c r="K173" s="53">
        <v>7209032.2699999996</v>
      </c>
      <c r="L173" s="53" t="s">
        <v>3389</v>
      </c>
      <c r="M173" s="53" t="s">
        <v>3390</v>
      </c>
      <c r="N173" s="53">
        <v>0.54</v>
      </c>
      <c r="O173" s="53">
        <v>164.05500000000001</v>
      </c>
      <c r="P173" s="53">
        <v>0.53</v>
      </c>
      <c r="Q173" s="53">
        <v>7.0000000000000007E-2</v>
      </c>
      <c r="R173" s="53">
        <v>825.66</v>
      </c>
      <c r="S173" s="53">
        <v>27.02</v>
      </c>
      <c r="T173" s="53">
        <v>19.62</v>
      </c>
      <c r="U173" s="53">
        <v>5.14</v>
      </c>
      <c r="V173" s="53">
        <v>55.91</v>
      </c>
      <c r="W173" s="53">
        <v>0.03</v>
      </c>
      <c r="X173" s="53">
        <v>1.05</v>
      </c>
      <c r="Y173" s="17"/>
      <c r="Z173" s="5"/>
      <c r="AA173"/>
      <c r="AB173"/>
      <c r="AC173"/>
      <c r="AD173"/>
      <c r="AE173"/>
      <c r="AF173"/>
      <c r="AG173"/>
      <c r="AH173"/>
      <c r="AI173"/>
    </row>
    <row r="174" spans="1:35" s="18" customFormat="1" x14ac:dyDescent="0.2">
      <c r="A174" s="66">
        <v>1716</v>
      </c>
      <c r="B174" s="66">
        <v>90.02</v>
      </c>
      <c r="C174" s="66">
        <v>29.76</v>
      </c>
      <c r="D174" s="85">
        <f t="shared" si="5"/>
        <v>9.4600000000000009</v>
      </c>
      <c r="E174" s="85">
        <f t="shared" si="7"/>
        <v>29.200000000000003</v>
      </c>
      <c r="F174" s="66">
        <v>1123.8900000000001</v>
      </c>
      <c r="G174" s="66">
        <v>1038.69</v>
      </c>
      <c r="H174" s="66">
        <v>518.14</v>
      </c>
      <c r="I174" s="66">
        <v>694.39</v>
      </c>
      <c r="J174" s="66">
        <v>13529952.07</v>
      </c>
      <c r="K174" s="66">
        <v>7209034.8899999997</v>
      </c>
      <c r="L174" s="66" t="s">
        <v>3391</v>
      </c>
      <c r="M174" s="66" t="s">
        <v>3392</v>
      </c>
      <c r="N174" s="67">
        <v>0.24</v>
      </c>
      <c r="O174" s="67">
        <v>11.31</v>
      </c>
      <c r="P174" s="67">
        <v>-0.23</v>
      </c>
      <c r="Q174" s="67">
        <v>7.0000000000000007E-2</v>
      </c>
      <c r="R174" s="67">
        <v>828.64</v>
      </c>
      <c r="S174" s="67">
        <v>27.05</v>
      </c>
      <c r="T174" s="67">
        <v>19.63</v>
      </c>
      <c r="U174" s="67">
        <v>5.15</v>
      </c>
      <c r="V174" s="67">
        <v>55.829000000000001</v>
      </c>
      <c r="W174" s="67">
        <v>0.03</v>
      </c>
      <c r="X174" s="67">
        <v>1.04</v>
      </c>
      <c r="Y174" s="17"/>
      <c r="Z174" s="5"/>
      <c r="AA174"/>
      <c r="AB174"/>
      <c r="AC174"/>
      <c r="AD174"/>
      <c r="AE174"/>
      <c r="AF174"/>
      <c r="AG174"/>
      <c r="AH174"/>
      <c r="AI174"/>
    </row>
    <row r="175" spans="1:35" s="18" customFormat="1" x14ac:dyDescent="0.2">
      <c r="A175" s="66">
        <v>1719</v>
      </c>
      <c r="B175" s="66">
        <v>90.07</v>
      </c>
      <c r="C175" s="66">
        <v>29.77</v>
      </c>
      <c r="D175" s="85">
        <f t="shared" si="5"/>
        <v>9.4699999999999989</v>
      </c>
      <c r="E175" s="85">
        <f t="shared" si="7"/>
        <v>29.21</v>
      </c>
      <c r="F175" s="66">
        <v>1123.8800000000001</v>
      </c>
      <c r="G175" s="66">
        <v>1038.68</v>
      </c>
      <c r="H175" s="66">
        <v>520.74</v>
      </c>
      <c r="I175" s="66">
        <v>695.88</v>
      </c>
      <c r="J175" s="66">
        <v>13529953.539999999</v>
      </c>
      <c r="K175" s="66">
        <v>7209037.5099999998</v>
      </c>
      <c r="L175" s="66" t="s">
        <v>3393</v>
      </c>
      <c r="M175" s="66" t="s">
        <v>3394</v>
      </c>
      <c r="N175" s="67">
        <v>0.17</v>
      </c>
      <c r="O175" s="67">
        <v>173.66</v>
      </c>
      <c r="P175" s="67">
        <v>0.17</v>
      </c>
      <c r="Q175" s="67">
        <v>0.03</v>
      </c>
      <c r="R175" s="67">
        <v>831.62</v>
      </c>
      <c r="S175" s="67">
        <v>27.08</v>
      </c>
      <c r="T175" s="67">
        <v>19.63</v>
      </c>
      <c r="U175" s="67">
        <v>5.15</v>
      </c>
      <c r="V175" s="67">
        <v>55.747</v>
      </c>
      <c r="W175" s="67">
        <v>0.03</v>
      </c>
      <c r="X175" s="67">
        <v>1.02</v>
      </c>
      <c r="Y175" s="17"/>
      <c r="Z175" s="5"/>
      <c r="AA175"/>
      <c r="AB175"/>
      <c r="AC175"/>
      <c r="AD175"/>
      <c r="AE175"/>
      <c r="AF175"/>
      <c r="AG175"/>
      <c r="AH175"/>
      <c r="AI175"/>
    </row>
    <row r="176" spans="1:35" s="18" customFormat="1" x14ac:dyDescent="0.2">
      <c r="A176" s="66">
        <v>1722</v>
      </c>
      <c r="B176" s="66">
        <v>89.89</v>
      </c>
      <c r="C176" s="66">
        <v>29.79</v>
      </c>
      <c r="D176" s="85">
        <f t="shared" si="5"/>
        <v>9.4899999999999984</v>
      </c>
      <c r="E176" s="85">
        <f t="shared" si="7"/>
        <v>29.23</v>
      </c>
      <c r="F176" s="66">
        <v>1123.8900000000001</v>
      </c>
      <c r="G176" s="66">
        <v>1038.69</v>
      </c>
      <c r="H176" s="66">
        <v>523.34</v>
      </c>
      <c r="I176" s="66">
        <v>697.37</v>
      </c>
      <c r="J176" s="66">
        <v>13529955</v>
      </c>
      <c r="K176" s="66">
        <v>7209040.1299999999</v>
      </c>
      <c r="L176" s="66" t="s">
        <v>3395</v>
      </c>
      <c r="M176" s="66" t="s">
        <v>3396</v>
      </c>
      <c r="N176" s="67">
        <v>0.6</v>
      </c>
      <c r="O176" s="67">
        <v>6.34</v>
      </c>
      <c r="P176" s="67">
        <v>-0.6</v>
      </c>
      <c r="Q176" s="67">
        <v>7.0000000000000007E-2</v>
      </c>
      <c r="R176" s="67">
        <v>834.6</v>
      </c>
      <c r="S176" s="67">
        <v>27.11</v>
      </c>
      <c r="T176" s="67">
        <v>19.63</v>
      </c>
      <c r="U176" s="67">
        <v>5.16</v>
      </c>
      <c r="V176" s="67">
        <v>55.665999999999997</v>
      </c>
      <c r="W176" s="67">
        <v>0.02</v>
      </c>
      <c r="X176" s="67">
        <v>1.01</v>
      </c>
      <c r="Y176" s="17"/>
      <c r="Z176" s="5"/>
      <c r="AA176"/>
      <c r="AB176"/>
      <c r="AC176"/>
      <c r="AD176"/>
      <c r="AE176"/>
      <c r="AF176"/>
      <c r="AG176"/>
      <c r="AH176"/>
      <c r="AI176"/>
    </row>
    <row r="177" spans="1:35" s="18" customFormat="1" x14ac:dyDescent="0.2">
      <c r="A177" s="53">
        <v>1725</v>
      </c>
      <c r="B177" s="53">
        <v>90.07</v>
      </c>
      <c r="C177" s="53">
        <v>29.81</v>
      </c>
      <c r="D177" s="85">
        <f t="shared" si="5"/>
        <v>9.509999999999998</v>
      </c>
      <c r="E177" s="85">
        <f t="shared" si="7"/>
        <v>29.25</v>
      </c>
      <c r="F177" s="53">
        <v>1123.8900000000001</v>
      </c>
      <c r="G177" s="53">
        <v>1038.69</v>
      </c>
      <c r="H177" s="53">
        <v>525.95000000000005</v>
      </c>
      <c r="I177" s="53">
        <v>698.86</v>
      </c>
      <c r="J177" s="53">
        <v>13529956.470000001</v>
      </c>
      <c r="K177" s="53">
        <v>7209042.7400000002</v>
      </c>
      <c r="L177" s="53" t="s">
        <v>3397</v>
      </c>
      <c r="M177" s="53" t="s">
        <v>3398</v>
      </c>
      <c r="N177" s="53">
        <v>0.6</v>
      </c>
      <c r="O177" s="53">
        <v>143.13</v>
      </c>
      <c r="P177" s="53">
        <v>0.6</v>
      </c>
      <c r="Q177" s="53">
        <v>7.0000000000000007E-2</v>
      </c>
      <c r="R177" s="53">
        <v>837.58</v>
      </c>
      <c r="S177" s="53">
        <v>27.14</v>
      </c>
      <c r="T177" s="53">
        <v>19.64</v>
      </c>
      <c r="U177" s="53">
        <v>5.17</v>
      </c>
      <c r="V177" s="53">
        <v>55.585000000000001</v>
      </c>
      <c r="W177" s="53">
        <v>0.02</v>
      </c>
      <c r="X177" s="53">
        <v>0.99</v>
      </c>
      <c r="Y177" s="17"/>
      <c r="Z177"/>
      <c r="AA177"/>
      <c r="AB177"/>
      <c r="AC177"/>
      <c r="AD177"/>
      <c r="AE177"/>
      <c r="AF177"/>
      <c r="AG177"/>
      <c r="AH177"/>
      <c r="AI177"/>
    </row>
    <row r="178" spans="1:35" s="18" customFormat="1" x14ac:dyDescent="0.2">
      <c r="A178" s="53">
        <v>1730.96</v>
      </c>
      <c r="B178" s="53">
        <v>90.03</v>
      </c>
      <c r="C178" s="53">
        <v>29.84</v>
      </c>
      <c r="D178" s="85">
        <f t="shared" si="5"/>
        <v>9.5399999999999991</v>
      </c>
      <c r="E178" s="85">
        <f t="shared" si="7"/>
        <v>29.28</v>
      </c>
      <c r="F178" s="53">
        <v>1123.8800000000001</v>
      </c>
      <c r="G178" s="53">
        <v>1038.68</v>
      </c>
      <c r="H178" s="53">
        <v>531.12</v>
      </c>
      <c r="I178" s="53">
        <v>701.82</v>
      </c>
      <c r="J178" s="53">
        <v>13529959.380000001</v>
      </c>
      <c r="K178" s="53">
        <v>7209047.9400000004</v>
      </c>
      <c r="L178" s="53" t="s">
        <v>2454</v>
      </c>
      <c r="M178" s="53" t="s">
        <v>2455</v>
      </c>
      <c r="N178" s="53">
        <v>0.08</v>
      </c>
      <c r="O178" s="53">
        <v>-45</v>
      </c>
      <c r="P178" s="53">
        <v>-7.0000000000000007E-2</v>
      </c>
      <c r="Q178" s="53">
        <v>0.05</v>
      </c>
      <c r="R178" s="53">
        <v>843.51</v>
      </c>
      <c r="S178" s="53">
        <v>27.2</v>
      </c>
      <c r="T178" s="53">
        <v>19.649999999999999</v>
      </c>
      <c r="U178" s="53">
        <v>5.18</v>
      </c>
      <c r="V178" s="53">
        <v>55.423999999999999</v>
      </c>
      <c r="W178" s="53">
        <v>0.01</v>
      </c>
      <c r="X178" s="53">
        <v>0.97</v>
      </c>
      <c r="Y178" s="17"/>
      <c r="Z178"/>
      <c r="AA178"/>
      <c r="AB178"/>
      <c r="AC178"/>
      <c r="AD178"/>
      <c r="AE178"/>
      <c r="AF178"/>
      <c r="AG178"/>
      <c r="AH178"/>
      <c r="AI178"/>
    </row>
    <row r="179" spans="1:35" s="18" customFormat="1" x14ac:dyDescent="0.2">
      <c r="A179" s="53">
        <v>1734</v>
      </c>
      <c r="B179" s="53">
        <v>90.06</v>
      </c>
      <c r="C179" s="53">
        <v>29.81</v>
      </c>
      <c r="D179" s="85">
        <f t="shared" si="5"/>
        <v>9.509999999999998</v>
      </c>
      <c r="E179" s="85">
        <f t="shared" si="7"/>
        <v>29.25</v>
      </c>
      <c r="F179" s="53">
        <v>1123.8800000000001</v>
      </c>
      <c r="G179" s="53">
        <v>1038.68</v>
      </c>
      <c r="H179" s="53">
        <v>533.76</v>
      </c>
      <c r="I179" s="53">
        <v>703.33</v>
      </c>
      <c r="J179" s="53">
        <v>13529960.869999999</v>
      </c>
      <c r="K179" s="53">
        <v>7209050.5999999996</v>
      </c>
      <c r="L179" s="53" t="s">
        <v>3399</v>
      </c>
      <c r="M179" s="53" t="s">
        <v>3400</v>
      </c>
      <c r="N179" s="53">
        <v>0.14000000000000001</v>
      </c>
      <c r="O179" s="53">
        <v>-170.53800000000001</v>
      </c>
      <c r="P179" s="53">
        <v>0.1</v>
      </c>
      <c r="Q179" s="53">
        <v>-0.1</v>
      </c>
      <c r="R179" s="53">
        <v>846.53</v>
      </c>
      <c r="S179" s="53">
        <v>27.23</v>
      </c>
      <c r="T179" s="53">
        <v>19.649999999999999</v>
      </c>
      <c r="U179" s="53">
        <v>5.18</v>
      </c>
      <c r="V179" s="53">
        <v>55.341999999999999</v>
      </c>
      <c r="W179" s="53">
        <v>0.01</v>
      </c>
      <c r="X179" s="53">
        <v>0.96</v>
      </c>
      <c r="Y179" s="17"/>
      <c r="Z179" s="5"/>
      <c r="AA179"/>
      <c r="AB179"/>
      <c r="AC179"/>
      <c r="AD179"/>
      <c r="AE179"/>
      <c r="AF179"/>
      <c r="AG179"/>
      <c r="AH179"/>
      <c r="AI179"/>
    </row>
    <row r="180" spans="1:35" s="18" customFormat="1" x14ac:dyDescent="0.2">
      <c r="A180" s="53">
        <v>1737</v>
      </c>
      <c r="B180" s="53">
        <v>89.88</v>
      </c>
      <c r="C180" s="53">
        <v>29.78</v>
      </c>
      <c r="D180" s="85">
        <f t="shared" ref="D180:D232" si="8">IF(C180-20.3&lt;0,C180-20.3+360,C180-20.3)</f>
        <v>9.48</v>
      </c>
      <c r="E180" s="85">
        <f t="shared" si="7"/>
        <v>29.220000000000002</v>
      </c>
      <c r="F180" s="53">
        <v>1123.8800000000001</v>
      </c>
      <c r="G180" s="53">
        <v>1038.68</v>
      </c>
      <c r="H180" s="53">
        <v>536.36</v>
      </c>
      <c r="I180" s="53">
        <v>704.83</v>
      </c>
      <c r="J180" s="53">
        <v>13529962.33</v>
      </c>
      <c r="K180" s="53">
        <v>7209053.21</v>
      </c>
      <c r="L180" s="53" t="s">
        <v>3401</v>
      </c>
      <c r="M180" s="53" t="s">
        <v>3402</v>
      </c>
      <c r="N180" s="53">
        <v>0.61</v>
      </c>
      <c r="O180" s="53">
        <v>-7.431</v>
      </c>
      <c r="P180" s="53">
        <v>-0.6</v>
      </c>
      <c r="Q180" s="53">
        <v>-0.1</v>
      </c>
      <c r="R180" s="53">
        <v>849.51</v>
      </c>
      <c r="S180" s="53">
        <v>27.26</v>
      </c>
      <c r="T180" s="53">
        <v>19.649999999999999</v>
      </c>
      <c r="U180" s="53">
        <v>5.19</v>
      </c>
      <c r="V180" s="53">
        <v>55.261000000000003</v>
      </c>
      <c r="W180" s="68">
        <v>0.01</v>
      </c>
      <c r="X180" s="68">
        <v>0.95</v>
      </c>
      <c r="Y180" s="17"/>
      <c r="Z180" s="5"/>
      <c r="AA180"/>
      <c r="AB180"/>
      <c r="AC180"/>
      <c r="AD180"/>
      <c r="AE180"/>
      <c r="AF180"/>
      <c r="AG180"/>
      <c r="AH180"/>
      <c r="AI180"/>
    </row>
    <row r="181" spans="1:35" s="18" customFormat="1" x14ac:dyDescent="0.2">
      <c r="A181" s="53">
        <v>1740</v>
      </c>
      <c r="B181" s="53">
        <v>90.11</v>
      </c>
      <c r="C181" s="53">
        <v>29.75</v>
      </c>
      <c r="D181" s="85">
        <f t="shared" si="8"/>
        <v>9.4499999999999993</v>
      </c>
      <c r="E181" s="85">
        <f t="shared" si="7"/>
        <v>29.19</v>
      </c>
      <c r="F181" s="53">
        <v>1123.8800000000001</v>
      </c>
      <c r="G181" s="53">
        <v>1038.68</v>
      </c>
      <c r="H181" s="53">
        <v>538.96</v>
      </c>
      <c r="I181" s="53">
        <v>706.31</v>
      </c>
      <c r="J181" s="53">
        <v>13529963.800000001</v>
      </c>
      <c r="K181" s="53">
        <v>7209055.8300000001</v>
      </c>
      <c r="L181" s="53" t="s">
        <v>3403</v>
      </c>
      <c r="M181" s="53" t="s">
        <v>3404</v>
      </c>
      <c r="N181" s="53">
        <v>0.77</v>
      </c>
      <c r="O181" s="53">
        <v>-173.15700000000001</v>
      </c>
      <c r="P181" s="53">
        <v>0.77</v>
      </c>
      <c r="Q181" s="53">
        <v>-0.1</v>
      </c>
      <c r="R181" s="53">
        <v>852.49</v>
      </c>
      <c r="S181" s="53">
        <v>27.29</v>
      </c>
      <c r="T181" s="53">
        <v>19.66</v>
      </c>
      <c r="U181" s="53">
        <v>5.19</v>
      </c>
      <c r="V181" s="53">
        <v>55.18</v>
      </c>
      <c r="W181" s="53">
        <v>0.01</v>
      </c>
      <c r="X181" s="53">
        <v>0.93</v>
      </c>
      <c r="Y181" s="17"/>
      <c r="Z181" s="5"/>
      <c r="AA181"/>
      <c r="AB181"/>
      <c r="AC181"/>
      <c r="AD181"/>
      <c r="AE181"/>
      <c r="AF181"/>
      <c r="AG181"/>
      <c r="AH181"/>
      <c r="AI181"/>
    </row>
    <row r="182" spans="1:35" s="18" customFormat="1" ht="12.75" customHeight="1" x14ac:dyDescent="0.2">
      <c r="A182" s="53">
        <v>1743</v>
      </c>
      <c r="B182" s="53">
        <v>89.86</v>
      </c>
      <c r="C182" s="53">
        <v>29.72</v>
      </c>
      <c r="D182" s="85">
        <f t="shared" si="8"/>
        <v>9.4199999999999982</v>
      </c>
      <c r="E182" s="85">
        <f t="shared" si="7"/>
        <v>29.16</v>
      </c>
      <c r="F182" s="53">
        <v>1123.8800000000001</v>
      </c>
      <c r="G182" s="53">
        <v>1038.68</v>
      </c>
      <c r="H182" s="53">
        <v>541.57000000000005</v>
      </c>
      <c r="I182" s="53">
        <v>707.8</v>
      </c>
      <c r="J182" s="53">
        <v>13529965.26</v>
      </c>
      <c r="K182" s="53">
        <v>7209058.4500000002</v>
      </c>
      <c r="L182" s="53" t="s">
        <v>3405</v>
      </c>
      <c r="M182" s="53" t="s">
        <v>3406</v>
      </c>
      <c r="N182" s="53">
        <v>0.84</v>
      </c>
      <c r="O182" s="53">
        <v>-8.9730000000000008</v>
      </c>
      <c r="P182" s="53">
        <v>-0.83</v>
      </c>
      <c r="Q182" s="53">
        <v>-0.1</v>
      </c>
      <c r="R182" s="53">
        <v>855.47</v>
      </c>
      <c r="S182" s="53">
        <v>27.32</v>
      </c>
      <c r="T182" s="53">
        <v>19.66</v>
      </c>
      <c r="U182" s="53">
        <v>5.2</v>
      </c>
      <c r="V182" s="53">
        <v>55.097999999999999</v>
      </c>
      <c r="W182" s="53">
        <v>0</v>
      </c>
      <c r="X182" s="53">
        <v>0.91</v>
      </c>
      <c r="Y182" s="17"/>
      <c r="Z182" s="5"/>
      <c r="AA182"/>
      <c r="AB182"/>
      <c r="AC182"/>
      <c r="AD182"/>
      <c r="AE182"/>
      <c r="AF182"/>
      <c r="AG182"/>
      <c r="AH182"/>
      <c r="AI182"/>
    </row>
    <row r="183" spans="1:35" s="18" customFormat="1" x14ac:dyDescent="0.2">
      <c r="A183" s="53">
        <v>1746</v>
      </c>
      <c r="B183" s="53">
        <v>90.05</v>
      </c>
      <c r="C183" s="53">
        <v>29.69</v>
      </c>
      <c r="D183" s="85">
        <f t="shared" si="8"/>
        <v>9.39</v>
      </c>
      <c r="E183" s="85">
        <f t="shared" si="7"/>
        <v>29.130000000000003</v>
      </c>
      <c r="F183" s="53">
        <v>1123.8800000000001</v>
      </c>
      <c r="G183" s="53">
        <v>1038.68</v>
      </c>
      <c r="H183" s="53">
        <v>544.16999999999996</v>
      </c>
      <c r="I183" s="53">
        <v>709.29</v>
      </c>
      <c r="J183" s="53">
        <v>13529966.720000001</v>
      </c>
      <c r="K183" s="53">
        <v>7209061.0700000003</v>
      </c>
      <c r="L183" s="53" t="s">
        <v>3407</v>
      </c>
      <c r="M183" s="53" t="s">
        <v>3408</v>
      </c>
      <c r="N183" s="53">
        <v>0.64</v>
      </c>
      <c r="O183" s="53">
        <v>-164.745</v>
      </c>
      <c r="P183" s="53">
        <v>0.63</v>
      </c>
      <c r="Q183" s="53">
        <v>-0.1</v>
      </c>
      <c r="R183" s="53">
        <v>858.45</v>
      </c>
      <c r="S183" s="53">
        <v>27.36</v>
      </c>
      <c r="T183" s="53">
        <v>19.66</v>
      </c>
      <c r="U183" s="53">
        <v>5.21</v>
      </c>
      <c r="V183" s="53">
        <v>55.017000000000003</v>
      </c>
      <c r="W183" s="53">
        <v>-0.01</v>
      </c>
      <c r="X183" s="53">
        <v>0.9</v>
      </c>
      <c r="Y183" s="17"/>
      <c r="Z183" s="5"/>
      <c r="AA183"/>
      <c r="AB183"/>
      <c r="AC183"/>
      <c r="AD183"/>
      <c r="AE183"/>
      <c r="AF183"/>
      <c r="AG183"/>
      <c r="AH183"/>
      <c r="AI183"/>
    </row>
    <row r="184" spans="1:35" s="18" customFormat="1" x14ac:dyDescent="0.2">
      <c r="A184" s="53">
        <v>1749</v>
      </c>
      <c r="B184" s="53">
        <v>89.94</v>
      </c>
      <c r="C184" s="53">
        <v>29.66</v>
      </c>
      <c r="D184" s="85">
        <f t="shared" si="8"/>
        <v>9.36</v>
      </c>
      <c r="E184" s="85">
        <f t="shared" si="7"/>
        <v>29.1</v>
      </c>
      <c r="F184" s="53">
        <v>1123.8800000000001</v>
      </c>
      <c r="G184" s="53">
        <v>1038.68</v>
      </c>
      <c r="H184" s="53">
        <v>546.78</v>
      </c>
      <c r="I184" s="53">
        <v>710.77</v>
      </c>
      <c r="J184" s="53">
        <v>13529968.18</v>
      </c>
      <c r="K184" s="53">
        <v>7209063.6900000004</v>
      </c>
      <c r="L184" s="53" t="s">
        <v>3409</v>
      </c>
      <c r="M184" s="53" t="s">
        <v>3410</v>
      </c>
      <c r="N184" s="53">
        <v>0.38</v>
      </c>
      <c r="O184" s="53">
        <v>-123.69</v>
      </c>
      <c r="P184" s="53">
        <v>-0.37</v>
      </c>
      <c r="Q184" s="53">
        <v>-0.1</v>
      </c>
      <c r="R184" s="53">
        <v>861.43</v>
      </c>
      <c r="S184" s="53">
        <v>27.39</v>
      </c>
      <c r="T184" s="53">
        <v>19.670000000000002</v>
      </c>
      <c r="U184" s="53">
        <v>5.21</v>
      </c>
      <c r="V184" s="53">
        <v>54.936</v>
      </c>
      <c r="W184" s="53">
        <v>-0.01</v>
      </c>
      <c r="X184" s="53">
        <v>0.88</v>
      </c>
      <c r="Y184" s="17"/>
      <c r="Z184" s="5"/>
      <c r="AA184"/>
      <c r="AB184"/>
      <c r="AC184"/>
      <c r="AD184"/>
      <c r="AE184"/>
      <c r="AF184"/>
      <c r="AG184"/>
      <c r="AH184"/>
      <c r="AI184"/>
    </row>
    <row r="185" spans="1:35" s="18" customFormat="1" x14ac:dyDescent="0.2">
      <c r="A185" s="53">
        <v>1752</v>
      </c>
      <c r="B185" s="53">
        <v>89.92</v>
      </c>
      <c r="C185" s="53">
        <v>29.63</v>
      </c>
      <c r="D185" s="85">
        <f t="shared" si="8"/>
        <v>9.3299999999999983</v>
      </c>
      <c r="E185" s="85">
        <f t="shared" si="7"/>
        <v>29.07</v>
      </c>
      <c r="F185" s="53">
        <v>1123.8900000000001</v>
      </c>
      <c r="G185" s="53">
        <v>1038.69</v>
      </c>
      <c r="H185" s="53">
        <v>549.39</v>
      </c>
      <c r="I185" s="53">
        <v>712.26</v>
      </c>
      <c r="J185" s="53">
        <v>13529969.640000001</v>
      </c>
      <c r="K185" s="53">
        <v>7209066.3099999996</v>
      </c>
      <c r="L185" s="53" t="s">
        <v>3411</v>
      </c>
      <c r="M185" s="53" t="s">
        <v>3412</v>
      </c>
      <c r="N185" s="53">
        <v>0.12</v>
      </c>
      <c r="O185" s="53">
        <v>-23.963000000000001</v>
      </c>
      <c r="P185" s="53">
        <v>-7.0000000000000007E-2</v>
      </c>
      <c r="Q185" s="53">
        <v>-0.1</v>
      </c>
      <c r="R185" s="53">
        <v>864.41</v>
      </c>
      <c r="S185" s="53">
        <v>27.42</v>
      </c>
      <c r="T185" s="53">
        <v>19.670000000000002</v>
      </c>
      <c r="U185" s="53">
        <v>5.22</v>
      </c>
      <c r="V185" s="53">
        <v>54.854999999999997</v>
      </c>
      <c r="W185" s="53">
        <v>-0.02</v>
      </c>
      <c r="X185" s="53">
        <v>0.86</v>
      </c>
      <c r="Y185" s="17"/>
      <c r="Z185" s="5"/>
      <c r="AA185"/>
      <c r="AB185"/>
      <c r="AC185"/>
      <c r="AD185"/>
      <c r="AE185"/>
      <c r="AF185"/>
      <c r="AG185"/>
      <c r="AH185"/>
      <c r="AI185"/>
    </row>
    <row r="186" spans="1:35" s="18" customFormat="1" x14ac:dyDescent="0.2">
      <c r="A186" s="53">
        <v>1756.17</v>
      </c>
      <c r="B186" s="53">
        <v>90.01</v>
      </c>
      <c r="C186" s="53">
        <v>29.59</v>
      </c>
      <c r="D186" s="85">
        <f t="shared" si="8"/>
        <v>9.2899999999999991</v>
      </c>
      <c r="E186" s="85">
        <f t="shared" si="7"/>
        <v>29.03</v>
      </c>
      <c r="F186" s="53">
        <v>1123.8900000000001</v>
      </c>
      <c r="G186" s="53">
        <v>1038.69</v>
      </c>
      <c r="H186" s="53">
        <v>553.01</v>
      </c>
      <c r="I186" s="53">
        <v>714.32</v>
      </c>
      <c r="J186" s="53">
        <v>13529971.66</v>
      </c>
      <c r="K186" s="53">
        <v>7209069.96</v>
      </c>
      <c r="L186" s="53" t="s">
        <v>3413</v>
      </c>
      <c r="M186" s="53" t="s">
        <v>3265</v>
      </c>
      <c r="N186" s="53">
        <v>0.24</v>
      </c>
      <c r="O186" s="53">
        <v>-93.013000000000005</v>
      </c>
      <c r="P186" s="53">
        <v>0.22</v>
      </c>
      <c r="Q186" s="53">
        <v>-0.1</v>
      </c>
      <c r="R186" s="53">
        <v>868.55</v>
      </c>
      <c r="S186" s="53">
        <v>27.46</v>
      </c>
      <c r="T186" s="53">
        <v>19.68</v>
      </c>
      <c r="U186" s="53">
        <v>5.23</v>
      </c>
      <c r="V186" s="53">
        <v>54.741</v>
      </c>
      <c r="W186" s="68">
        <v>-0.02</v>
      </c>
      <c r="X186" s="68">
        <v>0.82</v>
      </c>
      <c r="Y186" s="17"/>
      <c r="Z186" s="5"/>
      <c r="AA186"/>
      <c r="AB186"/>
      <c r="AC186"/>
      <c r="AD186"/>
      <c r="AE186"/>
      <c r="AF186"/>
      <c r="AG186"/>
      <c r="AH186"/>
      <c r="AI186"/>
    </row>
    <row r="187" spans="1:35" s="18" customFormat="1" x14ac:dyDescent="0.2">
      <c r="A187" s="53">
        <v>1760</v>
      </c>
      <c r="B187" s="53">
        <v>90</v>
      </c>
      <c r="C187" s="53">
        <v>29.4</v>
      </c>
      <c r="D187" s="85">
        <f t="shared" si="8"/>
        <v>9.0999999999999979</v>
      </c>
      <c r="E187" s="85">
        <f t="shared" si="7"/>
        <v>28.84</v>
      </c>
      <c r="F187" s="53">
        <v>1123.8900000000001</v>
      </c>
      <c r="G187" s="53">
        <v>1038.69</v>
      </c>
      <c r="H187" s="53">
        <v>556.35</v>
      </c>
      <c r="I187" s="53">
        <v>716.2</v>
      </c>
      <c r="J187" s="53">
        <v>13529973.52</v>
      </c>
      <c r="K187" s="53">
        <v>7209073.3099999996</v>
      </c>
      <c r="L187" s="53" t="s">
        <v>3414</v>
      </c>
      <c r="M187" s="53" t="s">
        <v>3415</v>
      </c>
      <c r="N187" s="53">
        <v>0.5</v>
      </c>
      <c r="O187" s="53">
        <v>-82.405000000000001</v>
      </c>
      <c r="P187" s="53">
        <v>-0.03</v>
      </c>
      <c r="Q187" s="53">
        <v>-0.5</v>
      </c>
      <c r="R187" s="53">
        <v>872.35</v>
      </c>
      <c r="S187" s="53">
        <v>27.5</v>
      </c>
      <c r="T187" s="53">
        <v>19.68</v>
      </c>
      <c r="U187" s="53">
        <v>5.24</v>
      </c>
      <c r="V187" s="53">
        <v>54.637</v>
      </c>
      <c r="W187" s="53">
        <v>-0.03</v>
      </c>
      <c r="X187" s="53">
        <v>0.79</v>
      </c>
      <c r="Y187" s="17"/>
      <c r="Z187" s="5"/>
      <c r="AA187"/>
      <c r="AB187"/>
      <c r="AC187"/>
      <c r="AD187"/>
      <c r="AE187"/>
      <c r="AF187"/>
      <c r="AG187"/>
      <c r="AH187"/>
      <c r="AI187"/>
    </row>
    <row r="188" spans="1:35" s="18" customFormat="1" x14ac:dyDescent="0.2">
      <c r="A188" s="53">
        <v>1763</v>
      </c>
      <c r="B188" s="53">
        <v>90.02</v>
      </c>
      <c r="C188" s="53">
        <v>29.25</v>
      </c>
      <c r="D188" s="85">
        <f t="shared" si="8"/>
        <v>8.9499999999999993</v>
      </c>
      <c r="E188" s="85">
        <f t="shared" si="7"/>
        <v>28.69</v>
      </c>
      <c r="F188" s="53">
        <v>1123.8900000000001</v>
      </c>
      <c r="G188" s="53">
        <v>1038.69</v>
      </c>
      <c r="H188" s="53">
        <v>558.96</v>
      </c>
      <c r="I188" s="53">
        <v>717.67</v>
      </c>
      <c r="J188" s="53">
        <v>13529974.960000001</v>
      </c>
      <c r="K188" s="53">
        <v>7209075.9400000004</v>
      </c>
      <c r="L188" s="53" t="s">
        <v>3416</v>
      </c>
      <c r="M188" s="53" t="s">
        <v>3417</v>
      </c>
      <c r="N188" s="53">
        <v>0.5</v>
      </c>
      <c r="O188" s="53">
        <v>-90</v>
      </c>
      <c r="P188" s="53">
        <v>7.0000000000000007E-2</v>
      </c>
      <c r="Q188" s="53">
        <v>-0.5</v>
      </c>
      <c r="R188" s="53">
        <v>875.33</v>
      </c>
      <c r="S188" s="53">
        <v>27.53</v>
      </c>
      <c r="T188" s="53">
        <v>19.68</v>
      </c>
      <c r="U188" s="53">
        <v>5.24</v>
      </c>
      <c r="V188" s="53">
        <v>54.555999999999997</v>
      </c>
      <c r="W188" s="53">
        <v>-0.03</v>
      </c>
      <c r="X188" s="53">
        <v>0.75</v>
      </c>
      <c r="Y188" s="17"/>
      <c r="Z188" s="5"/>
      <c r="AA188"/>
      <c r="AB188"/>
      <c r="AC188"/>
      <c r="AD188"/>
      <c r="AE188"/>
      <c r="AF188"/>
      <c r="AG188"/>
      <c r="AH188"/>
      <c r="AI188"/>
    </row>
    <row r="189" spans="1:35" s="18" customFormat="1" x14ac:dyDescent="0.2">
      <c r="A189" s="53">
        <v>1766</v>
      </c>
      <c r="B189" s="53">
        <v>90.02</v>
      </c>
      <c r="C189" s="53">
        <v>29.1</v>
      </c>
      <c r="D189" s="85">
        <f t="shared" si="8"/>
        <v>8.8000000000000007</v>
      </c>
      <c r="E189" s="85">
        <f t="shared" si="7"/>
        <v>28.540000000000003</v>
      </c>
      <c r="F189" s="53">
        <v>1123.8900000000001</v>
      </c>
      <c r="G189" s="53">
        <v>1038.69</v>
      </c>
      <c r="H189" s="53">
        <v>561.58000000000004</v>
      </c>
      <c r="I189" s="53">
        <v>719.14</v>
      </c>
      <c r="J189" s="53">
        <v>13529976.4</v>
      </c>
      <c r="K189" s="53">
        <v>7209078.5800000001</v>
      </c>
      <c r="L189" s="53" t="s">
        <v>3418</v>
      </c>
      <c r="M189" s="53" t="s">
        <v>3419</v>
      </c>
      <c r="N189" s="53">
        <v>0.5</v>
      </c>
      <c r="O189" s="53">
        <v>-104.931</v>
      </c>
      <c r="P189" s="53">
        <v>0</v>
      </c>
      <c r="Q189" s="53">
        <v>-0.5</v>
      </c>
      <c r="R189" s="53">
        <v>878.31</v>
      </c>
      <c r="S189" s="53">
        <v>27.57</v>
      </c>
      <c r="T189" s="53">
        <v>19.690000000000001</v>
      </c>
      <c r="U189" s="53">
        <v>5.25</v>
      </c>
      <c r="V189" s="53">
        <v>54.473999999999997</v>
      </c>
      <c r="W189" s="53">
        <v>-0.03</v>
      </c>
      <c r="X189" s="53">
        <v>0.7</v>
      </c>
      <c r="Y189" s="17"/>
      <c r="Z189" s="5"/>
      <c r="AA189"/>
      <c r="AB189"/>
      <c r="AC189"/>
      <c r="AD189"/>
      <c r="AE189"/>
      <c r="AF189"/>
      <c r="AG189"/>
      <c r="AH189"/>
      <c r="AI189"/>
    </row>
    <row r="190" spans="1:35" s="18" customFormat="1" x14ac:dyDescent="0.2">
      <c r="A190" s="53">
        <v>1769</v>
      </c>
      <c r="B190" s="53">
        <v>89.98</v>
      </c>
      <c r="C190" s="53">
        <v>28.95</v>
      </c>
      <c r="D190" s="85">
        <f t="shared" si="8"/>
        <v>8.6499999999999986</v>
      </c>
      <c r="E190" s="85">
        <f t="shared" ref="E190:E232" si="9">IF(C190-0.56&lt;0,C190-0.56+360,C190-0.56)</f>
        <v>28.39</v>
      </c>
      <c r="F190" s="53">
        <v>1123.8900000000001</v>
      </c>
      <c r="G190" s="53">
        <v>1038.69</v>
      </c>
      <c r="H190" s="53">
        <v>564.20000000000005</v>
      </c>
      <c r="I190" s="53">
        <v>720.59</v>
      </c>
      <c r="J190" s="53">
        <v>13529977.83</v>
      </c>
      <c r="K190" s="53">
        <v>7209081.21</v>
      </c>
      <c r="L190" s="53" t="s">
        <v>3420</v>
      </c>
      <c r="M190" s="53" t="s">
        <v>3421</v>
      </c>
      <c r="N190" s="53">
        <v>0.52</v>
      </c>
      <c r="O190" s="53">
        <v>-63.435000000000002</v>
      </c>
      <c r="P190" s="53">
        <v>-0.13</v>
      </c>
      <c r="Q190" s="53">
        <v>-0.5</v>
      </c>
      <c r="R190" s="53">
        <v>881.28</v>
      </c>
      <c r="S190" s="53">
        <v>27.6</v>
      </c>
      <c r="T190" s="53">
        <v>19.690000000000001</v>
      </c>
      <c r="U190" s="53">
        <v>5.26</v>
      </c>
      <c r="V190" s="53">
        <v>54.392000000000003</v>
      </c>
      <c r="W190" s="53">
        <v>-0.04</v>
      </c>
      <c r="X190" s="53">
        <v>0.65</v>
      </c>
      <c r="Y190" s="17"/>
      <c r="Z190" s="5"/>
      <c r="AA190"/>
      <c r="AB190"/>
      <c r="AC190"/>
      <c r="AD190"/>
      <c r="AE190"/>
      <c r="AF190"/>
      <c r="AG190"/>
      <c r="AH190"/>
      <c r="AI190"/>
    </row>
    <row r="191" spans="1:35" s="18" customFormat="1" x14ac:dyDescent="0.2">
      <c r="A191" s="53">
        <v>1772</v>
      </c>
      <c r="B191" s="53">
        <v>90.05</v>
      </c>
      <c r="C191" s="53">
        <v>28.81</v>
      </c>
      <c r="D191" s="85">
        <f t="shared" si="8"/>
        <v>8.509999999999998</v>
      </c>
      <c r="E191" s="85">
        <f t="shared" si="9"/>
        <v>28.25</v>
      </c>
      <c r="F191" s="53">
        <v>1123.8900000000001</v>
      </c>
      <c r="G191" s="53">
        <v>1038.69</v>
      </c>
      <c r="H191" s="53">
        <v>566.83000000000004</v>
      </c>
      <c r="I191" s="53">
        <v>722.04</v>
      </c>
      <c r="J191" s="53">
        <v>13529979.25</v>
      </c>
      <c r="K191" s="53">
        <v>7209083.8499999996</v>
      </c>
      <c r="L191" s="53" t="s">
        <v>3422</v>
      </c>
      <c r="M191" s="53" t="s">
        <v>3423</v>
      </c>
      <c r="N191" s="53">
        <v>0.52</v>
      </c>
      <c r="O191" s="53">
        <v>-82.405000000000001</v>
      </c>
      <c r="P191" s="53">
        <v>0.23</v>
      </c>
      <c r="Q191" s="53">
        <v>-0.47</v>
      </c>
      <c r="R191" s="53">
        <v>884.26</v>
      </c>
      <c r="S191" s="53">
        <v>27.63</v>
      </c>
      <c r="T191" s="53">
        <v>19.7</v>
      </c>
      <c r="U191" s="53">
        <v>5.26</v>
      </c>
      <c r="V191" s="53">
        <v>54.31</v>
      </c>
      <c r="W191" s="53">
        <v>-0.04</v>
      </c>
      <c r="X191" s="53">
        <v>0.59</v>
      </c>
      <c r="Y191" s="17"/>
      <c r="Z191" s="5"/>
      <c r="AA191"/>
      <c r="AB191"/>
      <c r="AC191"/>
      <c r="AD191"/>
      <c r="AE191"/>
      <c r="AF191"/>
      <c r="AG191"/>
      <c r="AH191"/>
      <c r="AI191"/>
    </row>
    <row r="192" spans="1:35" s="18" customFormat="1" x14ac:dyDescent="0.2">
      <c r="A192" s="53">
        <v>1775</v>
      </c>
      <c r="B192" s="53">
        <v>90.07</v>
      </c>
      <c r="C192" s="53">
        <v>28.66</v>
      </c>
      <c r="D192" s="85">
        <f t="shared" si="8"/>
        <v>8.36</v>
      </c>
      <c r="E192" s="85">
        <f t="shared" si="9"/>
        <v>28.1</v>
      </c>
      <c r="F192" s="53">
        <v>1123.8800000000001</v>
      </c>
      <c r="G192" s="53">
        <v>1038.68</v>
      </c>
      <c r="H192" s="53">
        <v>569.46</v>
      </c>
      <c r="I192" s="53">
        <v>723.48</v>
      </c>
      <c r="J192" s="53">
        <v>13529980.67</v>
      </c>
      <c r="K192" s="53">
        <v>7209086.5</v>
      </c>
      <c r="L192" s="53" t="s">
        <v>3424</v>
      </c>
      <c r="M192" s="53" t="s">
        <v>3425</v>
      </c>
      <c r="N192" s="53">
        <v>0.5</v>
      </c>
      <c r="O192" s="53">
        <v>-90</v>
      </c>
      <c r="P192" s="53">
        <v>7.0000000000000007E-2</v>
      </c>
      <c r="Q192" s="53">
        <v>-0.5</v>
      </c>
      <c r="R192" s="53">
        <v>887.23</v>
      </c>
      <c r="S192" s="53">
        <v>27.66</v>
      </c>
      <c r="T192" s="53">
        <v>19.7</v>
      </c>
      <c r="U192" s="53">
        <v>5.27</v>
      </c>
      <c r="V192" s="53">
        <v>54.228000000000002</v>
      </c>
      <c r="W192" s="53">
        <v>-0.04</v>
      </c>
      <c r="X192" s="53">
        <v>0.52</v>
      </c>
      <c r="Y192" s="17"/>
      <c r="Z192" s="5"/>
      <c r="AA192"/>
      <c r="AB192"/>
      <c r="AC192"/>
      <c r="AD192"/>
      <c r="AE192"/>
      <c r="AF192"/>
      <c r="AG192"/>
      <c r="AH192"/>
      <c r="AI192"/>
    </row>
    <row r="193" spans="1:35" s="18" customFormat="1" x14ac:dyDescent="0.2">
      <c r="A193" s="53">
        <v>1780.39</v>
      </c>
      <c r="B193" s="53">
        <v>90.07</v>
      </c>
      <c r="C193" s="53">
        <v>28.39</v>
      </c>
      <c r="D193" s="85">
        <f t="shared" si="8"/>
        <v>8.09</v>
      </c>
      <c r="E193" s="85">
        <f t="shared" si="9"/>
        <v>27.830000000000002</v>
      </c>
      <c r="F193" s="53">
        <v>1123.8800000000001</v>
      </c>
      <c r="G193" s="53">
        <v>1038.68</v>
      </c>
      <c r="H193" s="53">
        <v>574.20000000000005</v>
      </c>
      <c r="I193" s="53">
        <v>726.06</v>
      </c>
      <c r="J193" s="53">
        <v>13529983.189999999</v>
      </c>
      <c r="K193" s="53">
        <v>7209091.2599999998</v>
      </c>
      <c r="L193" s="53" t="s">
        <v>3266</v>
      </c>
      <c r="M193" s="53" t="s">
        <v>3267</v>
      </c>
      <c r="N193" s="53">
        <v>0.5</v>
      </c>
      <c r="O193" s="53">
        <v>-165.256</v>
      </c>
      <c r="P193" s="53">
        <v>0</v>
      </c>
      <c r="Q193" s="53">
        <v>-0.5</v>
      </c>
      <c r="R193" s="53">
        <v>892.57</v>
      </c>
      <c r="S193" s="53">
        <v>27.72</v>
      </c>
      <c r="T193" s="53">
        <v>19.71</v>
      </c>
      <c r="U193" s="53">
        <v>5.28</v>
      </c>
      <c r="V193" s="53">
        <v>54.079000000000001</v>
      </c>
      <c r="W193" s="53">
        <v>-0.04</v>
      </c>
      <c r="X193" s="53">
        <v>0.38</v>
      </c>
      <c r="Y193" s="17"/>
      <c r="Z193" s="5"/>
      <c r="AA193"/>
      <c r="AB193"/>
      <c r="AC193"/>
      <c r="AD193"/>
      <c r="AE193"/>
      <c r="AF193"/>
      <c r="AG193"/>
      <c r="AH193"/>
      <c r="AI193"/>
    </row>
    <row r="194" spans="1:35" s="18" customFormat="1" x14ac:dyDescent="0.2">
      <c r="A194" s="68">
        <v>1784</v>
      </c>
      <c r="B194" s="68">
        <v>89.88</v>
      </c>
      <c r="C194" s="68">
        <v>28.34</v>
      </c>
      <c r="D194" s="85">
        <f t="shared" si="8"/>
        <v>8.0399999999999991</v>
      </c>
      <c r="E194" s="85">
        <f t="shared" si="9"/>
        <v>27.78</v>
      </c>
      <c r="F194" s="68">
        <v>1123.8800000000001</v>
      </c>
      <c r="G194" s="68">
        <v>1038.68</v>
      </c>
      <c r="H194" s="68">
        <v>577.37</v>
      </c>
      <c r="I194" s="68">
        <v>727.77</v>
      </c>
      <c r="J194" s="68">
        <v>13529984.880000001</v>
      </c>
      <c r="K194" s="68">
        <v>7209094.4500000002</v>
      </c>
      <c r="L194" s="68" t="s">
        <v>3426</v>
      </c>
      <c r="M194" s="68" t="s">
        <v>3427</v>
      </c>
      <c r="N194" s="68">
        <v>0.54</v>
      </c>
      <c r="O194" s="68">
        <v>-39.805999999999997</v>
      </c>
      <c r="P194" s="68">
        <v>-0.53</v>
      </c>
      <c r="Q194" s="68">
        <v>-0.14000000000000001</v>
      </c>
      <c r="R194" s="68">
        <v>896.15</v>
      </c>
      <c r="S194" s="68">
        <v>27.76</v>
      </c>
      <c r="T194" s="68">
        <v>19.71</v>
      </c>
      <c r="U194" s="68">
        <v>5.29</v>
      </c>
      <c r="V194" s="68">
        <v>53.978999999999999</v>
      </c>
      <c r="W194" s="68">
        <v>-0.05</v>
      </c>
      <c r="X194" s="68">
        <v>0.27</v>
      </c>
      <c r="Y194" s="17"/>
      <c r="Z194" s="5"/>
      <c r="AA194"/>
      <c r="AB194"/>
      <c r="AC194"/>
      <c r="AD194"/>
      <c r="AE194"/>
      <c r="AF194"/>
      <c r="AG194"/>
      <c r="AH194"/>
      <c r="AI194"/>
    </row>
    <row r="195" spans="1:35" s="18" customFormat="1" x14ac:dyDescent="0.2">
      <c r="A195" s="68">
        <v>1787</v>
      </c>
      <c r="B195" s="68">
        <v>89.94</v>
      </c>
      <c r="C195" s="68">
        <v>28.29</v>
      </c>
      <c r="D195" s="85">
        <f t="shared" si="8"/>
        <v>7.9899999999999984</v>
      </c>
      <c r="E195" s="85">
        <f t="shared" si="9"/>
        <v>27.73</v>
      </c>
      <c r="F195" s="68">
        <v>1123.8800000000001</v>
      </c>
      <c r="G195" s="68">
        <v>1038.68</v>
      </c>
      <c r="H195" s="68">
        <v>580.02</v>
      </c>
      <c r="I195" s="68">
        <v>729.2</v>
      </c>
      <c r="J195" s="68">
        <v>13529986.27</v>
      </c>
      <c r="K195" s="68">
        <v>7209097.1100000003</v>
      </c>
      <c r="L195" s="68" t="s">
        <v>3428</v>
      </c>
      <c r="M195" s="68" t="s">
        <v>3429</v>
      </c>
      <c r="N195" s="68">
        <v>0.26</v>
      </c>
      <c r="O195" s="68">
        <v>-21.800999999999998</v>
      </c>
      <c r="P195" s="68">
        <v>0.2</v>
      </c>
      <c r="Q195" s="68">
        <v>-0.17</v>
      </c>
      <c r="R195" s="68">
        <v>899.12</v>
      </c>
      <c r="S195" s="68">
        <v>27.79</v>
      </c>
      <c r="T195" s="68">
        <v>19.72</v>
      </c>
      <c r="U195" s="68">
        <v>5.3</v>
      </c>
      <c r="V195" s="68">
        <v>53.896000000000001</v>
      </c>
      <c r="W195" s="68">
        <v>-0.05</v>
      </c>
      <c r="X195" s="68">
        <v>0.18</v>
      </c>
      <c r="Y195" s="17"/>
      <c r="Z195" s="5"/>
      <c r="AA195"/>
      <c r="AB195"/>
      <c r="AC195"/>
      <c r="AD195"/>
      <c r="AE195"/>
      <c r="AF195"/>
      <c r="AG195"/>
      <c r="AH195"/>
      <c r="AI195"/>
    </row>
    <row r="196" spans="1:35" s="18" customFormat="1" x14ac:dyDescent="0.2">
      <c r="A196" s="68">
        <v>1790</v>
      </c>
      <c r="B196" s="68">
        <v>90.04</v>
      </c>
      <c r="C196" s="68">
        <v>28.25</v>
      </c>
      <c r="D196" s="85">
        <f t="shared" si="8"/>
        <v>7.9499999999999993</v>
      </c>
      <c r="E196" s="85">
        <f t="shared" si="9"/>
        <v>27.69</v>
      </c>
      <c r="F196" s="68">
        <v>1123.8800000000001</v>
      </c>
      <c r="G196" s="68">
        <v>1038.68</v>
      </c>
      <c r="H196" s="68">
        <v>582.66</v>
      </c>
      <c r="I196" s="68">
        <v>730.62</v>
      </c>
      <c r="J196" s="68">
        <v>13529987.67</v>
      </c>
      <c r="K196" s="68">
        <v>7209099.7599999998</v>
      </c>
      <c r="L196" s="68" t="s">
        <v>3430</v>
      </c>
      <c r="M196" s="68" t="s">
        <v>3431</v>
      </c>
      <c r="N196" s="68">
        <v>0.36</v>
      </c>
      <c r="O196" s="68">
        <v>-165.964</v>
      </c>
      <c r="P196" s="68">
        <v>0.33</v>
      </c>
      <c r="Q196" s="68">
        <v>-0.13</v>
      </c>
      <c r="R196" s="68">
        <v>902.09</v>
      </c>
      <c r="S196" s="68">
        <v>27.83</v>
      </c>
      <c r="T196" s="68">
        <v>19.72</v>
      </c>
      <c r="U196" s="68">
        <v>5.3</v>
      </c>
      <c r="V196" s="68">
        <v>53.813000000000002</v>
      </c>
      <c r="W196" s="68">
        <v>-0.06</v>
      </c>
      <c r="X196" s="68">
        <v>0.09</v>
      </c>
      <c r="Y196" s="17"/>
      <c r="Z196" s="5"/>
      <c r="AA196"/>
      <c r="AB196"/>
      <c r="AC196"/>
      <c r="AD196"/>
      <c r="AE196"/>
      <c r="AF196"/>
      <c r="AG196"/>
      <c r="AH196"/>
      <c r="AI196"/>
    </row>
    <row r="197" spans="1:35" s="18" customFormat="1" x14ac:dyDescent="0.2">
      <c r="A197" s="53">
        <v>1793</v>
      </c>
      <c r="B197" s="53">
        <v>89.84</v>
      </c>
      <c r="C197" s="53">
        <v>28.2</v>
      </c>
      <c r="D197" s="85">
        <f t="shared" si="8"/>
        <v>7.8999999999999986</v>
      </c>
      <c r="E197" s="85">
        <f t="shared" si="9"/>
        <v>27.64</v>
      </c>
      <c r="F197" s="53">
        <v>1123.8900000000001</v>
      </c>
      <c r="G197" s="53">
        <v>1038.69</v>
      </c>
      <c r="H197" s="53">
        <v>585.29999999999995</v>
      </c>
      <c r="I197" s="53">
        <v>732.03</v>
      </c>
      <c r="J197" s="53">
        <v>13529989.060000001</v>
      </c>
      <c r="K197" s="53">
        <v>7209102.4199999999</v>
      </c>
      <c r="L197" s="53" t="s">
        <v>3432</v>
      </c>
      <c r="M197" s="53" t="s">
        <v>3433</v>
      </c>
      <c r="N197" s="53">
        <v>0.69</v>
      </c>
      <c r="O197" s="53">
        <v>-15.945</v>
      </c>
      <c r="P197" s="53">
        <v>-0.67</v>
      </c>
      <c r="Q197" s="53">
        <v>-0.17</v>
      </c>
      <c r="R197" s="53">
        <v>905.06</v>
      </c>
      <c r="S197" s="53">
        <v>27.86</v>
      </c>
      <c r="T197" s="53">
        <v>19.72</v>
      </c>
      <c r="U197" s="53">
        <v>5.31</v>
      </c>
      <c r="V197" s="53">
        <v>53.73</v>
      </c>
      <c r="W197" s="50">
        <v>-0.06</v>
      </c>
      <c r="X197" s="50">
        <v>-0.01</v>
      </c>
      <c r="Y197" s="17"/>
      <c r="Z197" s="5"/>
      <c r="AA197"/>
      <c r="AB197"/>
      <c r="AC197"/>
      <c r="AD197"/>
      <c r="AE197"/>
      <c r="AF197"/>
      <c r="AG197"/>
      <c r="AH197"/>
      <c r="AI197"/>
    </row>
    <row r="198" spans="1:35" s="18" customFormat="1" x14ac:dyDescent="0.2">
      <c r="A198" s="53">
        <v>1796</v>
      </c>
      <c r="B198" s="53">
        <v>89.98</v>
      </c>
      <c r="C198" s="53">
        <v>28.16</v>
      </c>
      <c r="D198" s="85">
        <f t="shared" si="8"/>
        <v>7.8599999999999994</v>
      </c>
      <c r="E198" s="85">
        <f t="shared" si="9"/>
        <v>27.6</v>
      </c>
      <c r="F198" s="53">
        <v>1123.8900000000001</v>
      </c>
      <c r="G198" s="53">
        <v>1038.69</v>
      </c>
      <c r="H198" s="53">
        <v>587.95000000000005</v>
      </c>
      <c r="I198" s="53">
        <v>733.45</v>
      </c>
      <c r="J198" s="53">
        <v>13529990.449999999</v>
      </c>
      <c r="K198" s="53">
        <v>7209105.0800000001</v>
      </c>
      <c r="L198" s="53" t="s">
        <v>3434</v>
      </c>
      <c r="M198" s="53" t="s">
        <v>3435</v>
      </c>
      <c r="N198" s="53">
        <v>0.49</v>
      </c>
      <c r="O198" s="53">
        <v>-29.055</v>
      </c>
      <c r="P198" s="53">
        <v>0.47</v>
      </c>
      <c r="Q198" s="53">
        <v>-0.13</v>
      </c>
      <c r="R198" s="53">
        <v>908.03</v>
      </c>
      <c r="S198" s="53">
        <v>27.89</v>
      </c>
      <c r="T198" s="53">
        <v>19.73</v>
      </c>
      <c r="U198" s="53">
        <v>5.32</v>
      </c>
      <c r="V198" s="53">
        <v>53.646999999999998</v>
      </c>
      <c r="W198" s="50">
        <v>-7.0000000000000007E-2</v>
      </c>
      <c r="X198" s="50">
        <v>-0.11</v>
      </c>
      <c r="Y198" s="17"/>
      <c r="Z198" s="5"/>
      <c r="AA198"/>
      <c r="AB198"/>
      <c r="AC198"/>
      <c r="AD198"/>
      <c r="AE198"/>
      <c r="AF198"/>
      <c r="AG198"/>
      <c r="AH198"/>
      <c r="AI198"/>
    </row>
    <row r="199" spans="1:35" s="18" customFormat="1" x14ac:dyDescent="0.2">
      <c r="A199" s="53">
        <v>1799</v>
      </c>
      <c r="B199" s="53">
        <v>90.07</v>
      </c>
      <c r="C199" s="53">
        <v>28.11</v>
      </c>
      <c r="D199" s="85">
        <f t="shared" si="8"/>
        <v>7.8099999999999987</v>
      </c>
      <c r="E199" s="85">
        <f t="shared" si="9"/>
        <v>27.55</v>
      </c>
      <c r="F199" s="53">
        <v>1123.8900000000001</v>
      </c>
      <c r="G199" s="53">
        <v>1038.69</v>
      </c>
      <c r="H199" s="53">
        <v>590.59</v>
      </c>
      <c r="I199" s="53">
        <v>734.87</v>
      </c>
      <c r="J199" s="53">
        <v>13529991.84</v>
      </c>
      <c r="K199" s="53">
        <v>7209107.7400000002</v>
      </c>
      <c r="L199" s="53" t="s">
        <v>3436</v>
      </c>
      <c r="M199" s="53" t="s">
        <v>3437</v>
      </c>
      <c r="N199" s="53">
        <v>0.34</v>
      </c>
      <c r="O199" s="53">
        <v>-126.87</v>
      </c>
      <c r="P199" s="53">
        <v>0.3</v>
      </c>
      <c r="Q199" s="53">
        <v>-0.17</v>
      </c>
      <c r="R199" s="53">
        <v>911</v>
      </c>
      <c r="S199" s="53">
        <v>27.93</v>
      </c>
      <c r="T199" s="53">
        <v>19.73</v>
      </c>
      <c r="U199" s="53">
        <v>5.33</v>
      </c>
      <c r="V199" s="53">
        <v>53.564</v>
      </c>
      <c r="W199" s="50">
        <v>-7.0000000000000007E-2</v>
      </c>
      <c r="X199" s="50">
        <v>-0.21</v>
      </c>
      <c r="Y199" s="17"/>
      <c r="Z199" s="5"/>
      <c r="AA199"/>
      <c r="AB199"/>
      <c r="AC199"/>
      <c r="AD199"/>
      <c r="AE199"/>
      <c r="AF199"/>
      <c r="AG199"/>
      <c r="AH199"/>
      <c r="AI199"/>
    </row>
    <row r="200" spans="1:35" s="18" customFormat="1" x14ac:dyDescent="0.2">
      <c r="A200" s="53">
        <v>1802</v>
      </c>
      <c r="B200" s="53">
        <v>90.04</v>
      </c>
      <c r="C200" s="53">
        <v>28.07</v>
      </c>
      <c r="D200" s="85">
        <f t="shared" si="8"/>
        <v>7.77</v>
      </c>
      <c r="E200" s="85">
        <f t="shared" si="9"/>
        <v>27.51</v>
      </c>
      <c r="F200" s="53">
        <v>1123.8900000000001</v>
      </c>
      <c r="G200" s="53">
        <v>1038.69</v>
      </c>
      <c r="H200" s="53">
        <v>593.24</v>
      </c>
      <c r="I200" s="53">
        <v>736.28</v>
      </c>
      <c r="J200" s="53">
        <v>13529993.23</v>
      </c>
      <c r="K200" s="53">
        <v>7209110.4000000004</v>
      </c>
      <c r="L200" s="53" t="s">
        <v>3438</v>
      </c>
      <c r="M200" s="53" t="s">
        <v>3439</v>
      </c>
      <c r="N200" s="53">
        <v>0.17</v>
      </c>
      <c r="O200" s="53">
        <v>-68.198999999999998</v>
      </c>
      <c r="P200" s="53">
        <v>-0.1</v>
      </c>
      <c r="Q200" s="53">
        <v>-0.13</v>
      </c>
      <c r="R200" s="53">
        <v>913.97</v>
      </c>
      <c r="S200" s="53">
        <v>27.96</v>
      </c>
      <c r="T200" s="53">
        <v>19.739999999999998</v>
      </c>
      <c r="U200" s="53">
        <v>5.33</v>
      </c>
      <c r="V200" s="53">
        <v>53.481000000000002</v>
      </c>
      <c r="W200" s="50">
        <v>-0.08</v>
      </c>
      <c r="X200" s="50">
        <v>-0.31</v>
      </c>
      <c r="Y200" s="17"/>
      <c r="Z200" s="5"/>
      <c r="AA200"/>
      <c r="AB200"/>
      <c r="AC200"/>
      <c r="AD200"/>
      <c r="AE200"/>
      <c r="AF200"/>
      <c r="AG200"/>
      <c r="AH200"/>
      <c r="AI200"/>
    </row>
    <row r="201" spans="1:35" s="18" customFormat="1" x14ac:dyDescent="0.2">
      <c r="A201" s="53">
        <v>1805.37</v>
      </c>
      <c r="B201" s="53">
        <v>90.06</v>
      </c>
      <c r="C201" s="53">
        <v>28.02</v>
      </c>
      <c r="D201" s="85">
        <f t="shared" si="8"/>
        <v>7.7199999999999989</v>
      </c>
      <c r="E201" s="85">
        <f t="shared" si="9"/>
        <v>27.46</v>
      </c>
      <c r="F201" s="53">
        <v>1123.8900000000001</v>
      </c>
      <c r="G201" s="53">
        <v>1038.69</v>
      </c>
      <c r="H201" s="53">
        <v>596.21</v>
      </c>
      <c r="I201" s="53">
        <v>737.86</v>
      </c>
      <c r="J201" s="53">
        <v>13529994.779999999</v>
      </c>
      <c r="K201" s="53">
        <v>7209113.3899999997</v>
      </c>
      <c r="L201" s="53" t="s">
        <v>3440</v>
      </c>
      <c r="M201" s="53" t="s">
        <v>3269</v>
      </c>
      <c r="N201" s="53">
        <v>0.16</v>
      </c>
      <c r="O201" s="53">
        <v>112.249</v>
      </c>
      <c r="P201" s="53">
        <v>0.06</v>
      </c>
      <c r="Q201" s="53">
        <v>-0.15</v>
      </c>
      <c r="R201" s="53">
        <v>917.3</v>
      </c>
      <c r="S201" s="53">
        <v>28</v>
      </c>
      <c r="T201" s="53">
        <v>19.739999999999998</v>
      </c>
      <c r="U201" s="53">
        <v>5.34</v>
      </c>
      <c r="V201" s="53">
        <v>53.387999999999998</v>
      </c>
      <c r="W201" s="50">
        <v>-0.08</v>
      </c>
      <c r="X201" s="50">
        <v>-0.43</v>
      </c>
      <c r="Y201" s="17"/>
      <c r="Z201" s="5"/>
      <c r="AA201"/>
      <c r="AB201"/>
      <c r="AC201"/>
      <c r="AD201"/>
      <c r="AE201"/>
      <c r="AF201"/>
      <c r="AG201"/>
      <c r="AH201"/>
      <c r="AI201"/>
    </row>
    <row r="202" spans="1:35" s="18" customFormat="1" x14ac:dyDescent="0.2">
      <c r="A202" s="53">
        <v>1809</v>
      </c>
      <c r="B202" s="53">
        <v>89.97</v>
      </c>
      <c r="C202" s="53">
        <v>28.24</v>
      </c>
      <c r="D202" s="85">
        <f t="shared" si="8"/>
        <v>7.9399999999999977</v>
      </c>
      <c r="E202" s="85">
        <f t="shared" si="9"/>
        <v>27.68</v>
      </c>
      <c r="F202" s="53">
        <v>1123.8800000000001</v>
      </c>
      <c r="G202" s="53">
        <v>1038.68</v>
      </c>
      <c r="H202" s="53">
        <v>599.41</v>
      </c>
      <c r="I202" s="53">
        <v>739.57</v>
      </c>
      <c r="J202" s="53">
        <v>13529996.460000001</v>
      </c>
      <c r="K202" s="53">
        <v>7209116.6100000003</v>
      </c>
      <c r="L202" s="53" t="s">
        <v>3441</v>
      </c>
      <c r="M202" s="53" t="s">
        <v>3442</v>
      </c>
      <c r="N202" s="53">
        <v>0.65</v>
      </c>
      <c r="O202" s="53">
        <v>81.027000000000001</v>
      </c>
      <c r="P202" s="53">
        <v>-0.25</v>
      </c>
      <c r="Q202" s="53">
        <v>0.61</v>
      </c>
      <c r="R202" s="53">
        <v>920.9</v>
      </c>
      <c r="S202" s="53">
        <v>28.04</v>
      </c>
      <c r="T202" s="53">
        <v>19.75</v>
      </c>
      <c r="U202" s="53">
        <v>5.35</v>
      </c>
      <c r="V202" s="53">
        <v>53.286999999999999</v>
      </c>
      <c r="W202" s="50">
        <v>-0.08</v>
      </c>
      <c r="X202" s="50">
        <v>-0.55000000000000004</v>
      </c>
      <c r="Y202" s="17"/>
      <c r="Z202" s="5"/>
      <c r="AA202"/>
      <c r="AB202"/>
      <c r="AC202"/>
      <c r="AD202"/>
      <c r="AE202"/>
      <c r="AF202"/>
      <c r="AG202"/>
      <c r="AH202"/>
      <c r="AI202"/>
    </row>
    <row r="203" spans="1:35" s="18" customFormat="1" x14ac:dyDescent="0.2">
      <c r="A203" s="50">
        <v>1812</v>
      </c>
      <c r="B203" s="50">
        <v>90</v>
      </c>
      <c r="C203" s="50">
        <v>28.43</v>
      </c>
      <c r="D203" s="85">
        <f t="shared" si="8"/>
        <v>8.129999999999999</v>
      </c>
      <c r="E203" s="85">
        <f t="shared" si="9"/>
        <v>27.87</v>
      </c>
      <c r="F203" s="50">
        <v>1123.8900000000001</v>
      </c>
      <c r="G203" s="50">
        <v>1038.69</v>
      </c>
      <c r="H203" s="50">
        <v>602.04999999999995</v>
      </c>
      <c r="I203" s="50">
        <v>741</v>
      </c>
      <c r="J203" s="50">
        <v>13529997.859999999</v>
      </c>
      <c r="K203" s="50">
        <v>7209119.2599999998</v>
      </c>
      <c r="L203" s="50" t="s">
        <v>3443</v>
      </c>
      <c r="M203" s="50" t="s">
        <v>3444</v>
      </c>
      <c r="N203" s="50">
        <v>0.64</v>
      </c>
      <c r="O203" s="50">
        <v>93.013000000000005</v>
      </c>
      <c r="P203" s="50">
        <v>0.1</v>
      </c>
      <c r="Q203" s="50">
        <v>0.63</v>
      </c>
      <c r="R203" s="50">
        <v>923.87</v>
      </c>
      <c r="S203" s="50">
        <v>28.07</v>
      </c>
      <c r="T203" s="50">
        <v>19.75</v>
      </c>
      <c r="U203" s="50">
        <v>5.36</v>
      </c>
      <c r="V203" s="50">
        <v>53.204999999999998</v>
      </c>
      <c r="W203" s="50">
        <v>-0.08</v>
      </c>
      <c r="X203" s="50">
        <v>-0.64</v>
      </c>
      <c r="Y203" s="17"/>
      <c r="Z203" s="5"/>
      <c r="AA203"/>
      <c r="AB203"/>
      <c r="AC203"/>
      <c r="AD203"/>
      <c r="AE203"/>
      <c r="AF203"/>
      <c r="AG203"/>
      <c r="AH203"/>
      <c r="AI203"/>
    </row>
    <row r="204" spans="1:35" s="18" customFormat="1" x14ac:dyDescent="0.2">
      <c r="A204" s="50">
        <v>1815</v>
      </c>
      <c r="B204" s="50">
        <v>89.99</v>
      </c>
      <c r="C204" s="50">
        <v>28.62</v>
      </c>
      <c r="D204" s="85">
        <f t="shared" si="8"/>
        <v>8.32</v>
      </c>
      <c r="E204" s="85">
        <f t="shared" si="9"/>
        <v>28.060000000000002</v>
      </c>
      <c r="F204" s="50">
        <v>1123.8900000000001</v>
      </c>
      <c r="G204" s="50">
        <v>1038.69</v>
      </c>
      <c r="H204" s="50">
        <v>604.69000000000005</v>
      </c>
      <c r="I204" s="50">
        <v>742.43</v>
      </c>
      <c r="J204" s="50">
        <v>13529999.27</v>
      </c>
      <c r="K204" s="50">
        <v>7209121.9100000001</v>
      </c>
      <c r="L204" s="50" t="s">
        <v>3445</v>
      </c>
      <c r="M204" s="50" t="s">
        <v>3446</v>
      </c>
      <c r="N204" s="50">
        <v>0.63</v>
      </c>
      <c r="O204" s="50">
        <v>80.537999999999997</v>
      </c>
      <c r="P204" s="50">
        <v>-0.03</v>
      </c>
      <c r="Q204" s="50">
        <v>0.63</v>
      </c>
      <c r="R204" s="50">
        <v>926.84</v>
      </c>
      <c r="S204" s="50">
        <v>28.11</v>
      </c>
      <c r="T204" s="50">
        <v>19.75</v>
      </c>
      <c r="U204" s="50">
        <v>5.37</v>
      </c>
      <c r="V204" s="50">
        <v>53.122</v>
      </c>
      <c r="W204" s="50">
        <v>-0.09</v>
      </c>
      <c r="X204" s="50">
        <v>-0.72</v>
      </c>
      <c r="Y204" s="17"/>
      <c r="Z204" s="5"/>
      <c r="AA204"/>
      <c r="AB204"/>
      <c r="AC204"/>
      <c r="AD204"/>
      <c r="AE204"/>
      <c r="AF204"/>
      <c r="AG204"/>
      <c r="AH204"/>
      <c r="AI204"/>
    </row>
    <row r="205" spans="1:35" s="18" customFormat="1" x14ac:dyDescent="0.2">
      <c r="A205" s="50">
        <v>1818</v>
      </c>
      <c r="B205" s="50">
        <v>90.02</v>
      </c>
      <c r="C205" s="50">
        <v>28.8</v>
      </c>
      <c r="D205" s="85">
        <f t="shared" si="8"/>
        <v>8.5</v>
      </c>
      <c r="E205" s="85">
        <f t="shared" si="9"/>
        <v>28.240000000000002</v>
      </c>
      <c r="F205" s="50">
        <v>1123.8900000000001</v>
      </c>
      <c r="G205" s="50">
        <v>1038.69</v>
      </c>
      <c r="H205" s="50">
        <v>607.32000000000005</v>
      </c>
      <c r="I205" s="50">
        <v>743.87</v>
      </c>
      <c r="J205" s="50">
        <v>13530000.68</v>
      </c>
      <c r="K205" s="50">
        <v>7209124.5599999996</v>
      </c>
      <c r="L205" s="50" t="s">
        <v>3447</v>
      </c>
      <c r="M205" s="50" t="s">
        <v>3448</v>
      </c>
      <c r="N205" s="50">
        <v>0.61</v>
      </c>
      <c r="O205" s="50">
        <v>104.744</v>
      </c>
      <c r="P205" s="50">
        <v>0.1</v>
      </c>
      <c r="Q205" s="50">
        <v>0.6</v>
      </c>
      <c r="R205" s="50">
        <v>929.81</v>
      </c>
      <c r="S205" s="50">
        <v>28.14</v>
      </c>
      <c r="T205" s="50">
        <v>19.760000000000002</v>
      </c>
      <c r="U205" s="50">
        <v>5.37</v>
      </c>
      <c r="V205" s="50">
        <v>53.04</v>
      </c>
      <c r="W205" s="50">
        <v>-0.09</v>
      </c>
      <c r="X205" s="50">
        <v>-0.79</v>
      </c>
      <c r="Y205" s="17"/>
      <c r="Z205" s="5"/>
      <c r="AA205"/>
      <c r="AB205"/>
      <c r="AC205"/>
      <c r="AD205"/>
      <c r="AE205"/>
      <c r="AF205"/>
      <c r="AG205"/>
      <c r="AH205"/>
      <c r="AI205"/>
    </row>
    <row r="206" spans="1:35" s="18" customFormat="1" x14ac:dyDescent="0.2">
      <c r="A206" s="50">
        <v>1821</v>
      </c>
      <c r="B206" s="50">
        <v>89.97</v>
      </c>
      <c r="C206" s="50">
        <v>28.99</v>
      </c>
      <c r="D206" s="85">
        <f t="shared" si="8"/>
        <v>8.6899999999999977</v>
      </c>
      <c r="E206" s="85">
        <f t="shared" si="9"/>
        <v>28.43</v>
      </c>
      <c r="F206" s="50">
        <v>1123.8900000000001</v>
      </c>
      <c r="G206" s="50">
        <v>1038.69</v>
      </c>
      <c r="H206" s="50">
        <v>609.95000000000005</v>
      </c>
      <c r="I206" s="50">
        <v>745.32</v>
      </c>
      <c r="J206" s="50">
        <v>13530002.109999999</v>
      </c>
      <c r="K206" s="50">
        <v>7209127.2000000002</v>
      </c>
      <c r="L206" s="50" t="s">
        <v>3449</v>
      </c>
      <c r="M206" s="50" t="s">
        <v>3450</v>
      </c>
      <c r="N206" s="50">
        <v>0.65</v>
      </c>
      <c r="O206" s="50">
        <v>74.475999999999999</v>
      </c>
      <c r="P206" s="50">
        <v>-0.17</v>
      </c>
      <c r="Q206" s="50">
        <v>0.63</v>
      </c>
      <c r="R206" s="50">
        <v>932.79</v>
      </c>
      <c r="S206" s="50">
        <v>28.17</v>
      </c>
      <c r="T206" s="50">
        <v>19.760000000000002</v>
      </c>
      <c r="U206" s="50">
        <v>5.38</v>
      </c>
      <c r="V206" s="50">
        <v>52.959000000000003</v>
      </c>
      <c r="W206" s="50">
        <v>-0.1</v>
      </c>
      <c r="X206" s="50">
        <v>-0.85</v>
      </c>
      <c r="Y206" s="17"/>
      <c r="Z206" s="5"/>
      <c r="AA206"/>
      <c r="AB206"/>
      <c r="AC206"/>
      <c r="AD206"/>
      <c r="AE206"/>
      <c r="AF206"/>
      <c r="AG206"/>
      <c r="AH206"/>
      <c r="AI206"/>
    </row>
    <row r="207" spans="1:35" s="18" customFormat="1" x14ac:dyDescent="0.2">
      <c r="A207" s="50">
        <v>1824</v>
      </c>
      <c r="B207" s="50">
        <v>90.02</v>
      </c>
      <c r="C207" s="50">
        <v>29.17</v>
      </c>
      <c r="D207" s="85">
        <f t="shared" si="8"/>
        <v>8.870000000000001</v>
      </c>
      <c r="E207" s="85">
        <f t="shared" si="9"/>
        <v>28.610000000000003</v>
      </c>
      <c r="F207" s="50">
        <v>1123.8900000000001</v>
      </c>
      <c r="G207" s="50">
        <v>1038.69</v>
      </c>
      <c r="H207" s="50">
        <v>612.57000000000005</v>
      </c>
      <c r="I207" s="50">
        <v>746.78</v>
      </c>
      <c r="J207" s="50">
        <v>13530003.539999999</v>
      </c>
      <c r="K207" s="50">
        <v>7209129.8300000001</v>
      </c>
      <c r="L207" s="50" t="s">
        <v>3451</v>
      </c>
      <c r="M207" s="50" t="s">
        <v>3452</v>
      </c>
      <c r="N207" s="50">
        <v>0.62</v>
      </c>
      <c r="O207" s="50">
        <v>78.111000000000004</v>
      </c>
      <c r="P207" s="50">
        <v>0.17</v>
      </c>
      <c r="Q207" s="50">
        <v>0.6</v>
      </c>
      <c r="R207" s="50">
        <v>935.77</v>
      </c>
      <c r="S207" s="50">
        <v>28.21</v>
      </c>
      <c r="T207" s="50">
        <v>19.77</v>
      </c>
      <c r="U207" s="50">
        <v>5.39</v>
      </c>
      <c r="V207" s="50">
        <v>52.878</v>
      </c>
      <c r="W207" s="50">
        <v>-0.1</v>
      </c>
      <c r="X207" s="50">
        <v>-0.9</v>
      </c>
      <c r="Y207" s="17"/>
      <c r="Z207" s="5"/>
      <c r="AA207"/>
      <c r="AB207"/>
      <c r="AC207"/>
      <c r="AD207"/>
      <c r="AE207"/>
      <c r="AF207"/>
      <c r="AG207"/>
      <c r="AH207"/>
      <c r="AI207"/>
    </row>
    <row r="208" spans="1:35" s="18" customFormat="1" x14ac:dyDescent="0.2">
      <c r="A208" s="50">
        <v>1827</v>
      </c>
      <c r="B208" s="50">
        <v>90.06</v>
      </c>
      <c r="C208" s="50">
        <v>29.36</v>
      </c>
      <c r="D208" s="85">
        <f t="shared" si="8"/>
        <v>9.0599999999999987</v>
      </c>
      <c r="E208" s="85">
        <f t="shared" si="9"/>
        <v>28.8</v>
      </c>
      <c r="F208" s="50">
        <v>1123.8800000000001</v>
      </c>
      <c r="G208" s="50">
        <v>1038.68</v>
      </c>
      <c r="H208" s="50">
        <v>615.19000000000005</v>
      </c>
      <c r="I208" s="50">
        <v>748.25</v>
      </c>
      <c r="J208" s="50">
        <v>13530004.98</v>
      </c>
      <c r="K208" s="50">
        <v>7209132.46</v>
      </c>
      <c r="L208" s="50" t="s">
        <v>3453</v>
      </c>
      <c r="M208" s="50" t="s">
        <v>3454</v>
      </c>
      <c r="N208" s="50">
        <v>0.65</v>
      </c>
      <c r="O208" s="50">
        <v>75.963999999999999</v>
      </c>
      <c r="P208" s="50">
        <v>0.13</v>
      </c>
      <c r="Q208" s="50">
        <v>0.63</v>
      </c>
      <c r="R208" s="50">
        <v>938.74</v>
      </c>
      <c r="S208" s="50">
        <v>28.24</v>
      </c>
      <c r="T208" s="50">
        <v>19.77</v>
      </c>
      <c r="U208" s="50">
        <v>5.4</v>
      </c>
      <c r="V208" s="50">
        <v>52.798000000000002</v>
      </c>
      <c r="W208" s="50">
        <v>-0.1</v>
      </c>
      <c r="X208" s="50">
        <v>-0.94</v>
      </c>
      <c r="Y208" s="17"/>
      <c r="Z208" s="5"/>
      <c r="AA208"/>
      <c r="AB208"/>
      <c r="AC208"/>
      <c r="AD208"/>
      <c r="AE208"/>
      <c r="AF208"/>
      <c r="AG208"/>
      <c r="AH208"/>
      <c r="AI208"/>
    </row>
    <row r="209" spans="1:35" s="18" customFormat="1" x14ac:dyDescent="0.2">
      <c r="A209" s="50">
        <v>1830.25</v>
      </c>
      <c r="B209" s="50">
        <v>90.11</v>
      </c>
      <c r="C209" s="50">
        <v>29.56</v>
      </c>
      <c r="D209" s="85">
        <f t="shared" si="8"/>
        <v>9.259999999999998</v>
      </c>
      <c r="E209" s="85">
        <f t="shared" si="9"/>
        <v>29</v>
      </c>
      <c r="F209" s="50">
        <v>1123.8800000000001</v>
      </c>
      <c r="G209" s="50">
        <v>1038.68</v>
      </c>
      <c r="H209" s="50">
        <v>618.02</v>
      </c>
      <c r="I209" s="50">
        <v>749.84</v>
      </c>
      <c r="J209" s="50">
        <v>13530006.550000001</v>
      </c>
      <c r="K209" s="50">
        <v>7209135.3099999996</v>
      </c>
      <c r="L209" s="50" t="s">
        <v>3455</v>
      </c>
      <c r="M209" s="50" t="s">
        <v>3271</v>
      </c>
      <c r="N209" s="50">
        <v>0.63</v>
      </c>
      <c r="O209" s="50">
        <v>126.254</v>
      </c>
      <c r="P209" s="50">
        <v>0.15</v>
      </c>
      <c r="Q209" s="50">
        <v>0.62</v>
      </c>
      <c r="R209" s="50">
        <v>941.97</v>
      </c>
      <c r="S209" s="50">
        <v>28.28</v>
      </c>
      <c r="T209" s="50">
        <v>19.77</v>
      </c>
      <c r="U209" s="50">
        <v>5.41</v>
      </c>
      <c r="V209" s="50">
        <v>52.710999999999999</v>
      </c>
      <c r="W209" s="50">
        <v>-0.1</v>
      </c>
      <c r="X209" s="50">
        <v>-0.97</v>
      </c>
      <c r="Y209" s="17"/>
      <c r="Z209" s="5"/>
      <c r="AA209"/>
      <c r="AB209"/>
      <c r="AC209"/>
      <c r="AD209"/>
      <c r="AE209"/>
      <c r="AF209"/>
      <c r="AG209"/>
      <c r="AH209"/>
      <c r="AI209"/>
    </row>
    <row r="210" spans="1:35" s="18" customFormat="1" x14ac:dyDescent="0.2">
      <c r="A210" s="50">
        <v>1834</v>
      </c>
      <c r="B210" s="50">
        <v>90</v>
      </c>
      <c r="C210" s="50">
        <v>29.71</v>
      </c>
      <c r="D210" s="85">
        <f t="shared" si="8"/>
        <v>9.41</v>
      </c>
      <c r="E210" s="85">
        <f t="shared" si="9"/>
        <v>29.150000000000002</v>
      </c>
      <c r="F210" s="50">
        <v>1123.8800000000001</v>
      </c>
      <c r="G210" s="50">
        <v>1038.68</v>
      </c>
      <c r="H210" s="50">
        <v>621.28</v>
      </c>
      <c r="I210" s="50">
        <v>751.7</v>
      </c>
      <c r="J210" s="50">
        <v>13530008.369999999</v>
      </c>
      <c r="K210" s="50">
        <v>7209138.5899999999</v>
      </c>
      <c r="L210" s="50" t="s">
        <v>3456</v>
      </c>
      <c r="M210" s="50" t="s">
        <v>3457</v>
      </c>
      <c r="N210" s="50">
        <v>0.5</v>
      </c>
      <c r="O210" s="50">
        <v>104.036</v>
      </c>
      <c r="P210" s="50">
        <v>-0.28999999999999998</v>
      </c>
      <c r="Q210" s="50">
        <v>0.4</v>
      </c>
      <c r="R210" s="50">
        <v>945.7</v>
      </c>
      <c r="S210" s="50">
        <v>28.33</v>
      </c>
      <c r="T210" s="50">
        <v>19.78</v>
      </c>
      <c r="U210" s="50">
        <v>5.42</v>
      </c>
      <c r="V210" s="50">
        <v>52.612000000000002</v>
      </c>
      <c r="W210" s="50">
        <v>-0.1</v>
      </c>
      <c r="X210" s="50">
        <v>-1</v>
      </c>
      <c r="Y210" s="17"/>
      <c r="Z210" s="5"/>
      <c r="AA210"/>
      <c r="AB210"/>
      <c r="AC210"/>
      <c r="AD210"/>
      <c r="AE210"/>
      <c r="AF210"/>
      <c r="AG210"/>
      <c r="AH210"/>
      <c r="AI210"/>
    </row>
    <row r="211" spans="1:35" s="18" customFormat="1" x14ac:dyDescent="0.2">
      <c r="A211" s="50">
        <v>1837</v>
      </c>
      <c r="B211" s="50">
        <v>89.97</v>
      </c>
      <c r="C211" s="50">
        <v>29.83</v>
      </c>
      <c r="D211" s="85">
        <f t="shared" si="8"/>
        <v>9.5299999999999976</v>
      </c>
      <c r="E211" s="85">
        <f t="shared" si="9"/>
        <v>29.27</v>
      </c>
      <c r="F211" s="50">
        <v>1123.8800000000001</v>
      </c>
      <c r="G211" s="50">
        <v>1038.68</v>
      </c>
      <c r="H211" s="50">
        <v>623.88</v>
      </c>
      <c r="I211" s="50">
        <v>753.19</v>
      </c>
      <c r="J211" s="50">
        <v>13530009.84</v>
      </c>
      <c r="K211" s="50">
        <v>7209141.2000000002</v>
      </c>
      <c r="L211" s="50" t="s">
        <v>3458</v>
      </c>
      <c r="M211" s="50" t="s">
        <v>3459</v>
      </c>
      <c r="N211" s="50">
        <v>0.41</v>
      </c>
      <c r="O211" s="50">
        <v>50.194000000000003</v>
      </c>
      <c r="P211" s="50">
        <v>-0.1</v>
      </c>
      <c r="Q211" s="50">
        <v>0.4</v>
      </c>
      <c r="R211" s="50">
        <v>948.68</v>
      </c>
      <c r="S211" s="50">
        <v>28.36</v>
      </c>
      <c r="T211" s="50">
        <v>19.78</v>
      </c>
      <c r="U211" s="50">
        <v>5.42</v>
      </c>
      <c r="V211" s="50">
        <v>52.533000000000001</v>
      </c>
      <c r="W211" s="50">
        <v>-0.1</v>
      </c>
      <c r="X211" s="50">
        <v>-1.01</v>
      </c>
      <c r="Y211" s="17"/>
      <c r="Z211" s="5"/>
      <c r="AA211"/>
      <c r="AB211"/>
      <c r="AC211"/>
      <c r="AD211"/>
      <c r="AE211"/>
      <c r="AF211"/>
      <c r="AG211"/>
      <c r="AH211"/>
      <c r="AI211"/>
    </row>
    <row r="212" spans="1:35" s="18" customFormat="1" x14ac:dyDescent="0.2">
      <c r="A212" s="50">
        <v>1840</v>
      </c>
      <c r="B212" s="50">
        <v>90.07</v>
      </c>
      <c r="C212" s="50">
        <v>29.95</v>
      </c>
      <c r="D212" s="85">
        <f t="shared" si="8"/>
        <v>9.6499999999999986</v>
      </c>
      <c r="E212" s="85">
        <f t="shared" si="9"/>
        <v>29.39</v>
      </c>
      <c r="F212" s="50">
        <v>1123.8800000000001</v>
      </c>
      <c r="G212" s="50">
        <v>1038.68</v>
      </c>
      <c r="H212" s="50">
        <v>626.48</v>
      </c>
      <c r="I212" s="50">
        <v>754.68</v>
      </c>
      <c r="J212" s="50">
        <v>13530011.310000001</v>
      </c>
      <c r="K212" s="50">
        <v>7209143.8200000003</v>
      </c>
      <c r="L212" s="50" t="s">
        <v>3460</v>
      </c>
      <c r="M212" s="50" t="s">
        <v>3461</v>
      </c>
      <c r="N212" s="50">
        <v>0.52</v>
      </c>
      <c r="O212" s="50">
        <v>112.62</v>
      </c>
      <c r="P212" s="50">
        <v>0.33</v>
      </c>
      <c r="Q212" s="50">
        <v>0.4</v>
      </c>
      <c r="R212" s="50">
        <v>951.66</v>
      </c>
      <c r="S212" s="50">
        <v>28.4</v>
      </c>
      <c r="T212" s="50">
        <v>19.79</v>
      </c>
      <c r="U212" s="50">
        <v>5.43</v>
      </c>
      <c r="V212" s="50">
        <v>52.454999999999998</v>
      </c>
      <c r="W212" s="50">
        <v>-0.11</v>
      </c>
      <c r="X212" s="50">
        <v>-1.02</v>
      </c>
      <c r="Y212" s="17"/>
      <c r="Z212" s="5"/>
      <c r="AA212"/>
      <c r="AB212"/>
      <c r="AC212"/>
      <c r="AD212"/>
      <c r="AE212"/>
      <c r="AF212"/>
      <c r="AG212"/>
      <c r="AH212"/>
      <c r="AI212"/>
    </row>
    <row r="213" spans="1:35" s="18" customFormat="1" x14ac:dyDescent="0.2">
      <c r="A213" s="50">
        <v>1843</v>
      </c>
      <c r="B213" s="50">
        <v>90.02</v>
      </c>
      <c r="C213" s="50">
        <v>30.07</v>
      </c>
      <c r="D213" s="85">
        <f t="shared" si="8"/>
        <v>9.77</v>
      </c>
      <c r="E213" s="85">
        <f t="shared" si="9"/>
        <v>29.51</v>
      </c>
      <c r="F213" s="50">
        <v>1123.8699999999999</v>
      </c>
      <c r="G213" s="50">
        <v>1038.67</v>
      </c>
      <c r="H213" s="50">
        <v>629.08000000000004</v>
      </c>
      <c r="I213" s="50">
        <v>756.18</v>
      </c>
      <c r="J213" s="50">
        <v>13530012.779999999</v>
      </c>
      <c r="K213" s="50">
        <v>7209146.4299999997</v>
      </c>
      <c r="L213" s="50" t="s">
        <v>3462</v>
      </c>
      <c r="M213" s="50" t="s">
        <v>3463</v>
      </c>
      <c r="N213" s="50">
        <v>0.43</v>
      </c>
      <c r="O213" s="50">
        <v>80.537999999999997</v>
      </c>
      <c r="P213" s="50">
        <v>-0.17</v>
      </c>
      <c r="Q213" s="50">
        <v>0.4</v>
      </c>
      <c r="R213" s="50">
        <v>954.64</v>
      </c>
      <c r="S213" s="50">
        <v>28.44</v>
      </c>
      <c r="T213" s="50">
        <v>19.79</v>
      </c>
      <c r="U213" s="50">
        <v>5.44</v>
      </c>
      <c r="V213" s="50">
        <v>52.377000000000002</v>
      </c>
      <c r="W213" s="50">
        <v>-0.11</v>
      </c>
      <c r="X213" s="50">
        <v>-1.02</v>
      </c>
      <c r="Y213" s="17"/>
      <c r="Z213" s="5"/>
      <c r="AA213"/>
      <c r="AB213"/>
      <c r="AC213"/>
      <c r="AD213"/>
      <c r="AE213"/>
      <c r="AF213"/>
      <c r="AG213"/>
      <c r="AH213"/>
      <c r="AI213"/>
    </row>
    <row r="214" spans="1:35" s="18" customFormat="1" x14ac:dyDescent="0.2">
      <c r="A214" s="50">
        <v>1846</v>
      </c>
      <c r="B214" s="50">
        <v>90.04</v>
      </c>
      <c r="C214" s="50">
        <v>30.19</v>
      </c>
      <c r="D214" s="85">
        <f t="shared" si="8"/>
        <v>9.89</v>
      </c>
      <c r="E214" s="85">
        <f t="shared" si="9"/>
        <v>29.630000000000003</v>
      </c>
      <c r="F214" s="50">
        <v>1123.8699999999999</v>
      </c>
      <c r="G214" s="50">
        <v>1038.67</v>
      </c>
      <c r="H214" s="50">
        <v>631.66999999999996</v>
      </c>
      <c r="I214" s="50">
        <v>757.69</v>
      </c>
      <c r="J214" s="50">
        <v>13530014.26</v>
      </c>
      <c r="K214" s="50">
        <v>7209149.04</v>
      </c>
      <c r="L214" s="50" t="s">
        <v>3464</v>
      </c>
      <c r="M214" s="50" t="s">
        <v>3465</v>
      </c>
      <c r="N214" s="50">
        <v>0.41</v>
      </c>
      <c r="O214" s="50">
        <v>80.537999999999997</v>
      </c>
      <c r="P214" s="50">
        <v>7.0000000000000007E-2</v>
      </c>
      <c r="Q214" s="50">
        <v>0.4</v>
      </c>
      <c r="R214" s="50">
        <v>957.62</v>
      </c>
      <c r="S214" s="50">
        <v>28.47</v>
      </c>
      <c r="T214" s="50">
        <v>19.8</v>
      </c>
      <c r="U214" s="50">
        <v>5.45</v>
      </c>
      <c r="V214" s="50">
        <v>52.298999999999999</v>
      </c>
      <c r="W214" s="50">
        <v>-0.11</v>
      </c>
      <c r="X214" s="50">
        <v>-1.02</v>
      </c>
      <c r="Y214" s="17"/>
      <c r="Z214" s="5"/>
      <c r="AA214"/>
      <c r="AB214"/>
      <c r="AC214"/>
      <c r="AD214"/>
      <c r="AE214"/>
      <c r="AF214"/>
      <c r="AG214"/>
      <c r="AH214"/>
      <c r="AI214"/>
    </row>
    <row r="215" spans="1:35" s="18" customFormat="1" x14ac:dyDescent="0.2">
      <c r="A215" s="50">
        <v>1849</v>
      </c>
      <c r="B215" s="50">
        <v>90.06</v>
      </c>
      <c r="C215" s="50">
        <v>30.31</v>
      </c>
      <c r="D215" s="85">
        <f t="shared" si="8"/>
        <v>10.009999999999998</v>
      </c>
      <c r="E215" s="85">
        <f t="shared" si="9"/>
        <v>29.75</v>
      </c>
      <c r="F215" s="50">
        <v>1123.8699999999999</v>
      </c>
      <c r="G215" s="50">
        <v>1038.67</v>
      </c>
      <c r="H215" s="50">
        <v>634.26</v>
      </c>
      <c r="I215" s="50">
        <v>759.2</v>
      </c>
      <c r="J215" s="50">
        <v>13530015.75</v>
      </c>
      <c r="K215" s="50">
        <v>7209151.6500000004</v>
      </c>
      <c r="L215" s="50" t="s">
        <v>3466</v>
      </c>
      <c r="M215" s="50" t="s">
        <v>3467</v>
      </c>
      <c r="N215" s="50">
        <v>0.41</v>
      </c>
      <c r="O215" s="50">
        <v>150.255</v>
      </c>
      <c r="P215" s="50">
        <v>7.0000000000000007E-2</v>
      </c>
      <c r="Q215" s="50">
        <v>0.4</v>
      </c>
      <c r="R215" s="50">
        <v>960.6</v>
      </c>
      <c r="S215" s="50">
        <v>28.51</v>
      </c>
      <c r="T215" s="50">
        <v>19.8</v>
      </c>
      <c r="U215" s="50">
        <v>5.46</v>
      </c>
      <c r="V215" s="50">
        <v>52.222000000000001</v>
      </c>
      <c r="W215" s="50">
        <v>-0.11</v>
      </c>
      <c r="X215" s="50">
        <v>-1.01</v>
      </c>
      <c r="Y215" s="17"/>
      <c r="Z215" s="5"/>
      <c r="AA215"/>
      <c r="AB215"/>
      <c r="AC215"/>
      <c r="AD215"/>
      <c r="AE215"/>
      <c r="AF215"/>
      <c r="AG215"/>
      <c r="AH215"/>
      <c r="AI215"/>
    </row>
    <row r="216" spans="1:35" s="18" customFormat="1" x14ac:dyDescent="0.2">
      <c r="A216" s="50">
        <v>1852</v>
      </c>
      <c r="B216" s="50">
        <v>89.85</v>
      </c>
      <c r="C216" s="50">
        <v>30.43</v>
      </c>
      <c r="D216" s="85">
        <f t="shared" si="8"/>
        <v>10.129999999999999</v>
      </c>
      <c r="E216" s="85">
        <f t="shared" si="9"/>
        <v>29.87</v>
      </c>
      <c r="F216" s="50">
        <v>1123.8699999999999</v>
      </c>
      <c r="G216" s="50">
        <v>1038.67</v>
      </c>
      <c r="H216" s="50">
        <v>636.85</v>
      </c>
      <c r="I216" s="50">
        <v>760.72</v>
      </c>
      <c r="J216" s="50">
        <v>13530017.24</v>
      </c>
      <c r="K216" s="50">
        <v>7209154.25</v>
      </c>
      <c r="L216" s="50" t="s">
        <v>3468</v>
      </c>
      <c r="M216" s="50" t="s">
        <v>3469</v>
      </c>
      <c r="N216" s="50">
        <v>0.81</v>
      </c>
      <c r="O216" s="50">
        <v>65.224999999999994</v>
      </c>
      <c r="P216" s="50">
        <v>-0.7</v>
      </c>
      <c r="Q216" s="50">
        <v>0.4</v>
      </c>
      <c r="R216" s="50">
        <v>963.59</v>
      </c>
      <c r="S216" s="50">
        <v>28.55</v>
      </c>
      <c r="T216" s="50">
        <v>19.8</v>
      </c>
      <c r="U216" s="50">
        <v>5.47</v>
      </c>
      <c r="V216" s="50">
        <v>52.145000000000003</v>
      </c>
      <c r="W216" s="50">
        <v>-0.12</v>
      </c>
      <c r="X216" s="50">
        <v>-0.99</v>
      </c>
      <c r="Y216" s="17"/>
      <c r="Z216" s="5"/>
      <c r="AA216"/>
      <c r="AB216"/>
      <c r="AC216"/>
      <c r="AD216"/>
      <c r="AE216"/>
      <c r="AF216"/>
      <c r="AG216"/>
      <c r="AH216"/>
      <c r="AI216"/>
    </row>
    <row r="217" spans="1:35" s="18" customFormat="1" x14ac:dyDescent="0.2">
      <c r="A217" s="50">
        <v>1855.19</v>
      </c>
      <c r="B217" s="50">
        <v>89.91</v>
      </c>
      <c r="C217" s="50">
        <v>30.56</v>
      </c>
      <c r="D217" s="85">
        <f t="shared" si="8"/>
        <v>10.259999999999998</v>
      </c>
      <c r="E217" s="85">
        <f t="shared" si="9"/>
        <v>30</v>
      </c>
      <c r="F217" s="50">
        <v>1123.8800000000001</v>
      </c>
      <c r="G217" s="50">
        <v>1038.68</v>
      </c>
      <c r="H217" s="50">
        <v>639.6</v>
      </c>
      <c r="I217" s="50">
        <v>762.34</v>
      </c>
      <c r="J217" s="50">
        <v>13530018.83</v>
      </c>
      <c r="K217" s="50">
        <v>7209157.0199999996</v>
      </c>
      <c r="L217" s="50" t="s">
        <v>3272</v>
      </c>
      <c r="M217" s="50" t="s">
        <v>3273</v>
      </c>
      <c r="N217" s="50">
        <v>0.45</v>
      </c>
      <c r="O217" s="50">
        <v>-41.634</v>
      </c>
      <c r="P217" s="50">
        <v>0.19</v>
      </c>
      <c r="Q217" s="50">
        <v>0.41</v>
      </c>
      <c r="R217" s="50">
        <v>966.76</v>
      </c>
      <c r="S217" s="50">
        <v>28.59</v>
      </c>
      <c r="T217" s="50">
        <v>19.809999999999999</v>
      </c>
      <c r="U217" s="50">
        <v>5.47</v>
      </c>
      <c r="V217" s="50">
        <v>52.063000000000002</v>
      </c>
      <c r="W217" s="50">
        <v>-0.13</v>
      </c>
      <c r="X217" s="50">
        <v>-0.97</v>
      </c>
      <c r="Y217" s="17"/>
      <c r="Z217" s="5"/>
      <c r="AA217"/>
      <c r="AB217"/>
      <c r="AC217"/>
      <c r="AD217"/>
      <c r="AE217"/>
      <c r="AF217"/>
      <c r="AG217"/>
      <c r="AH217"/>
      <c r="AI217"/>
    </row>
    <row r="218" spans="1:35" s="18" customFormat="1" x14ac:dyDescent="0.2">
      <c r="A218" s="50">
        <v>1859</v>
      </c>
      <c r="B218" s="50">
        <v>90</v>
      </c>
      <c r="C218" s="50">
        <v>30.48</v>
      </c>
      <c r="D218" s="85">
        <f t="shared" si="8"/>
        <v>10.18</v>
      </c>
      <c r="E218" s="85">
        <f t="shared" si="9"/>
        <v>29.92</v>
      </c>
      <c r="F218" s="50">
        <v>1123.8800000000001</v>
      </c>
      <c r="G218" s="50">
        <v>1038.68</v>
      </c>
      <c r="H218" s="50">
        <v>642.88</v>
      </c>
      <c r="I218" s="50">
        <v>764.27</v>
      </c>
      <c r="J218" s="50">
        <v>13530020.73</v>
      </c>
      <c r="K218" s="50">
        <v>7209160.3200000003</v>
      </c>
      <c r="L218" s="50" t="s">
        <v>3470</v>
      </c>
      <c r="M218" s="50" t="s">
        <v>3471</v>
      </c>
      <c r="N218" s="50">
        <v>0.32</v>
      </c>
      <c r="O218" s="50">
        <v>-26.565000000000001</v>
      </c>
      <c r="P218" s="50">
        <v>0.24</v>
      </c>
      <c r="Q218" s="50">
        <v>-0.21</v>
      </c>
      <c r="R218" s="50">
        <v>970.55</v>
      </c>
      <c r="S218" s="50">
        <v>28.63</v>
      </c>
      <c r="T218" s="50">
        <v>19.809999999999999</v>
      </c>
      <c r="U218" s="50">
        <v>5.48</v>
      </c>
      <c r="V218" s="50">
        <v>51.966999999999999</v>
      </c>
      <c r="W218" s="50">
        <v>-0.13</v>
      </c>
      <c r="X218" s="50">
        <v>-0.94</v>
      </c>
      <c r="Y218" s="17"/>
      <c r="Z218" s="5"/>
      <c r="AA218"/>
      <c r="AB218"/>
      <c r="AC218"/>
      <c r="AD218"/>
      <c r="AE218"/>
      <c r="AF218"/>
      <c r="AG218"/>
      <c r="AH218"/>
      <c r="AI218"/>
    </row>
    <row r="219" spans="1:35" s="18" customFormat="1" x14ac:dyDescent="0.2">
      <c r="A219" s="50">
        <v>1862</v>
      </c>
      <c r="B219" s="50">
        <v>90.12</v>
      </c>
      <c r="C219" s="50">
        <v>30.42</v>
      </c>
      <c r="D219" s="85">
        <f t="shared" si="8"/>
        <v>10.120000000000001</v>
      </c>
      <c r="E219" s="85">
        <f t="shared" si="9"/>
        <v>29.860000000000003</v>
      </c>
      <c r="F219" s="50">
        <v>1123.8800000000001</v>
      </c>
      <c r="G219" s="50">
        <v>1038.68</v>
      </c>
      <c r="H219" s="50">
        <v>645.47</v>
      </c>
      <c r="I219" s="50">
        <v>765.79</v>
      </c>
      <c r="J219" s="50">
        <v>13530022.23</v>
      </c>
      <c r="K219" s="50">
        <v>7209162.9199999999</v>
      </c>
      <c r="L219" s="50" t="s">
        <v>3472</v>
      </c>
      <c r="M219" s="50" t="s">
        <v>3473</v>
      </c>
      <c r="N219" s="50">
        <v>0.45</v>
      </c>
      <c r="O219" s="50">
        <v>-159.44399999999999</v>
      </c>
      <c r="P219" s="50">
        <v>0.4</v>
      </c>
      <c r="Q219" s="50">
        <v>-0.2</v>
      </c>
      <c r="R219" s="50">
        <v>973.54</v>
      </c>
      <c r="S219" s="50">
        <v>28.67</v>
      </c>
      <c r="T219" s="50">
        <v>19.82</v>
      </c>
      <c r="U219" s="50">
        <v>5.49</v>
      </c>
      <c r="V219" s="50">
        <v>51.890999999999998</v>
      </c>
      <c r="W219" s="50">
        <v>-0.14000000000000001</v>
      </c>
      <c r="X219" s="50">
        <v>-0.91</v>
      </c>
      <c r="Y219" s="17"/>
      <c r="Z219" s="5"/>
      <c r="AA219"/>
      <c r="AB219"/>
      <c r="AC219"/>
      <c r="AD219"/>
      <c r="AE219"/>
      <c r="AF219"/>
      <c r="AG219"/>
      <c r="AH219"/>
      <c r="AI219"/>
    </row>
    <row r="220" spans="1:35" s="18" customFormat="1" x14ac:dyDescent="0.2">
      <c r="A220" s="50">
        <v>1865</v>
      </c>
      <c r="B220" s="50">
        <v>89.96</v>
      </c>
      <c r="C220" s="50">
        <v>30.36</v>
      </c>
      <c r="D220" s="85">
        <f t="shared" si="8"/>
        <v>10.059999999999999</v>
      </c>
      <c r="E220" s="85">
        <f t="shared" si="9"/>
        <v>29.8</v>
      </c>
      <c r="F220" s="50">
        <v>1123.8800000000001</v>
      </c>
      <c r="G220" s="50">
        <v>1038.68</v>
      </c>
      <c r="H220" s="50">
        <v>648.05999999999995</v>
      </c>
      <c r="I220" s="50">
        <v>767.31</v>
      </c>
      <c r="J220" s="50">
        <v>13530023.720000001</v>
      </c>
      <c r="K220" s="50">
        <v>7209165.5199999996</v>
      </c>
      <c r="L220" s="50" t="s">
        <v>3474</v>
      </c>
      <c r="M220" s="50" t="s">
        <v>3475</v>
      </c>
      <c r="N220" s="50">
        <v>0.56999999999999995</v>
      </c>
      <c r="O220" s="50">
        <v>-56.31</v>
      </c>
      <c r="P220" s="50">
        <v>-0.53</v>
      </c>
      <c r="Q220" s="50">
        <v>-0.2</v>
      </c>
      <c r="R220" s="50">
        <v>976.52</v>
      </c>
      <c r="S220" s="50">
        <v>28.71</v>
      </c>
      <c r="T220" s="50">
        <v>19.82</v>
      </c>
      <c r="U220" s="50">
        <v>5.5</v>
      </c>
      <c r="V220" s="50">
        <v>51.814999999999998</v>
      </c>
      <c r="W220" s="50">
        <v>-0.14000000000000001</v>
      </c>
      <c r="X220" s="50">
        <v>-0.9</v>
      </c>
      <c r="Y220" s="17"/>
      <c r="Z220" s="5"/>
      <c r="AA220"/>
      <c r="AB220"/>
      <c r="AC220"/>
      <c r="AD220"/>
      <c r="AE220"/>
      <c r="AF220"/>
      <c r="AG220"/>
      <c r="AH220"/>
      <c r="AI220"/>
    </row>
    <row r="221" spans="1:35" s="18" customFormat="1" x14ac:dyDescent="0.2">
      <c r="A221" s="50">
        <v>1868</v>
      </c>
      <c r="B221" s="50">
        <v>90</v>
      </c>
      <c r="C221" s="50">
        <v>30.3</v>
      </c>
      <c r="D221" s="85">
        <f t="shared" si="8"/>
        <v>10</v>
      </c>
      <c r="E221" s="85">
        <f t="shared" si="9"/>
        <v>29.740000000000002</v>
      </c>
      <c r="F221" s="50">
        <v>1123.8800000000001</v>
      </c>
      <c r="G221" s="50">
        <v>1038.68</v>
      </c>
      <c r="H221" s="50">
        <v>650.65</v>
      </c>
      <c r="I221" s="50">
        <v>768.82</v>
      </c>
      <c r="J221" s="50">
        <v>13530025.210000001</v>
      </c>
      <c r="K221" s="50">
        <v>7209168.1200000001</v>
      </c>
      <c r="L221" s="50" t="s">
        <v>3476</v>
      </c>
      <c r="M221" s="50" t="s">
        <v>3477</v>
      </c>
      <c r="N221" s="50">
        <v>0.24</v>
      </c>
      <c r="O221" s="50">
        <v>-80.537999999999997</v>
      </c>
      <c r="P221" s="50">
        <v>0.13</v>
      </c>
      <c r="Q221" s="50">
        <v>-0.2</v>
      </c>
      <c r="R221" s="50">
        <v>979.51</v>
      </c>
      <c r="S221" s="50">
        <v>28.75</v>
      </c>
      <c r="T221" s="50">
        <v>19.82</v>
      </c>
      <c r="U221" s="50">
        <v>5.51</v>
      </c>
      <c r="V221" s="50">
        <v>51.74</v>
      </c>
      <c r="W221" s="50">
        <v>-0.14000000000000001</v>
      </c>
      <c r="X221" s="50">
        <v>-0.88</v>
      </c>
      <c r="Y221" s="17"/>
      <c r="Z221" s="5"/>
      <c r="AA221"/>
      <c r="AB221"/>
      <c r="AC221"/>
      <c r="AD221"/>
      <c r="AE221"/>
      <c r="AF221"/>
      <c r="AG221"/>
      <c r="AH221"/>
      <c r="AI221"/>
    </row>
    <row r="222" spans="1:35" s="18" customFormat="1" x14ac:dyDescent="0.2">
      <c r="A222" s="50">
        <v>1871</v>
      </c>
      <c r="B222" s="50">
        <v>90.01</v>
      </c>
      <c r="C222" s="50">
        <v>30.24</v>
      </c>
      <c r="D222" s="85">
        <f t="shared" si="8"/>
        <v>9.9399999999999977</v>
      </c>
      <c r="E222" s="85">
        <f t="shared" si="9"/>
        <v>29.68</v>
      </c>
      <c r="F222" s="50">
        <v>1123.8800000000001</v>
      </c>
      <c r="G222" s="50">
        <v>1038.68</v>
      </c>
      <c r="H222" s="50">
        <v>653.24</v>
      </c>
      <c r="I222" s="50">
        <v>770.34</v>
      </c>
      <c r="J222" s="50">
        <v>13530026.699999999</v>
      </c>
      <c r="K222" s="50">
        <v>7209170.7300000004</v>
      </c>
      <c r="L222" s="50" t="s">
        <v>3478</v>
      </c>
      <c r="M222" s="50" t="s">
        <v>3479</v>
      </c>
      <c r="N222" s="50">
        <v>0.2</v>
      </c>
      <c r="O222" s="50">
        <v>-74.055000000000007</v>
      </c>
      <c r="P222" s="50">
        <v>0.03</v>
      </c>
      <c r="Q222" s="50">
        <v>-0.2</v>
      </c>
      <c r="R222" s="50">
        <v>982.49</v>
      </c>
      <c r="S222" s="50">
        <v>28.78</v>
      </c>
      <c r="T222" s="50">
        <v>19.829999999999998</v>
      </c>
      <c r="U222" s="50">
        <v>5.52</v>
      </c>
      <c r="V222" s="50">
        <v>51.664000000000001</v>
      </c>
      <c r="W222" s="50">
        <v>-0.14000000000000001</v>
      </c>
      <c r="X222" s="50">
        <v>-0.87</v>
      </c>
      <c r="Y222" s="17"/>
      <c r="Z222" s="5"/>
      <c r="AA222"/>
      <c r="AB222"/>
      <c r="AC222"/>
      <c r="AD222"/>
      <c r="AE222"/>
      <c r="AF222"/>
      <c r="AG222"/>
      <c r="AH222"/>
      <c r="AI222"/>
    </row>
    <row r="223" spans="1:35" s="18" customFormat="1" x14ac:dyDescent="0.2">
      <c r="A223" s="50">
        <v>1874</v>
      </c>
      <c r="B223" s="50">
        <v>90.03</v>
      </c>
      <c r="C223" s="50">
        <v>30.17</v>
      </c>
      <c r="D223" s="85">
        <f t="shared" si="8"/>
        <v>9.870000000000001</v>
      </c>
      <c r="E223" s="85">
        <f t="shared" si="9"/>
        <v>29.610000000000003</v>
      </c>
      <c r="F223" s="50">
        <v>1123.8800000000001</v>
      </c>
      <c r="G223" s="50">
        <v>1038.68</v>
      </c>
      <c r="H223" s="50">
        <v>655.83</v>
      </c>
      <c r="I223" s="50">
        <v>771.85</v>
      </c>
      <c r="J223" s="50">
        <v>13530028.18</v>
      </c>
      <c r="K223" s="50">
        <v>7209173.3399999999</v>
      </c>
      <c r="L223" s="50" t="s">
        <v>3480</v>
      </c>
      <c r="M223" s="50" t="s">
        <v>3481</v>
      </c>
      <c r="N223" s="50">
        <v>0.24</v>
      </c>
      <c r="O223" s="50">
        <v>-108.435</v>
      </c>
      <c r="P223" s="50">
        <v>7.0000000000000007E-2</v>
      </c>
      <c r="Q223" s="50">
        <v>-0.23</v>
      </c>
      <c r="R223" s="50">
        <v>985.47</v>
      </c>
      <c r="S223" s="50">
        <v>28.82</v>
      </c>
      <c r="T223" s="50">
        <v>19.829999999999998</v>
      </c>
      <c r="U223" s="50">
        <v>5.53</v>
      </c>
      <c r="V223" s="50">
        <v>51.588999999999999</v>
      </c>
      <c r="W223" s="50">
        <v>-0.15</v>
      </c>
      <c r="X223" s="50">
        <v>-0.86</v>
      </c>
      <c r="Y223" s="17"/>
      <c r="Z223" s="5"/>
      <c r="AA223"/>
      <c r="AB223"/>
      <c r="AC223"/>
      <c r="AD223"/>
      <c r="AE223"/>
      <c r="AF223"/>
      <c r="AG223"/>
      <c r="AH223"/>
      <c r="AI223"/>
    </row>
    <row r="224" spans="1:35" s="18" customFormat="1" x14ac:dyDescent="0.2">
      <c r="A224" s="50">
        <v>1877</v>
      </c>
      <c r="B224" s="50">
        <v>90.01</v>
      </c>
      <c r="C224" s="50">
        <v>30.11</v>
      </c>
      <c r="D224" s="85">
        <f t="shared" si="8"/>
        <v>9.8099999999999987</v>
      </c>
      <c r="E224" s="85">
        <f t="shared" si="9"/>
        <v>29.55</v>
      </c>
      <c r="F224" s="50">
        <v>1123.8699999999999</v>
      </c>
      <c r="G224" s="50">
        <v>1038.67</v>
      </c>
      <c r="H224" s="50">
        <v>658.42</v>
      </c>
      <c r="I224" s="50">
        <v>773.35</v>
      </c>
      <c r="J224" s="50">
        <v>13530029.66</v>
      </c>
      <c r="K224" s="50">
        <v>7209175.9500000002</v>
      </c>
      <c r="L224" s="50" t="s">
        <v>3482</v>
      </c>
      <c r="M224" s="50" t="s">
        <v>3483</v>
      </c>
      <c r="N224" s="50">
        <v>0.21</v>
      </c>
      <c r="O224" s="50">
        <v>-23.199000000000002</v>
      </c>
      <c r="P224" s="50">
        <v>-7.0000000000000007E-2</v>
      </c>
      <c r="Q224" s="50">
        <v>-0.2</v>
      </c>
      <c r="R224" s="50">
        <v>988.45</v>
      </c>
      <c r="S224" s="50">
        <v>28.86</v>
      </c>
      <c r="T224" s="50">
        <v>19.84</v>
      </c>
      <c r="U224" s="50">
        <v>5.54</v>
      </c>
      <c r="V224" s="50">
        <v>51.512999999999998</v>
      </c>
      <c r="W224" s="50">
        <v>-0.15</v>
      </c>
      <c r="X224" s="50">
        <v>-0.86</v>
      </c>
      <c r="Y224" s="17"/>
      <c r="Z224" s="5"/>
      <c r="AA224"/>
      <c r="AB224"/>
      <c r="AC224"/>
      <c r="AD224"/>
      <c r="AE224"/>
      <c r="AF224"/>
      <c r="AG224"/>
      <c r="AH224"/>
      <c r="AI224"/>
    </row>
    <row r="225" spans="1:35" s="18" customFormat="1" x14ac:dyDescent="0.2">
      <c r="A225" s="50">
        <v>1880.08</v>
      </c>
      <c r="B225" s="50">
        <v>90.15</v>
      </c>
      <c r="C225" s="50">
        <v>30.05</v>
      </c>
      <c r="D225" s="85">
        <f t="shared" si="8"/>
        <v>9.75</v>
      </c>
      <c r="E225" s="85">
        <f t="shared" si="9"/>
        <v>29.490000000000002</v>
      </c>
      <c r="F225" s="50">
        <v>1123.8699999999999</v>
      </c>
      <c r="G225" s="50">
        <v>1038.67</v>
      </c>
      <c r="H225" s="50">
        <v>661.09</v>
      </c>
      <c r="I225" s="50">
        <v>774.9</v>
      </c>
      <c r="J225" s="50">
        <v>13530031.18</v>
      </c>
      <c r="K225" s="50">
        <v>7209178.6299999999</v>
      </c>
      <c r="L225" s="50" t="s">
        <v>3484</v>
      </c>
      <c r="M225" s="50" t="s">
        <v>3485</v>
      </c>
      <c r="N225" s="50">
        <v>0.49</v>
      </c>
      <c r="O225" s="50">
        <v>78.69</v>
      </c>
      <c r="P225" s="50">
        <v>0.45</v>
      </c>
      <c r="Q225" s="50">
        <v>-0.19</v>
      </c>
      <c r="R225" s="50">
        <v>991.52</v>
      </c>
      <c r="S225" s="50">
        <v>28.9</v>
      </c>
      <c r="T225" s="50">
        <v>19.84</v>
      </c>
      <c r="U225" s="50">
        <v>5.55</v>
      </c>
      <c r="V225" s="50">
        <v>51.436</v>
      </c>
      <c r="W225" s="50">
        <v>-0.15</v>
      </c>
      <c r="X225" s="50">
        <v>-0.86</v>
      </c>
      <c r="Y225" s="17"/>
      <c r="Z225" s="5"/>
      <c r="AA225"/>
      <c r="AB225"/>
      <c r="AC225"/>
      <c r="AD225"/>
      <c r="AE225"/>
      <c r="AF225"/>
      <c r="AG225"/>
      <c r="AH225"/>
      <c r="AI225"/>
    </row>
    <row r="226" spans="1:35" s="18" customFormat="1" x14ac:dyDescent="0.2">
      <c r="A226" s="50">
        <v>1884</v>
      </c>
      <c r="B226" s="50">
        <v>90.17</v>
      </c>
      <c r="C226" s="50">
        <v>30.15</v>
      </c>
      <c r="D226" s="85">
        <f t="shared" si="8"/>
        <v>9.8499999999999979</v>
      </c>
      <c r="E226" s="85">
        <f t="shared" si="9"/>
        <v>29.59</v>
      </c>
      <c r="F226" s="50">
        <v>1123.8599999999999</v>
      </c>
      <c r="G226" s="50">
        <v>1038.6600000000001</v>
      </c>
      <c r="H226" s="50">
        <v>664.48</v>
      </c>
      <c r="I226" s="50">
        <v>776.86</v>
      </c>
      <c r="J226" s="50">
        <v>13530033.109999999</v>
      </c>
      <c r="K226" s="50">
        <v>7209182.04</v>
      </c>
      <c r="L226" s="50" t="s">
        <v>3486</v>
      </c>
      <c r="M226" s="50" t="s">
        <v>3487</v>
      </c>
      <c r="N226" s="50">
        <v>0.26</v>
      </c>
      <c r="O226" s="50">
        <v>164.05500000000001</v>
      </c>
      <c r="P226" s="50">
        <v>0.05</v>
      </c>
      <c r="Q226" s="50">
        <v>0.26</v>
      </c>
      <c r="R226" s="50">
        <v>995.41</v>
      </c>
      <c r="S226" s="50">
        <v>28.95</v>
      </c>
      <c r="T226" s="50">
        <v>19.850000000000001</v>
      </c>
      <c r="U226" s="50">
        <v>5.56</v>
      </c>
      <c r="V226" s="50">
        <v>51.338000000000001</v>
      </c>
      <c r="W226" s="50">
        <v>-0.14000000000000001</v>
      </c>
      <c r="X226" s="50">
        <v>-0.85</v>
      </c>
      <c r="Y226" s="16"/>
      <c r="Z226" s="5"/>
      <c r="AA226"/>
      <c r="AB226"/>
      <c r="AC226"/>
      <c r="AD226"/>
      <c r="AE226"/>
      <c r="AF226"/>
      <c r="AG226"/>
      <c r="AH226"/>
      <c r="AI226"/>
    </row>
    <row r="227" spans="1:35" s="18" customFormat="1" x14ac:dyDescent="0.2">
      <c r="A227" s="50">
        <v>1887</v>
      </c>
      <c r="B227" s="50">
        <v>89.89</v>
      </c>
      <c r="C227" s="50">
        <v>30.23</v>
      </c>
      <c r="D227" s="85">
        <f t="shared" si="8"/>
        <v>9.93</v>
      </c>
      <c r="E227" s="85">
        <f t="shared" si="9"/>
        <v>29.67</v>
      </c>
      <c r="F227" s="50">
        <v>1123.8599999999999</v>
      </c>
      <c r="G227" s="50">
        <v>1038.6600000000001</v>
      </c>
      <c r="H227" s="50">
        <v>667.07</v>
      </c>
      <c r="I227" s="50">
        <v>778.37</v>
      </c>
      <c r="J227" s="50">
        <v>13530034.59</v>
      </c>
      <c r="K227" s="50">
        <v>7209184.6500000004</v>
      </c>
      <c r="L227" s="50" t="s">
        <v>3488</v>
      </c>
      <c r="M227" s="50" t="s">
        <v>3489</v>
      </c>
      <c r="N227" s="50">
        <v>0.97</v>
      </c>
      <c r="O227" s="50">
        <v>23.629000000000001</v>
      </c>
      <c r="P227" s="50">
        <v>-0.93</v>
      </c>
      <c r="Q227" s="50">
        <v>0.27</v>
      </c>
      <c r="R227" s="50">
        <v>998.4</v>
      </c>
      <c r="S227" s="50">
        <v>28.99</v>
      </c>
      <c r="T227" s="50">
        <v>19.850000000000001</v>
      </c>
      <c r="U227" s="50">
        <v>5.57</v>
      </c>
      <c r="V227" s="50">
        <v>51.262999999999998</v>
      </c>
      <c r="W227" s="50">
        <v>-0.14000000000000001</v>
      </c>
      <c r="X227" s="50">
        <v>-0.84</v>
      </c>
      <c r="Y227" s="17"/>
      <c r="Z227" s="5"/>
      <c r="AA227"/>
      <c r="AB227"/>
      <c r="AC227"/>
      <c r="AD227"/>
      <c r="AE227"/>
      <c r="AF227"/>
      <c r="AG227"/>
      <c r="AH227"/>
      <c r="AI227"/>
    </row>
    <row r="228" spans="1:35" s="18" customFormat="1" x14ac:dyDescent="0.2">
      <c r="A228" s="50">
        <v>1890</v>
      </c>
      <c r="B228" s="50">
        <v>90.05</v>
      </c>
      <c r="C228" s="50">
        <v>30.3</v>
      </c>
      <c r="D228" s="85">
        <f t="shared" si="8"/>
        <v>10</v>
      </c>
      <c r="E228" s="85">
        <f t="shared" si="9"/>
        <v>29.740000000000002</v>
      </c>
      <c r="F228" s="50">
        <v>1123.8599999999999</v>
      </c>
      <c r="G228" s="50">
        <v>1038.6600000000001</v>
      </c>
      <c r="H228" s="50">
        <v>669.67</v>
      </c>
      <c r="I228" s="50">
        <v>779.88</v>
      </c>
      <c r="J228" s="50">
        <v>13530036.08</v>
      </c>
      <c r="K228" s="50">
        <v>7209187.25</v>
      </c>
      <c r="L228" s="50" t="s">
        <v>3490</v>
      </c>
      <c r="M228" s="50" t="s">
        <v>3491</v>
      </c>
      <c r="N228" s="50">
        <v>0.57999999999999996</v>
      </c>
      <c r="O228" s="50">
        <v>90</v>
      </c>
      <c r="P228" s="50">
        <v>0.53</v>
      </c>
      <c r="Q228" s="50">
        <v>0.23</v>
      </c>
      <c r="R228" s="50">
        <v>1001.38</v>
      </c>
      <c r="S228" s="50">
        <v>29.03</v>
      </c>
      <c r="T228" s="50">
        <v>19.850000000000001</v>
      </c>
      <c r="U228" s="50">
        <v>5.58</v>
      </c>
      <c r="V228" s="50">
        <v>51.188000000000002</v>
      </c>
      <c r="W228" s="50">
        <v>-0.15</v>
      </c>
      <c r="X228" s="50">
        <v>-0.83</v>
      </c>
      <c r="Y228" s="17"/>
      <c r="Z228" s="5"/>
      <c r="AA228"/>
      <c r="AB228"/>
      <c r="AC228"/>
      <c r="AD228"/>
      <c r="AE228"/>
      <c r="AF228"/>
      <c r="AG228"/>
      <c r="AH228"/>
      <c r="AI228"/>
    </row>
    <row r="229" spans="1:35" s="18" customFormat="1" x14ac:dyDescent="0.2">
      <c r="A229" s="50">
        <v>1893</v>
      </c>
      <c r="B229" s="50">
        <v>90.05</v>
      </c>
      <c r="C229" s="50">
        <v>30.38</v>
      </c>
      <c r="D229" s="85">
        <f t="shared" si="8"/>
        <v>10.079999999999998</v>
      </c>
      <c r="E229" s="85">
        <f t="shared" si="9"/>
        <v>29.82</v>
      </c>
      <c r="F229" s="50">
        <v>1123.8599999999999</v>
      </c>
      <c r="G229" s="50">
        <v>1038.6600000000001</v>
      </c>
      <c r="H229" s="50">
        <v>672.25</v>
      </c>
      <c r="I229" s="50">
        <v>781.4</v>
      </c>
      <c r="J229" s="50">
        <v>13530037.57</v>
      </c>
      <c r="K229" s="50">
        <v>7209189.8499999996</v>
      </c>
      <c r="L229" s="50" t="s">
        <v>3492</v>
      </c>
      <c r="M229" s="50" t="s">
        <v>3493</v>
      </c>
      <c r="N229" s="50">
        <v>0.27</v>
      </c>
      <c r="O229" s="50">
        <v>105.94499999999999</v>
      </c>
      <c r="P229" s="50">
        <v>0</v>
      </c>
      <c r="Q229" s="50">
        <v>0.27</v>
      </c>
      <c r="R229" s="50">
        <v>1004.36</v>
      </c>
      <c r="S229" s="50">
        <v>29.06</v>
      </c>
      <c r="T229" s="50">
        <v>19.86</v>
      </c>
      <c r="U229" s="50">
        <v>5.59</v>
      </c>
      <c r="V229" s="50">
        <v>51.113999999999997</v>
      </c>
      <c r="W229" s="50">
        <v>-0.15</v>
      </c>
      <c r="X229" s="50">
        <v>-0.82</v>
      </c>
      <c r="Y229" s="17"/>
      <c r="Z229" s="5"/>
      <c r="AA229"/>
      <c r="AB229"/>
      <c r="AC229"/>
      <c r="AD229"/>
      <c r="AE229"/>
      <c r="AF229"/>
      <c r="AG229"/>
      <c r="AH229"/>
      <c r="AI229"/>
    </row>
    <row r="230" spans="1:35" s="18" customFormat="1" x14ac:dyDescent="0.2">
      <c r="A230" s="50">
        <v>1896</v>
      </c>
      <c r="B230" s="50">
        <v>90.03</v>
      </c>
      <c r="C230" s="50">
        <v>30.45</v>
      </c>
      <c r="D230" s="85">
        <f t="shared" si="8"/>
        <v>10.149999999999999</v>
      </c>
      <c r="E230" s="85">
        <f t="shared" si="9"/>
        <v>29.89</v>
      </c>
      <c r="F230" s="50">
        <v>1123.8499999999999</v>
      </c>
      <c r="G230" s="50">
        <v>1038.6500000000001</v>
      </c>
      <c r="H230" s="50">
        <v>674.84</v>
      </c>
      <c r="I230" s="50">
        <v>782.92</v>
      </c>
      <c r="J230" s="50">
        <v>13530039.060000001</v>
      </c>
      <c r="K230" s="50">
        <v>7209192.46</v>
      </c>
      <c r="L230" s="50" t="s">
        <v>3494</v>
      </c>
      <c r="M230" s="50" t="s">
        <v>3495</v>
      </c>
      <c r="N230" s="50">
        <v>0.24</v>
      </c>
      <c r="O230" s="50">
        <v>131.18600000000001</v>
      </c>
      <c r="P230" s="50">
        <v>-7.0000000000000007E-2</v>
      </c>
      <c r="Q230" s="50">
        <v>0.23</v>
      </c>
      <c r="R230" s="50">
        <v>1007.35</v>
      </c>
      <c r="S230" s="50">
        <v>29.1</v>
      </c>
      <c r="T230" s="50">
        <v>19.86</v>
      </c>
      <c r="U230" s="50">
        <v>5.6</v>
      </c>
      <c r="V230" s="50">
        <v>51.04</v>
      </c>
      <c r="W230" s="50">
        <v>-0.15</v>
      </c>
      <c r="X230" s="50">
        <v>-0.8</v>
      </c>
      <c r="Y230" s="17"/>
      <c r="Z230" s="5"/>
      <c r="AA230"/>
      <c r="AB230"/>
      <c r="AC230"/>
      <c r="AD230"/>
      <c r="AE230"/>
      <c r="AF230"/>
      <c r="AG230"/>
      <c r="AH230"/>
      <c r="AI230"/>
    </row>
    <row r="231" spans="1:35" s="18" customFormat="1" x14ac:dyDescent="0.2">
      <c r="A231" s="50">
        <v>1899</v>
      </c>
      <c r="B231" s="50">
        <v>89.96</v>
      </c>
      <c r="C231" s="50">
        <v>30.53</v>
      </c>
      <c r="D231" s="85">
        <f t="shared" si="8"/>
        <v>10.23</v>
      </c>
      <c r="E231" s="85">
        <f t="shared" si="9"/>
        <v>29.970000000000002</v>
      </c>
      <c r="F231" s="50">
        <v>1123.8499999999999</v>
      </c>
      <c r="G231" s="50">
        <v>1038.6500000000001</v>
      </c>
      <c r="H231" s="50">
        <v>677.43</v>
      </c>
      <c r="I231" s="50">
        <v>784.44</v>
      </c>
      <c r="J231" s="50">
        <v>13530040.560000001</v>
      </c>
      <c r="K231" s="50">
        <v>7209195.0599999996</v>
      </c>
      <c r="L231" s="50" t="s">
        <v>3496</v>
      </c>
      <c r="M231" s="50" t="s">
        <v>3497</v>
      </c>
      <c r="N231" s="50">
        <v>0.35</v>
      </c>
      <c r="O231" s="50">
        <v>97.594999999999999</v>
      </c>
      <c r="P231" s="50">
        <v>-0.23</v>
      </c>
      <c r="Q231" s="50">
        <v>0.27</v>
      </c>
      <c r="R231" s="50">
        <v>1010.33</v>
      </c>
      <c r="S231" s="50">
        <v>29.14</v>
      </c>
      <c r="T231" s="50">
        <v>19.87</v>
      </c>
      <c r="U231" s="50">
        <v>5.61</v>
      </c>
      <c r="V231" s="50">
        <v>50.966999999999999</v>
      </c>
      <c r="W231" s="50">
        <v>-0.15</v>
      </c>
      <c r="X231" s="50">
        <v>-0.78</v>
      </c>
      <c r="Y231" s="17"/>
      <c r="Z231" s="5"/>
      <c r="AA231"/>
      <c r="AB231"/>
      <c r="AC231"/>
      <c r="AD231"/>
      <c r="AE231"/>
      <c r="AF231"/>
      <c r="AG231"/>
      <c r="AH231"/>
      <c r="AI231"/>
    </row>
    <row r="232" spans="1:35" s="18" customFormat="1" x14ac:dyDescent="0.2">
      <c r="A232" s="50">
        <v>1904.92</v>
      </c>
      <c r="B232" s="50">
        <v>89.94</v>
      </c>
      <c r="C232" s="50">
        <v>30.68</v>
      </c>
      <c r="D232" s="85">
        <f t="shared" si="8"/>
        <v>10.379999999999999</v>
      </c>
      <c r="E232" s="85">
        <f t="shared" si="9"/>
        <v>30.12</v>
      </c>
      <c r="F232" s="50">
        <v>1123.8599999999999</v>
      </c>
      <c r="G232" s="50">
        <v>1038.6600000000001</v>
      </c>
      <c r="H232" s="50">
        <v>682.52</v>
      </c>
      <c r="I232" s="50">
        <v>787.45</v>
      </c>
      <c r="J232" s="50">
        <v>13530043.529999999</v>
      </c>
      <c r="K232" s="50">
        <v>7209200.1799999997</v>
      </c>
      <c r="L232" s="50" t="s">
        <v>3498</v>
      </c>
      <c r="M232" s="50" t="s">
        <v>3277</v>
      </c>
      <c r="N232" s="50">
        <v>0.26</v>
      </c>
      <c r="O232" s="50" t="s">
        <v>113</v>
      </c>
      <c r="P232" s="50">
        <v>-0.03</v>
      </c>
      <c r="Q232" s="50">
        <v>0.25</v>
      </c>
      <c r="R232" s="50">
        <v>1016.22</v>
      </c>
      <c r="S232" s="50">
        <v>29.22</v>
      </c>
      <c r="T232" s="50">
        <v>19.87</v>
      </c>
      <c r="U232" s="50">
        <v>5.62</v>
      </c>
      <c r="V232" s="50">
        <v>50.823</v>
      </c>
      <c r="W232" s="50">
        <v>-0.17</v>
      </c>
      <c r="X232" s="50">
        <v>-0.72</v>
      </c>
      <c r="Y232" s="17"/>
      <c r="Z232" s="5"/>
      <c r="AA232"/>
      <c r="AB232"/>
      <c r="AC232"/>
      <c r="AD232"/>
      <c r="AE232"/>
      <c r="AF232"/>
      <c r="AG232"/>
      <c r="AH232"/>
      <c r="AI232"/>
    </row>
    <row r="233" spans="1:35" s="18" customFormat="1" x14ac:dyDescent="0.2">
      <c r="A233" s="50">
        <v>1908</v>
      </c>
      <c r="B233" s="50">
        <v>89.99</v>
      </c>
      <c r="C233" s="50">
        <v>30.63</v>
      </c>
      <c r="D233" s="85">
        <f t="shared" ref="D233:D243" si="10">IF(C233-20.3&lt;0,C233-20.3+360,C233-20.3)</f>
        <v>10.329999999999998</v>
      </c>
      <c r="E233" s="85">
        <f t="shared" ref="E233:E278" si="11">IF(C233-0.56&lt;0,C233-0.56+360,C233-0.56)</f>
        <v>30.07</v>
      </c>
      <c r="F233" s="50">
        <v>1123.8599999999999</v>
      </c>
      <c r="G233" s="50">
        <v>1038.6600000000001</v>
      </c>
      <c r="H233" s="50">
        <v>685.17</v>
      </c>
      <c r="I233" s="50">
        <v>789.02</v>
      </c>
      <c r="J233" s="50">
        <v>13530045.07</v>
      </c>
      <c r="K233" s="50">
        <v>7209202.8499999996</v>
      </c>
      <c r="L233" s="50" t="s">
        <v>3517</v>
      </c>
      <c r="M233" s="50" t="s">
        <v>3518</v>
      </c>
      <c r="N233" s="50">
        <v>0.23</v>
      </c>
      <c r="O233" s="50">
        <v>-126.87</v>
      </c>
      <c r="P233" s="50">
        <v>0.16</v>
      </c>
      <c r="Q233" s="50">
        <v>-0.16</v>
      </c>
      <c r="R233" s="50">
        <v>1019.29</v>
      </c>
      <c r="S233" s="50">
        <v>29.26</v>
      </c>
      <c r="T233" s="50">
        <v>19.88</v>
      </c>
      <c r="U233" s="50">
        <v>5.63</v>
      </c>
      <c r="V233" s="50">
        <v>50.749000000000002</v>
      </c>
      <c r="W233" s="50">
        <v>-0.17</v>
      </c>
      <c r="X233" s="50">
        <v>-0.68</v>
      </c>
      <c r="Y233" s="17"/>
      <c r="Z233" s="5"/>
      <c r="AA233"/>
      <c r="AB233"/>
      <c r="AC233"/>
      <c r="AD233"/>
      <c r="AE233"/>
      <c r="AF233"/>
      <c r="AG233"/>
      <c r="AH233"/>
      <c r="AI233"/>
    </row>
    <row r="234" spans="1:35" s="18" customFormat="1" x14ac:dyDescent="0.2">
      <c r="A234" s="50">
        <v>1911</v>
      </c>
      <c r="B234" s="50">
        <v>89.96</v>
      </c>
      <c r="C234" s="50">
        <v>30.59</v>
      </c>
      <c r="D234" s="85">
        <f t="shared" si="10"/>
        <v>10.29</v>
      </c>
      <c r="E234" s="85">
        <f t="shared" si="11"/>
        <v>30.03</v>
      </c>
      <c r="F234" s="50">
        <v>1123.8599999999999</v>
      </c>
      <c r="G234" s="50">
        <v>1038.6600000000001</v>
      </c>
      <c r="H234" s="50">
        <v>687.75</v>
      </c>
      <c r="I234" s="50">
        <v>790.55</v>
      </c>
      <c r="J234" s="50">
        <v>13530046.57</v>
      </c>
      <c r="K234" s="50">
        <v>7209205.4400000004</v>
      </c>
      <c r="L234" s="50" t="s">
        <v>3519</v>
      </c>
      <c r="M234" s="50" t="s">
        <v>3520</v>
      </c>
      <c r="N234" s="50">
        <v>0.17</v>
      </c>
      <c r="O234" s="50">
        <v>-68.198999999999998</v>
      </c>
      <c r="P234" s="50">
        <v>-0.1</v>
      </c>
      <c r="Q234" s="50">
        <v>-0.13</v>
      </c>
      <c r="R234" s="50">
        <v>1022.27</v>
      </c>
      <c r="S234" s="50">
        <v>29.3</v>
      </c>
      <c r="T234" s="50">
        <v>19.88</v>
      </c>
      <c r="U234" s="50">
        <v>5.64</v>
      </c>
      <c r="V234" s="50">
        <v>50.676000000000002</v>
      </c>
      <c r="W234" s="50">
        <v>-0.18</v>
      </c>
      <c r="X234" s="50">
        <v>-0.66</v>
      </c>
      <c r="Y234" s="17"/>
      <c r="Z234" s="5"/>
      <c r="AA234"/>
      <c r="AB234"/>
      <c r="AC234"/>
      <c r="AD234"/>
      <c r="AE234"/>
      <c r="AF234"/>
      <c r="AG234"/>
      <c r="AH234"/>
      <c r="AI234"/>
    </row>
    <row r="235" spans="1:35" s="18" customFormat="1" x14ac:dyDescent="0.2">
      <c r="A235" s="50">
        <v>1914</v>
      </c>
      <c r="B235" s="50">
        <v>89.98</v>
      </c>
      <c r="C235" s="50">
        <v>30.54</v>
      </c>
      <c r="D235" s="85">
        <f t="shared" si="10"/>
        <v>10.239999999999998</v>
      </c>
      <c r="E235" s="85">
        <f t="shared" si="11"/>
        <v>29.98</v>
      </c>
      <c r="F235" s="50">
        <v>1123.8599999999999</v>
      </c>
      <c r="G235" s="50">
        <v>1038.6600000000001</v>
      </c>
      <c r="H235" s="50">
        <v>690.34</v>
      </c>
      <c r="I235" s="50">
        <v>792.08</v>
      </c>
      <c r="J235" s="50">
        <v>13530048.07</v>
      </c>
      <c r="K235" s="50">
        <v>7209208.04</v>
      </c>
      <c r="L235" s="50" t="s">
        <v>3521</v>
      </c>
      <c r="M235" s="50" t="s">
        <v>3522</v>
      </c>
      <c r="N235" s="50">
        <v>0.18</v>
      </c>
      <c r="O235" s="50">
        <v>-45</v>
      </c>
      <c r="P235" s="50">
        <v>7.0000000000000007E-2</v>
      </c>
      <c r="Q235" s="50">
        <v>-0.17</v>
      </c>
      <c r="R235" s="50">
        <v>1025.26</v>
      </c>
      <c r="S235" s="50">
        <v>29.34</v>
      </c>
      <c r="T235" s="50">
        <v>19.89</v>
      </c>
      <c r="U235" s="50">
        <v>5.65</v>
      </c>
      <c r="V235" s="50">
        <v>50.604999999999997</v>
      </c>
      <c r="W235" s="50">
        <v>-0.18</v>
      </c>
      <c r="X235" s="50">
        <v>-0.63</v>
      </c>
      <c r="Y235" s="17"/>
      <c r="Z235" s="5"/>
      <c r="AA235"/>
      <c r="AB235"/>
      <c r="AC235"/>
      <c r="AD235"/>
      <c r="AE235"/>
      <c r="AF235"/>
      <c r="AG235"/>
      <c r="AH235"/>
      <c r="AI235"/>
    </row>
    <row r="236" spans="1:35" s="18" customFormat="1" x14ac:dyDescent="0.2">
      <c r="A236" s="50">
        <v>1917</v>
      </c>
      <c r="B236" s="50">
        <v>90.02</v>
      </c>
      <c r="C236" s="50">
        <v>30.5</v>
      </c>
      <c r="D236" s="85">
        <f t="shared" si="10"/>
        <v>10.199999999999999</v>
      </c>
      <c r="E236" s="85">
        <f t="shared" si="11"/>
        <v>29.94</v>
      </c>
      <c r="F236" s="50">
        <v>1123.8599999999999</v>
      </c>
      <c r="G236" s="50">
        <v>1038.6600000000001</v>
      </c>
      <c r="H236" s="50">
        <v>692.92</v>
      </c>
      <c r="I236" s="50">
        <v>793.6</v>
      </c>
      <c r="J236" s="50">
        <v>13530049.57</v>
      </c>
      <c r="K236" s="50">
        <v>7209210.6399999997</v>
      </c>
      <c r="L236" s="50" t="s">
        <v>3523</v>
      </c>
      <c r="M236" s="50" t="s">
        <v>3524</v>
      </c>
      <c r="N236" s="50">
        <v>0.19</v>
      </c>
      <c r="O236" s="50">
        <v>-120.964</v>
      </c>
      <c r="P236" s="50">
        <v>0.13</v>
      </c>
      <c r="Q236" s="50">
        <v>-0.13</v>
      </c>
      <c r="R236" s="50">
        <v>1028.24</v>
      </c>
      <c r="S236" s="50">
        <v>29.38</v>
      </c>
      <c r="T236" s="50">
        <v>19.89</v>
      </c>
      <c r="U236" s="50">
        <v>5.66</v>
      </c>
      <c r="V236" s="50">
        <v>50.533000000000001</v>
      </c>
      <c r="W236" s="50">
        <v>-0.19</v>
      </c>
      <c r="X236" s="50">
        <v>-0.6</v>
      </c>
      <c r="Y236" s="17"/>
      <c r="Z236" s="5"/>
      <c r="AA236"/>
      <c r="AB236"/>
      <c r="AC236"/>
      <c r="AD236"/>
      <c r="AE236"/>
      <c r="AF236"/>
      <c r="AG236"/>
      <c r="AH236"/>
      <c r="AI236"/>
    </row>
    <row r="237" spans="1:35" s="18" customFormat="1" x14ac:dyDescent="0.2">
      <c r="A237" s="50">
        <v>1920</v>
      </c>
      <c r="B237" s="50">
        <v>89.99</v>
      </c>
      <c r="C237" s="50">
        <v>30.45</v>
      </c>
      <c r="D237" s="85">
        <f t="shared" si="10"/>
        <v>10.149999999999999</v>
      </c>
      <c r="E237" s="85">
        <f t="shared" si="11"/>
        <v>29.89</v>
      </c>
      <c r="F237" s="50">
        <v>1123.8599999999999</v>
      </c>
      <c r="G237" s="50">
        <v>1038.6600000000001</v>
      </c>
      <c r="H237" s="50">
        <v>695.51</v>
      </c>
      <c r="I237" s="50">
        <v>795.12</v>
      </c>
      <c r="J237" s="50">
        <v>13530051.07</v>
      </c>
      <c r="K237" s="50">
        <v>7209213.2400000002</v>
      </c>
      <c r="L237" s="50" t="s">
        <v>3525</v>
      </c>
      <c r="M237" s="50" t="s">
        <v>3526</v>
      </c>
      <c r="N237" s="50">
        <v>0.19</v>
      </c>
      <c r="O237" s="50">
        <v>-157.38</v>
      </c>
      <c r="P237" s="50">
        <v>-0.1</v>
      </c>
      <c r="Q237" s="50">
        <v>-0.17</v>
      </c>
      <c r="R237" s="50">
        <v>1031.23</v>
      </c>
      <c r="S237" s="50">
        <v>29.42</v>
      </c>
      <c r="T237" s="50">
        <v>19.89</v>
      </c>
      <c r="U237" s="50">
        <v>5.67</v>
      </c>
      <c r="V237" s="50">
        <v>50.460999999999999</v>
      </c>
      <c r="W237" s="50">
        <v>-0.19</v>
      </c>
      <c r="X237" s="50">
        <v>-0.57999999999999996</v>
      </c>
      <c r="Y237" s="16"/>
      <c r="Z237" s="5"/>
      <c r="AA237"/>
      <c r="AB237"/>
      <c r="AC237"/>
      <c r="AD237"/>
      <c r="AE237"/>
      <c r="AF237"/>
      <c r="AG237"/>
      <c r="AH237"/>
      <c r="AI237"/>
    </row>
    <row r="238" spans="1:35" s="5" customFormat="1" x14ac:dyDescent="0.2">
      <c r="A238" s="51">
        <v>1923</v>
      </c>
      <c r="B238" s="51">
        <v>89.87</v>
      </c>
      <c r="C238" s="52">
        <v>30.4</v>
      </c>
      <c r="D238" s="85">
        <f t="shared" si="10"/>
        <v>10.099999999999998</v>
      </c>
      <c r="E238" s="85">
        <f t="shared" si="11"/>
        <v>29.84</v>
      </c>
      <c r="F238" s="51">
        <v>1123.8699999999999</v>
      </c>
      <c r="G238" s="51">
        <v>1038.67</v>
      </c>
      <c r="H238" s="51">
        <v>698.09</v>
      </c>
      <c r="I238" s="51">
        <v>796.64</v>
      </c>
      <c r="J238" s="51">
        <v>13530052.560000001</v>
      </c>
      <c r="K238" s="51">
        <v>7209215.8399999999</v>
      </c>
      <c r="L238" s="51" t="s">
        <v>3527</v>
      </c>
      <c r="M238" s="51" t="s">
        <v>3528</v>
      </c>
      <c r="N238" s="51">
        <v>0.43</v>
      </c>
      <c r="O238" s="51">
        <v>-23.962</v>
      </c>
      <c r="P238" s="51">
        <v>-0.4</v>
      </c>
      <c r="Q238" s="51">
        <v>-0.17</v>
      </c>
      <c r="R238" s="51">
        <v>1034.21</v>
      </c>
      <c r="S238" s="51">
        <v>29.46</v>
      </c>
      <c r="T238" s="51">
        <v>19.899999999999999</v>
      </c>
      <c r="U238" s="51">
        <v>5.68</v>
      </c>
      <c r="V238" s="51">
        <v>50.39</v>
      </c>
      <c r="W238" s="51">
        <v>-0.2</v>
      </c>
      <c r="X238" s="51">
        <v>-0.56000000000000005</v>
      </c>
      <c r="Y238" s="48"/>
      <c r="AA238"/>
      <c r="AB238"/>
      <c r="AC238"/>
      <c r="AD238"/>
      <c r="AE238"/>
      <c r="AF238"/>
      <c r="AG238"/>
      <c r="AH238"/>
      <c r="AI238"/>
    </row>
    <row r="239" spans="1:35" s="5" customFormat="1" x14ac:dyDescent="0.2">
      <c r="A239" s="51">
        <v>1926</v>
      </c>
      <c r="B239" s="51">
        <v>89.96</v>
      </c>
      <c r="C239" s="51">
        <v>30.36</v>
      </c>
      <c r="D239" s="85">
        <f t="shared" si="10"/>
        <v>10.059999999999999</v>
      </c>
      <c r="E239" s="85">
        <f t="shared" si="11"/>
        <v>29.8</v>
      </c>
      <c r="F239" s="51">
        <v>1123.8699999999999</v>
      </c>
      <c r="G239" s="51">
        <v>1038.67</v>
      </c>
      <c r="H239" s="51">
        <v>700.68</v>
      </c>
      <c r="I239" s="51">
        <v>798.16</v>
      </c>
      <c r="J239" s="51">
        <v>13530054.050000001</v>
      </c>
      <c r="K239" s="51">
        <v>7209218.4500000002</v>
      </c>
      <c r="L239" s="51" t="s">
        <v>3529</v>
      </c>
      <c r="M239" s="51" t="s">
        <v>3530</v>
      </c>
      <c r="N239" s="51">
        <v>0.33</v>
      </c>
      <c r="O239" s="51">
        <v>-24.774999999999999</v>
      </c>
      <c r="P239" s="51">
        <v>0.3</v>
      </c>
      <c r="Q239" s="51">
        <v>-0.13</v>
      </c>
      <c r="R239" s="51">
        <v>1037.2</v>
      </c>
      <c r="S239" s="51">
        <v>29.5</v>
      </c>
      <c r="T239" s="51">
        <v>19.899999999999999</v>
      </c>
      <c r="U239" s="51">
        <v>5.69</v>
      </c>
      <c r="V239" s="51">
        <v>50.317999999999998</v>
      </c>
      <c r="W239" s="51">
        <v>-0.2</v>
      </c>
      <c r="X239" s="51">
        <v>-0.54</v>
      </c>
      <c r="Y239" s="48"/>
      <c r="AA239"/>
      <c r="AB239"/>
      <c r="AC239"/>
      <c r="AD239"/>
      <c r="AE239"/>
      <c r="AF239"/>
      <c r="AG239"/>
      <c r="AH239"/>
      <c r="AI239"/>
    </row>
    <row r="240" spans="1:35" s="5" customFormat="1" x14ac:dyDescent="0.2">
      <c r="A240" s="51">
        <v>1929.81</v>
      </c>
      <c r="B240" s="51">
        <v>90.09</v>
      </c>
      <c r="C240" s="51">
        <v>30.3</v>
      </c>
      <c r="D240" s="85">
        <f t="shared" si="10"/>
        <v>10</v>
      </c>
      <c r="E240" s="85">
        <f t="shared" si="11"/>
        <v>29.740000000000002</v>
      </c>
      <c r="F240" s="51">
        <v>1123.8699999999999</v>
      </c>
      <c r="G240" s="51">
        <v>1038.67</v>
      </c>
      <c r="H240" s="51">
        <v>703.97</v>
      </c>
      <c r="I240" s="51">
        <v>800.08</v>
      </c>
      <c r="J240" s="51">
        <v>13530055.939999999</v>
      </c>
      <c r="K240" s="51">
        <v>7209221.75</v>
      </c>
      <c r="L240" s="51" t="s">
        <v>3531</v>
      </c>
      <c r="M240" s="51" t="s">
        <v>3532</v>
      </c>
      <c r="N240" s="51">
        <v>0.38</v>
      </c>
      <c r="O240" s="51">
        <v>176.42400000000001</v>
      </c>
      <c r="P240" s="51">
        <v>0.34</v>
      </c>
      <c r="Q240" s="51">
        <v>-0.16</v>
      </c>
      <c r="R240" s="51">
        <v>1040.99</v>
      </c>
      <c r="S240" s="51">
        <v>29.56</v>
      </c>
      <c r="T240" s="51">
        <v>19.91</v>
      </c>
      <c r="U240" s="51">
        <v>5.71</v>
      </c>
      <c r="V240" s="51">
        <v>50.228000000000002</v>
      </c>
      <c r="W240" s="51">
        <v>-0.21</v>
      </c>
      <c r="X240" s="51">
        <v>-0.53</v>
      </c>
      <c r="Y240" s="48"/>
      <c r="AA240"/>
      <c r="AB240"/>
      <c r="AC240"/>
      <c r="AD240"/>
      <c r="AE240"/>
      <c r="AF240"/>
      <c r="AG240"/>
      <c r="AH240"/>
      <c r="AI240"/>
    </row>
    <row r="241" spans="1:35" s="5" customFormat="1" x14ac:dyDescent="0.2">
      <c r="A241" s="51">
        <v>1933</v>
      </c>
      <c r="B241" s="51">
        <v>89.93</v>
      </c>
      <c r="C241" s="51">
        <v>30.31</v>
      </c>
      <c r="D241" s="85">
        <f t="shared" si="10"/>
        <v>10.009999999999998</v>
      </c>
      <c r="E241" s="85">
        <f t="shared" si="11"/>
        <v>29.75</v>
      </c>
      <c r="F241" s="51">
        <v>1123.8699999999999</v>
      </c>
      <c r="G241" s="51">
        <v>1038.67</v>
      </c>
      <c r="H241" s="51">
        <v>706.72</v>
      </c>
      <c r="I241" s="51">
        <v>801.69</v>
      </c>
      <c r="J241" s="51">
        <v>13530057.529999999</v>
      </c>
      <c r="K241" s="51">
        <v>7209224.5199999996</v>
      </c>
      <c r="L241" s="51" t="s">
        <v>3533</v>
      </c>
      <c r="M241" s="51" t="s">
        <v>3534</v>
      </c>
      <c r="N241" s="51">
        <v>0.5</v>
      </c>
      <c r="O241" s="51">
        <v>0</v>
      </c>
      <c r="P241" s="51">
        <v>-0.5</v>
      </c>
      <c r="Q241" s="51">
        <v>0.03</v>
      </c>
      <c r="R241" s="51">
        <v>1044.1600000000001</v>
      </c>
      <c r="S241" s="51">
        <v>29.6</v>
      </c>
      <c r="T241" s="51">
        <v>19.91</v>
      </c>
      <c r="U241" s="51">
        <v>5.72</v>
      </c>
      <c r="V241" s="51">
        <v>50.152000000000001</v>
      </c>
      <c r="W241" s="51">
        <v>-0.21</v>
      </c>
      <c r="X241" s="51">
        <v>-0.51</v>
      </c>
      <c r="Y241" s="48"/>
      <c r="AA241"/>
      <c r="AB241"/>
      <c r="AC241"/>
      <c r="AD241"/>
      <c r="AE241"/>
      <c r="AF241"/>
      <c r="AG241"/>
      <c r="AH241"/>
      <c r="AI241"/>
    </row>
    <row r="242" spans="1:35" s="5" customFormat="1" x14ac:dyDescent="0.2">
      <c r="A242" s="51">
        <v>1936</v>
      </c>
      <c r="B242" s="51">
        <v>89.96</v>
      </c>
      <c r="C242" s="51">
        <v>30.31</v>
      </c>
      <c r="D242" s="85">
        <f t="shared" si="10"/>
        <v>10.009999999999998</v>
      </c>
      <c r="E242" s="85">
        <f t="shared" si="11"/>
        <v>29.75</v>
      </c>
      <c r="F242" s="51">
        <v>1123.8699999999999</v>
      </c>
      <c r="G242" s="51">
        <v>1038.67</v>
      </c>
      <c r="H242" s="51">
        <v>709.31</v>
      </c>
      <c r="I242" s="51">
        <v>803.21</v>
      </c>
      <c r="J242" s="51">
        <v>13530059.01</v>
      </c>
      <c r="K242" s="51">
        <v>7209227.1299999999</v>
      </c>
      <c r="L242" s="51" t="s">
        <v>3535</v>
      </c>
      <c r="M242" s="51" t="s">
        <v>3536</v>
      </c>
      <c r="N242" s="51">
        <v>0.1</v>
      </c>
      <c r="O242" s="51">
        <v>0</v>
      </c>
      <c r="P242" s="51">
        <v>0.1</v>
      </c>
      <c r="Q242" s="51">
        <v>0</v>
      </c>
      <c r="R242" s="51">
        <v>1047.1400000000001</v>
      </c>
      <c r="S242" s="51">
        <v>29.64</v>
      </c>
      <c r="T242" s="51">
        <v>19.91</v>
      </c>
      <c r="U242" s="51">
        <v>5.73</v>
      </c>
      <c r="V242" s="51">
        <v>50.081000000000003</v>
      </c>
      <c r="W242" s="51">
        <v>-0.22</v>
      </c>
      <c r="X242" s="51">
        <v>-0.5</v>
      </c>
      <c r="Y242" s="48"/>
      <c r="AA242"/>
      <c r="AB242"/>
      <c r="AC242"/>
      <c r="AD242"/>
      <c r="AE242"/>
      <c r="AF242"/>
      <c r="AG242"/>
      <c r="AH242"/>
      <c r="AI242"/>
    </row>
    <row r="243" spans="1:35" s="5" customFormat="1" x14ac:dyDescent="0.2">
      <c r="A243" s="51">
        <v>1939</v>
      </c>
      <c r="B243" s="51">
        <v>90</v>
      </c>
      <c r="C243" s="51">
        <v>30.31</v>
      </c>
      <c r="D243" s="85">
        <f t="shared" si="10"/>
        <v>10.009999999999998</v>
      </c>
      <c r="E243" s="85">
        <f t="shared" si="11"/>
        <v>29.75</v>
      </c>
      <c r="F243" s="51">
        <v>1123.8699999999999</v>
      </c>
      <c r="G243" s="51">
        <v>1038.67</v>
      </c>
      <c r="H243" s="51">
        <v>711.9</v>
      </c>
      <c r="I243" s="51">
        <v>804.72</v>
      </c>
      <c r="J243" s="51">
        <v>13530060.5</v>
      </c>
      <c r="K243" s="51">
        <v>7209229.7300000004</v>
      </c>
      <c r="L243" s="51" t="s">
        <v>3537</v>
      </c>
      <c r="M243" s="51" t="s">
        <v>3538</v>
      </c>
      <c r="N243" s="51">
        <v>0.13</v>
      </c>
      <c r="O243" s="51">
        <v>173.66</v>
      </c>
      <c r="P243" s="51">
        <v>0.13</v>
      </c>
      <c r="Q243" s="51">
        <v>0</v>
      </c>
      <c r="R243" s="51">
        <v>1050.1300000000001</v>
      </c>
      <c r="S243" s="51">
        <v>29.68</v>
      </c>
      <c r="T243" s="51">
        <v>19.920000000000002</v>
      </c>
      <c r="U243" s="51">
        <v>5.74</v>
      </c>
      <c r="V243" s="51">
        <v>50.011000000000003</v>
      </c>
      <c r="W243" s="51">
        <v>-0.22</v>
      </c>
      <c r="X243" s="51">
        <v>-0.48</v>
      </c>
      <c r="Y243" s="48"/>
      <c r="AA243"/>
      <c r="AB243"/>
      <c r="AC243"/>
      <c r="AD243"/>
      <c r="AE243"/>
      <c r="AF243"/>
      <c r="AG243"/>
      <c r="AH243"/>
      <c r="AI243"/>
    </row>
    <row r="244" spans="1:35" s="5" customFormat="1" x14ac:dyDescent="0.2">
      <c r="A244" s="51">
        <v>1942</v>
      </c>
      <c r="B244" s="51">
        <v>89.91</v>
      </c>
      <c r="C244" s="51">
        <v>30.32</v>
      </c>
      <c r="D244" s="85">
        <f t="shared" ref="D244:D301" si="12">IF(C244-20.3&lt;0,C244-20.3+360,C244-20.3)</f>
        <v>10.02</v>
      </c>
      <c r="E244" s="85">
        <f t="shared" si="11"/>
        <v>29.76</v>
      </c>
      <c r="F244" s="51">
        <v>1123.8800000000001</v>
      </c>
      <c r="G244" s="51">
        <v>1038.68</v>
      </c>
      <c r="H244" s="51">
        <v>714.49</v>
      </c>
      <c r="I244" s="51">
        <v>806.23</v>
      </c>
      <c r="J244" s="51">
        <v>13530061.99</v>
      </c>
      <c r="K244" s="51">
        <v>7209232.3399999999</v>
      </c>
      <c r="L244" s="51" t="s">
        <v>3539</v>
      </c>
      <c r="M244" s="51" t="s">
        <v>3540</v>
      </c>
      <c r="N244" s="51">
        <v>0.3</v>
      </c>
      <c r="O244" s="51">
        <v>0</v>
      </c>
      <c r="P244" s="51">
        <v>-0.3</v>
      </c>
      <c r="Q244" s="51">
        <v>0.03</v>
      </c>
      <c r="R244" s="51">
        <v>1053.1099999999999</v>
      </c>
      <c r="S244" s="51">
        <v>29.72</v>
      </c>
      <c r="T244" s="51">
        <v>19.920000000000002</v>
      </c>
      <c r="U244" s="51">
        <v>5.75</v>
      </c>
      <c r="V244" s="51">
        <v>49.94</v>
      </c>
      <c r="W244" s="51">
        <v>-0.23</v>
      </c>
      <c r="X244" s="51">
        <v>-0.47</v>
      </c>
      <c r="Y244" s="48"/>
      <c r="AA244"/>
      <c r="AB244"/>
      <c r="AC244"/>
      <c r="AD244"/>
      <c r="AE244"/>
      <c r="AF244"/>
      <c r="AG244"/>
      <c r="AH244"/>
      <c r="AI244"/>
    </row>
    <row r="245" spans="1:35" s="5" customFormat="1" x14ac:dyDescent="0.2">
      <c r="A245" s="51">
        <v>1945</v>
      </c>
      <c r="B245" s="51">
        <v>89.98</v>
      </c>
      <c r="C245" s="51">
        <v>30.32</v>
      </c>
      <c r="D245" s="85">
        <f t="shared" si="12"/>
        <v>10.02</v>
      </c>
      <c r="E245" s="85">
        <f t="shared" si="11"/>
        <v>29.76</v>
      </c>
      <c r="F245" s="51">
        <v>1123.8800000000001</v>
      </c>
      <c r="G245" s="51">
        <v>1038.68</v>
      </c>
      <c r="H245" s="51">
        <v>717.08</v>
      </c>
      <c r="I245" s="51">
        <v>807.75</v>
      </c>
      <c r="J245" s="51">
        <v>13530063.48</v>
      </c>
      <c r="K245" s="51">
        <v>7209234.9400000004</v>
      </c>
      <c r="L245" s="51" t="s">
        <v>3541</v>
      </c>
      <c r="M245" s="51" t="s">
        <v>3542</v>
      </c>
      <c r="N245" s="51">
        <v>0.23</v>
      </c>
      <c r="O245" s="51">
        <v>14.036</v>
      </c>
      <c r="P245" s="51">
        <v>0.23</v>
      </c>
      <c r="Q245" s="51">
        <v>0</v>
      </c>
      <c r="R245" s="51">
        <v>1056.0899999999999</v>
      </c>
      <c r="S245" s="51">
        <v>29.76</v>
      </c>
      <c r="T245" s="51">
        <v>19.93</v>
      </c>
      <c r="U245" s="51">
        <v>5.76</v>
      </c>
      <c r="V245" s="51">
        <v>49.87</v>
      </c>
      <c r="W245" s="51">
        <v>-0.23</v>
      </c>
      <c r="X245" s="51">
        <v>-0.45</v>
      </c>
      <c r="Y245" s="48"/>
      <c r="AA245"/>
      <c r="AB245"/>
      <c r="AC245"/>
      <c r="AD245"/>
      <c r="AE245"/>
      <c r="AF245"/>
      <c r="AG245"/>
      <c r="AH245"/>
      <c r="AI245"/>
    </row>
    <row r="246" spans="1:35" s="5" customFormat="1" x14ac:dyDescent="0.2">
      <c r="A246" s="51">
        <v>1948</v>
      </c>
      <c r="B246" s="51">
        <v>90.02</v>
      </c>
      <c r="C246" s="51">
        <v>30.33</v>
      </c>
      <c r="D246" s="85">
        <f t="shared" si="12"/>
        <v>10.029999999999998</v>
      </c>
      <c r="E246" s="85">
        <f t="shared" si="11"/>
        <v>29.77</v>
      </c>
      <c r="F246" s="51">
        <v>1123.8800000000001</v>
      </c>
      <c r="G246" s="51">
        <v>1038.68</v>
      </c>
      <c r="H246" s="51">
        <v>719.67</v>
      </c>
      <c r="I246" s="51">
        <v>809.26</v>
      </c>
      <c r="J246" s="51">
        <v>13530064.970000001</v>
      </c>
      <c r="K246" s="51">
        <v>7209237.54</v>
      </c>
      <c r="L246" s="51" t="s">
        <v>3543</v>
      </c>
      <c r="M246" s="51" t="s">
        <v>3544</v>
      </c>
      <c r="N246" s="51">
        <v>0.14000000000000001</v>
      </c>
      <c r="O246" s="51">
        <v>180</v>
      </c>
      <c r="P246" s="51">
        <v>0.13</v>
      </c>
      <c r="Q246" s="51">
        <v>0.03</v>
      </c>
      <c r="R246" s="51">
        <v>1059.08</v>
      </c>
      <c r="S246" s="51">
        <v>29.81</v>
      </c>
      <c r="T246" s="51">
        <v>19.93</v>
      </c>
      <c r="U246" s="51">
        <v>5.77</v>
      </c>
      <c r="V246" s="51">
        <v>49.8</v>
      </c>
      <c r="W246" s="51">
        <v>-0.24</v>
      </c>
      <c r="X246" s="51">
        <v>-0.44</v>
      </c>
      <c r="Y246" s="48"/>
      <c r="AA246"/>
      <c r="AB246"/>
      <c r="AC246"/>
      <c r="AD246"/>
      <c r="AE246"/>
      <c r="AF246"/>
      <c r="AG246"/>
      <c r="AH246"/>
      <c r="AI246"/>
    </row>
    <row r="247" spans="1:35" s="5" customFormat="1" x14ac:dyDescent="0.2">
      <c r="A247" s="51">
        <v>1951</v>
      </c>
      <c r="B247" s="51">
        <v>89.91</v>
      </c>
      <c r="C247" s="51">
        <v>30.33</v>
      </c>
      <c r="D247" s="85">
        <f t="shared" si="12"/>
        <v>10.029999999999998</v>
      </c>
      <c r="E247" s="85">
        <f t="shared" si="11"/>
        <v>29.77</v>
      </c>
      <c r="F247" s="51">
        <v>1123.8800000000001</v>
      </c>
      <c r="G247" s="51">
        <v>1038.68</v>
      </c>
      <c r="H247" s="51">
        <v>722.26</v>
      </c>
      <c r="I247" s="51">
        <v>810.78</v>
      </c>
      <c r="J247" s="51">
        <v>13530066.460000001</v>
      </c>
      <c r="K247" s="51">
        <v>7209240.1500000004</v>
      </c>
      <c r="L247" s="51" t="s">
        <v>3545</v>
      </c>
      <c r="M247" s="51" t="s">
        <v>3546</v>
      </c>
      <c r="N247" s="51">
        <v>0.37</v>
      </c>
      <c r="O247" s="51">
        <v>1.9750000000000001</v>
      </c>
      <c r="P247" s="51">
        <v>-0.37</v>
      </c>
      <c r="Q247" s="51">
        <v>0</v>
      </c>
      <c r="R247" s="51">
        <v>1062.06</v>
      </c>
      <c r="S247" s="51">
        <v>29.85</v>
      </c>
      <c r="T247" s="51">
        <v>19.93</v>
      </c>
      <c r="U247" s="51">
        <v>5.78</v>
      </c>
      <c r="V247" s="51">
        <v>49.731000000000002</v>
      </c>
      <c r="W247" s="51">
        <v>-0.24</v>
      </c>
      <c r="X247" s="51">
        <v>-0.43</v>
      </c>
      <c r="Y247" s="48"/>
      <c r="AA247"/>
      <c r="AB247"/>
      <c r="AC247"/>
      <c r="AD247"/>
      <c r="AE247"/>
      <c r="AF247"/>
      <c r="AG247"/>
      <c r="AH247"/>
      <c r="AI247"/>
    </row>
    <row r="248" spans="1:35" s="5" customFormat="1" x14ac:dyDescent="0.2">
      <c r="A248" s="51">
        <v>1954.52</v>
      </c>
      <c r="B248" s="51">
        <v>90.2</v>
      </c>
      <c r="C248" s="51">
        <v>30.34</v>
      </c>
      <c r="D248" s="85">
        <f t="shared" si="12"/>
        <v>10.039999999999999</v>
      </c>
      <c r="E248" s="85">
        <f t="shared" si="11"/>
        <v>29.78</v>
      </c>
      <c r="F248" s="51">
        <v>1123.8800000000001</v>
      </c>
      <c r="G248" s="51">
        <v>1038.68</v>
      </c>
      <c r="H248" s="51">
        <v>725.3</v>
      </c>
      <c r="I248" s="51">
        <v>812.56</v>
      </c>
      <c r="J248" s="51">
        <v>13530068.210000001</v>
      </c>
      <c r="K248" s="51">
        <v>7209243.2000000002</v>
      </c>
      <c r="L248" s="51" t="s">
        <v>3499</v>
      </c>
      <c r="M248" s="51" t="s">
        <v>3547</v>
      </c>
      <c r="N248" s="51">
        <v>0.82</v>
      </c>
      <c r="O248" s="51">
        <v>-155.85400000000001</v>
      </c>
      <c r="P248" s="51">
        <v>0.82</v>
      </c>
      <c r="Q248" s="51">
        <v>0.03</v>
      </c>
      <c r="R248" s="51">
        <v>1065.56</v>
      </c>
      <c r="S248" s="51">
        <v>29.9</v>
      </c>
      <c r="T248" s="51">
        <v>19.940000000000001</v>
      </c>
      <c r="U248" s="51">
        <v>5.79</v>
      </c>
      <c r="V248" s="51">
        <v>49.65</v>
      </c>
      <c r="W248" s="51">
        <v>-0.24</v>
      </c>
      <c r="X248" s="51">
        <v>-0.41</v>
      </c>
      <c r="Y248" s="48"/>
      <c r="AA248"/>
      <c r="AB248"/>
      <c r="AC248"/>
      <c r="AD248"/>
      <c r="AE248"/>
      <c r="AF248"/>
      <c r="AG248"/>
      <c r="AH248"/>
      <c r="AI248"/>
    </row>
    <row r="249" spans="1:35" s="5" customFormat="1" x14ac:dyDescent="0.2">
      <c r="A249" s="51">
        <v>1958</v>
      </c>
      <c r="B249" s="51">
        <v>89.91</v>
      </c>
      <c r="C249" s="51">
        <v>30.21</v>
      </c>
      <c r="D249" s="85">
        <f t="shared" si="12"/>
        <v>9.91</v>
      </c>
      <c r="E249" s="85">
        <f t="shared" si="11"/>
        <v>29.650000000000002</v>
      </c>
      <c r="F249" s="51">
        <v>1123.8699999999999</v>
      </c>
      <c r="G249" s="51">
        <v>1038.67</v>
      </c>
      <c r="H249" s="51">
        <v>728.31</v>
      </c>
      <c r="I249" s="51">
        <v>814.31</v>
      </c>
      <c r="J249" s="51">
        <v>13530069.93</v>
      </c>
      <c r="K249" s="51">
        <v>7209246.2300000004</v>
      </c>
      <c r="L249" s="51" t="s">
        <v>3548</v>
      </c>
      <c r="M249" s="51" t="s">
        <v>3549</v>
      </c>
      <c r="N249" s="51">
        <v>0.91</v>
      </c>
      <c r="O249" s="51">
        <v>-90</v>
      </c>
      <c r="P249" s="51">
        <v>-0.83</v>
      </c>
      <c r="Q249" s="51">
        <v>-0.37</v>
      </c>
      <c r="R249" s="51">
        <v>1069.02</v>
      </c>
      <c r="S249" s="51">
        <v>29.94</v>
      </c>
      <c r="T249" s="51">
        <v>19.940000000000001</v>
      </c>
      <c r="U249" s="51">
        <v>5.8</v>
      </c>
      <c r="V249" s="51">
        <v>49.569000000000003</v>
      </c>
      <c r="W249" s="51">
        <v>-0.24</v>
      </c>
      <c r="X249" s="51">
        <v>-0.39</v>
      </c>
      <c r="Y249" s="48"/>
      <c r="AA249"/>
      <c r="AB249"/>
      <c r="AC249"/>
      <c r="AD249"/>
      <c r="AE249"/>
      <c r="AF249"/>
      <c r="AG249"/>
      <c r="AH249"/>
      <c r="AI249"/>
    </row>
    <row r="250" spans="1:35" s="5" customFormat="1" x14ac:dyDescent="0.2">
      <c r="A250" s="51">
        <v>1961</v>
      </c>
      <c r="B250" s="51">
        <v>89.91</v>
      </c>
      <c r="C250" s="51">
        <v>30.09</v>
      </c>
      <c r="D250" s="85">
        <f t="shared" si="12"/>
        <v>9.7899999999999991</v>
      </c>
      <c r="E250" s="85">
        <f t="shared" si="11"/>
        <v>29.53</v>
      </c>
      <c r="F250" s="51">
        <v>1123.8800000000001</v>
      </c>
      <c r="G250" s="51">
        <v>1038.68</v>
      </c>
      <c r="H250" s="51">
        <v>730.9</v>
      </c>
      <c r="I250" s="51">
        <v>815.82</v>
      </c>
      <c r="J250" s="51">
        <v>13530071.41</v>
      </c>
      <c r="K250" s="51">
        <v>7209248.8399999999</v>
      </c>
      <c r="L250" s="51" t="s">
        <v>3550</v>
      </c>
      <c r="M250" s="51" t="s">
        <v>3551</v>
      </c>
      <c r="N250" s="51">
        <v>0.4</v>
      </c>
      <c r="O250" s="51">
        <v>-47.49</v>
      </c>
      <c r="P250" s="51">
        <v>0</v>
      </c>
      <c r="Q250" s="51">
        <v>-0.4</v>
      </c>
      <c r="R250" s="51">
        <v>1072.01</v>
      </c>
      <c r="S250" s="51">
        <v>29.99</v>
      </c>
      <c r="T250" s="51">
        <v>19.95</v>
      </c>
      <c r="U250" s="51">
        <v>5.81</v>
      </c>
      <c r="V250" s="51">
        <v>49.500999999999998</v>
      </c>
      <c r="W250" s="51">
        <v>-0.25</v>
      </c>
      <c r="X250" s="51">
        <v>-0.39</v>
      </c>
      <c r="Y250" s="48"/>
      <c r="AA250"/>
      <c r="AB250"/>
      <c r="AC250"/>
      <c r="AD250"/>
      <c r="AE250"/>
      <c r="AF250"/>
      <c r="AG250"/>
      <c r="AH250"/>
      <c r="AI250"/>
    </row>
    <row r="251" spans="1:35" s="5" customFormat="1" x14ac:dyDescent="0.2">
      <c r="A251" s="51">
        <v>1964</v>
      </c>
      <c r="B251" s="51">
        <v>90.02</v>
      </c>
      <c r="C251" s="51">
        <v>29.97</v>
      </c>
      <c r="D251" s="85">
        <f t="shared" si="12"/>
        <v>9.6699999999999982</v>
      </c>
      <c r="E251" s="85">
        <f t="shared" si="11"/>
        <v>29.41</v>
      </c>
      <c r="F251" s="51">
        <v>1123.8800000000001</v>
      </c>
      <c r="G251" s="51">
        <v>1038.68</v>
      </c>
      <c r="H251" s="51">
        <v>733.5</v>
      </c>
      <c r="I251" s="51">
        <v>817.32</v>
      </c>
      <c r="J251" s="51">
        <v>13530072.890000001</v>
      </c>
      <c r="K251" s="51">
        <v>7209251.4500000002</v>
      </c>
      <c r="L251" s="51" t="s">
        <v>3552</v>
      </c>
      <c r="M251" s="51" t="s">
        <v>3553</v>
      </c>
      <c r="N251" s="51">
        <v>0.54</v>
      </c>
      <c r="O251" s="51">
        <v>-109.983</v>
      </c>
      <c r="P251" s="51">
        <v>0.37</v>
      </c>
      <c r="Q251" s="51">
        <v>-0.4</v>
      </c>
      <c r="R251" s="51">
        <v>1074.99</v>
      </c>
      <c r="S251" s="51">
        <v>30.03</v>
      </c>
      <c r="T251" s="51">
        <v>19.95</v>
      </c>
      <c r="U251" s="51">
        <v>5.82</v>
      </c>
      <c r="V251" s="51">
        <v>49.432000000000002</v>
      </c>
      <c r="W251" s="51">
        <v>-0.26</v>
      </c>
      <c r="X251" s="51">
        <v>-0.39</v>
      </c>
      <c r="Y251" s="48"/>
      <c r="AA251"/>
      <c r="AB251"/>
      <c r="AC251"/>
      <c r="AD251"/>
      <c r="AE251"/>
      <c r="AF251"/>
      <c r="AG251"/>
      <c r="AH251"/>
      <c r="AI251"/>
    </row>
    <row r="252" spans="1:35" s="5" customFormat="1" x14ac:dyDescent="0.2">
      <c r="A252" s="51">
        <v>1967</v>
      </c>
      <c r="B252" s="51">
        <v>89.98</v>
      </c>
      <c r="C252" s="51">
        <v>29.86</v>
      </c>
      <c r="D252" s="85">
        <f t="shared" si="12"/>
        <v>9.5599999999999987</v>
      </c>
      <c r="E252" s="85">
        <f t="shared" si="11"/>
        <v>29.3</v>
      </c>
      <c r="F252" s="51">
        <v>1123.8800000000001</v>
      </c>
      <c r="G252" s="51">
        <v>1038.68</v>
      </c>
      <c r="H252" s="51">
        <v>736.1</v>
      </c>
      <c r="I252" s="51">
        <v>818.81</v>
      </c>
      <c r="J252" s="51">
        <v>13530074.359999999</v>
      </c>
      <c r="K252" s="51">
        <v>7209254.0599999996</v>
      </c>
      <c r="L252" s="51" t="s">
        <v>3554</v>
      </c>
      <c r="M252" s="51" t="s">
        <v>3555</v>
      </c>
      <c r="N252" s="51">
        <v>0.39</v>
      </c>
      <c r="O252" s="51">
        <v>-99.462000000000003</v>
      </c>
      <c r="P252" s="51">
        <v>-0.13</v>
      </c>
      <c r="Q252" s="51">
        <v>-0.37</v>
      </c>
      <c r="R252" s="51">
        <v>1077.97</v>
      </c>
      <c r="S252" s="51">
        <v>30.07</v>
      </c>
      <c r="T252" s="51">
        <v>19.95</v>
      </c>
      <c r="U252" s="51">
        <v>5.83</v>
      </c>
      <c r="V252" s="51">
        <v>49.363</v>
      </c>
      <c r="W252" s="51">
        <v>-0.26</v>
      </c>
      <c r="X252" s="51">
        <v>-0.4</v>
      </c>
      <c r="Y252" s="48"/>
      <c r="AA252"/>
      <c r="AB252"/>
      <c r="AC252"/>
      <c r="AD252"/>
      <c r="AE252"/>
      <c r="AF252"/>
      <c r="AG252"/>
      <c r="AH252"/>
      <c r="AI252"/>
    </row>
    <row r="253" spans="1:35" s="5" customFormat="1" x14ac:dyDescent="0.2">
      <c r="A253" s="51">
        <v>1970</v>
      </c>
      <c r="B253" s="51">
        <v>89.96</v>
      </c>
      <c r="C253" s="51">
        <v>29.74</v>
      </c>
      <c r="D253" s="85">
        <f t="shared" si="12"/>
        <v>9.4399999999999977</v>
      </c>
      <c r="E253" s="85">
        <f t="shared" si="11"/>
        <v>29.18</v>
      </c>
      <c r="F253" s="51">
        <v>1123.8800000000001</v>
      </c>
      <c r="G253" s="51">
        <v>1038.68</v>
      </c>
      <c r="H253" s="51">
        <v>738.7</v>
      </c>
      <c r="I253" s="51">
        <v>820.31</v>
      </c>
      <c r="J253" s="51">
        <v>13530075.83</v>
      </c>
      <c r="K253" s="51">
        <v>7209256.6799999997</v>
      </c>
      <c r="L253" s="51" t="s">
        <v>3556</v>
      </c>
      <c r="M253" s="51" t="s">
        <v>3557</v>
      </c>
      <c r="N253" s="51">
        <v>0.41</v>
      </c>
      <c r="O253" s="51">
        <v>-148.571</v>
      </c>
      <c r="P253" s="51">
        <v>-7.0000000000000007E-2</v>
      </c>
      <c r="Q253" s="51">
        <v>-0.4</v>
      </c>
      <c r="R253" s="51">
        <v>1080.95</v>
      </c>
      <c r="S253" s="51">
        <v>30.11</v>
      </c>
      <c r="T253" s="51">
        <v>19.96</v>
      </c>
      <c r="U253" s="51">
        <v>5.84</v>
      </c>
      <c r="V253" s="51">
        <v>49.293999999999997</v>
      </c>
      <c r="W253" s="51">
        <v>-0.27</v>
      </c>
      <c r="X253" s="51">
        <v>-0.41</v>
      </c>
      <c r="Y253" s="48"/>
      <c r="AA253"/>
      <c r="AB253"/>
      <c r="AC253"/>
      <c r="AD253"/>
      <c r="AE253"/>
      <c r="AF253"/>
      <c r="AG253"/>
      <c r="AH253"/>
      <c r="AI253"/>
    </row>
    <row r="254" spans="1:35" s="5" customFormat="1" x14ac:dyDescent="0.2">
      <c r="A254" s="51">
        <v>1973</v>
      </c>
      <c r="B254" s="51">
        <v>89.78</v>
      </c>
      <c r="C254" s="51">
        <v>29.63</v>
      </c>
      <c r="D254" s="85">
        <f t="shared" si="12"/>
        <v>9.3299999999999983</v>
      </c>
      <c r="E254" s="85">
        <f t="shared" si="11"/>
        <v>29.07</v>
      </c>
      <c r="F254" s="51">
        <v>1123.8900000000001</v>
      </c>
      <c r="G254" s="51">
        <v>1038.69</v>
      </c>
      <c r="H254" s="51">
        <v>741.31</v>
      </c>
      <c r="I254" s="51">
        <v>821.79</v>
      </c>
      <c r="J254" s="51">
        <v>13530077.289999999</v>
      </c>
      <c r="K254" s="51">
        <v>7209259.2999999998</v>
      </c>
      <c r="L254" s="51" t="s">
        <v>3558</v>
      </c>
      <c r="M254" s="51" t="s">
        <v>3559</v>
      </c>
      <c r="N254" s="51">
        <v>0.7</v>
      </c>
      <c r="O254" s="51">
        <v>-27.553000000000001</v>
      </c>
      <c r="P254" s="51">
        <v>-0.6</v>
      </c>
      <c r="Q254" s="51">
        <v>-0.37</v>
      </c>
      <c r="R254" s="51">
        <v>1083.93</v>
      </c>
      <c r="S254" s="51">
        <v>30.16</v>
      </c>
      <c r="T254" s="51">
        <v>19.96</v>
      </c>
      <c r="U254" s="51">
        <v>5.86</v>
      </c>
      <c r="V254" s="51">
        <v>49.225000000000001</v>
      </c>
      <c r="W254" s="51">
        <v>-0.28000000000000003</v>
      </c>
      <c r="X254" s="51">
        <v>-0.43</v>
      </c>
      <c r="Y254" s="48"/>
      <c r="AA254"/>
      <c r="AB254"/>
      <c r="AC254"/>
      <c r="AD254"/>
      <c r="AE254"/>
      <c r="AF254"/>
      <c r="AG254"/>
      <c r="AH254"/>
      <c r="AI254"/>
    </row>
    <row r="255" spans="1:35" s="5" customFormat="1" x14ac:dyDescent="0.2">
      <c r="A255" s="51">
        <v>1976</v>
      </c>
      <c r="B255" s="51">
        <v>90.01</v>
      </c>
      <c r="C255" s="51">
        <v>29.51</v>
      </c>
      <c r="D255" s="85">
        <f t="shared" si="12"/>
        <v>9.2100000000000009</v>
      </c>
      <c r="E255" s="85">
        <f t="shared" si="11"/>
        <v>28.950000000000003</v>
      </c>
      <c r="F255" s="51">
        <v>1123.8900000000001</v>
      </c>
      <c r="G255" s="51">
        <v>1038.69</v>
      </c>
      <c r="H255" s="51">
        <v>743.92</v>
      </c>
      <c r="I255" s="51">
        <v>823.27</v>
      </c>
      <c r="J255" s="51">
        <v>13530078.74</v>
      </c>
      <c r="K255" s="51">
        <v>7209261.9199999999</v>
      </c>
      <c r="L255" s="51" t="s">
        <v>3560</v>
      </c>
      <c r="M255" s="51" t="s">
        <v>3561</v>
      </c>
      <c r="N255" s="51">
        <v>0.86</v>
      </c>
      <c r="O255" s="51">
        <v>-66.801000000000002</v>
      </c>
      <c r="P255" s="51">
        <v>0.77</v>
      </c>
      <c r="Q255" s="51">
        <v>-0.4</v>
      </c>
      <c r="R255" s="51">
        <v>1086.9100000000001</v>
      </c>
      <c r="S255" s="51">
        <v>30.2</v>
      </c>
      <c r="T255" s="51">
        <v>19.97</v>
      </c>
      <c r="U255" s="51">
        <v>5.87</v>
      </c>
      <c r="V255" s="51">
        <v>49.155999999999999</v>
      </c>
      <c r="W255" s="51">
        <v>-0.28999999999999998</v>
      </c>
      <c r="X255" s="51">
        <v>-0.45</v>
      </c>
      <c r="Y255" s="48"/>
      <c r="AA255"/>
      <c r="AB255"/>
      <c r="AC255"/>
      <c r="AD255"/>
      <c r="AE255"/>
      <c r="AF255"/>
      <c r="AG255"/>
      <c r="AH255"/>
      <c r="AI255"/>
    </row>
    <row r="256" spans="1:35" s="5" customFormat="1" x14ac:dyDescent="0.2">
      <c r="A256" s="51">
        <v>1979.63</v>
      </c>
      <c r="B256" s="51">
        <v>90.07</v>
      </c>
      <c r="C256" s="51">
        <v>29.37</v>
      </c>
      <c r="D256" s="85">
        <f t="shared" si="12"/>
        <v>9.07</v>
      </c>
      <c r="E256" s="85">
        <f t="shared" si="11"/>
        <v>28.810000000000002</v>
      </c>
      <c r="F256" s="51">
        <v>1123.8900000000001</v>
      </c>
      <c r="G256" s="51">
        <v>1038.69</v>
      </c>
      <c r="H256" s="51">
        <v>747.08</v>
      </c>
      <c r="I256" s="51">
        <v>825.06</v>
      </c>
      <c r="J256" s="51">
        <v>13530080.49</v>
      </c>
      <c r="K256" s="51">
        <v>7209265.0999999996</v>
      </c>
      <c r="L256" s="51" t="s">
        <v>3562</v>
      </c>
      <c r="M256" s="51" t="s">
        <v>3502</v>
      </c>
      <c r="N256" s="51">
        <v>0.42</v>
      </c>
      <c r="O256" s="51">
        <v>-176.42400000000001</v>
      </c>
      <c r="P256" s="51">
        <v>0.17</v>
      </c>
      <c r="Q256" s="51">
        <v>-0.39</v>
      </c>
      <c r="R256" s="51">
        <v>1090.51</v>
      </c>
      <c r="S256" s="51">
        <v>30.25</v>
      </c>
      <c r="T256" s="51">
        <v>19.97</v>
      </c>
      <c r="U256" s="51">
        <v>5.88</v>
      </c>
      <c r="V256" s="51">
        <v>49.073</v>
      </c>
      <c r="W256" s="51">
        <v>-0.28999999999999998</v>
      </c>
      <c r="X256" s="51">
        <v>-0.49</v>
      </c>
      <c r="Y256" s="48"/>
      <c r="AA256"/>
      <c r="AB256"/>
      <c r="AC256"/>
      <c r="AD256"/>
      <c r="AE256"/>
      <c r="AF256"/>
      <c r="AG256"/>
      <c r="AH256"/>
      <c r="AI256"/>
    </row>
    <row r="257" spans="1:35" s="5" customFormat="1" x14ac:dyDescent="0.2">
      <c r="A257" s="51">
        <v>1983</v>
      </c>
      <c r="B257" s="51">
        <v>89.91</v>
      </c>
      <c r="C257" s="51">
        <v>29.36</v>
      </c>
      <c r="D257" s="85">
        <f t="shared" si="12"/>
        <v>9.0599999999999987</v>
      </c>
      <c r="E257" s="85">
        <f t="shared" si="11"/>
        <v>28.8</v>
      </c>
      <c r="F257" s="51">
        <v>1123.8900000000001</v>
      </c>
      <c r="G257" s="51">
        <v>1038.69</v>
      </c>
      <c r="H257" s="51">
        <v>750.02</v>
      </c>
      <c r="I257" s="51">
        <v>826.71</v>
      </c>
      <c r="J257" s="51">
        <v>13530082.119999999</v>
      </c>
      <c r="K257" s="51">
        <v>7209268.0599999996</v>
      </c>
      <c r="L257" s="51" t="s">
        <v>3563</v>
      </c>
      <c r="M257" s="51" t="s">
        <v>3564</v>
      </c>
      <c r="N257" s="51">
        <v>0.48</v>
      </c>
      <c r="O257" s="51">
        <v>180</v>
      </c>
      <c r="P257" s="51">
        <v>-0.47</v>
      </c>
      <c r="Q257" s="51">
        <v>-0.03</v>
      </c>
      <c r="R257" s="51">
        <v>1093.8599999999999</v>
      </c>
      <c r="S257" s="51">
        <v>30.3</v>
      </c>
      <c r="T257" s="51">
        <v>19.98</v>
      </c>
      <c r="U257" s="51">
        <v>5.89</v>
      </c>
      <c r="V257" s="51">
        <v>48.994999999999997</v>
      </c>
      <c r="W257" s="51">
        <v>-0.28999999999999998</v>
      </c>
      <c r="X257" s="51">
        <v>-0.53</v>
      </c>
      <c r="Y257" s="48"/>
      <c r="AA257"/>
      <c r="AB257"/>
      <c r="AC257"/>
      <c r="AD257"/>
      <c r="AE257"/>
      <c r="AF257"/>
      <c r="AG257"/>
      <c r="AH257"/>
      <c r="AI257"/>
    </row>
    <row r="258" spans="1:35" s="5" customFormat="1" x14ac:dyDescent="0.2">
      <c r="A258" s="51">
        <v>1986</v>
      </c>
      <c r="B258" s="51">
        <v>89.9</v>
      </c>
      <c r="C258" s="51">
        <v>29.36</v>
      </c>
      <c r="D258" s="85">
        <f t="shared" si="12"/>
        <v>9.0599999999999987</v>
      </c>
      <c r="E258" s="85">
        <f t="shared" si="11"/>
        <v>28.8</v>
      </c>
      <c r="F258" s="51">
        <v>1123.9000000000001</v>
      </c>
      <c r="G258" s="51">
        <v>1038.7</v>
      </c>
      <c r="H258" s="51">
        <v>752.63</v>
      </c>
      <c r="I258" s="51">
        <v>828.18</v>
      </c>
      <c r="J258" s="51">
        <v>13530083.560000001</v>
      </c>
      <c r="K258" s="51">
        <v>7209270.6900000004</v>
      </c>
      <c r="L258" s="51" t="s">
        <v>3565</v>
      </c>
      <c r="M258" s="51" t="s">
        <v>3566</v>
      </c>
      <c r="N258" s="51">
        <v>0.03</v>
      </c>
      <c r="O258" s="51">
        <v>-161.565</v>
      </c>
      <c r="P258" s="51">
        <v>-0.03</v>
      </c>
      <c r="Q258" s="51">
        <v>0</v>
      </c>
      <c r="R258" s="51">
        <v>1096.8399999999999</v>
      </c>
      <c r="S258" s="51">
        <v>30.34</v>
      </c>
      <c r="T258" s="51">
        <v>19.98</v>
      </c>
      <c r="U258" s="51">
        <v>5.9</v>
      </c>
      <c r="V258" s="51">
        <v>48.927</v>
      </c>
      <c r="W258" s="51">
        <v>-0.3</v>
      </c>
      <c r="X258" s="51">
        <v>-0.56999999999999995</v>
      </c>
      <c r="Y258" s="48"/>
      <c r="AA258"/>
      <c r="AB258"/>
      <c r="AC258"/>
      <c r="AD258"/>
      <c r="AE258"/>
      <c r="AF258"/>
      <c r="AG258"/>
      <c r="AH258"/>
      <c r="AI258"/>
    </row>
    <row r="259" spans="1:35" s="5" customFormat="1" x14ac:dyDescent="0.2">
      <c r="A259" s="51">
        <v>1989</v>
      </c>
      <c r="B259" s="51">
        <v>89.87</v>
      </c>
      <c r="C259" s="51">
        <v>29.35</v>
      </c>
      <c r="D259" s="85">
        <f t="shared" si="12"/>
        <v>9.0500000000000007</v>
      </c>
      <c r="E259" s="85">
        <f t="shared" si="11"/>
        <v>28.790000000000003</v>
      </c>
      <c r="F259" s="51">
        <v>1123.9000000000001</v>
      </c>
      <c r="G259" s="51">
        <v>1038.7</v>
      </c>
      <c r="H259" s="51">
        <v>755.24</v>
      </c>
      <c r="I259" s="51">
        <v>829.65</v>
      </c>
      <c r="J259" s="51">
        <v>13530085.01</v>
      </c>
      <c r="K259" s="51">
        <v>7209273.3099999996</v>
      </c>
      <c r="L259" s="51" t="s">
        <v>3567</v>
      </c>
      <c r="M259" s="51" t="s">
        <v>3568</v>
      </c>
      <c r="N259" s="51">
        <v>0.11</v>
      </c>
      <c r="O259" s="51">
        <v>-45</v>
      </c>
      <c r="P259" s="51">
        <v>-0.1</v>
      </c>
      <c r="Q259" s="51">
        <v>-0.03</v>
      </c>
      <c r="R259" s="51">
        <v>1099.81</v>
      </c>
      <c r="S259" s="51">
        <v>30.38</v>
      </c>
      <c r="T259" s="51">
        <v>19.98</v>
      </c>
      <c r="U259" s="51">
        <v>5.91</v>
      </c>
      <c r="V259" s="51">
        <v>48.857999999999997</v>
      </c>
      <c r="W259" s="51">
        <v>-0.31</v>
      </c>
      <c r="X259" s="51">
        <v>-0.6</v>
      </c>
      <c r="Y259" s="48"/>
      <c r="AA259"/>
      <c r="AB259"/>
      <c r="AC259"/>
      <c r="AD259"/>
      <c r="AE259"/>
      <c r="AF259"/>
      <c r="AG259"/>
      <c r="AH259"/>
      <c r="AI259"/>
    </row>
    <row r="260" spans="1:35" s="5" customFormat="1" x14ac:dyDescent="0.2">
      <c r="A260" s="51">
        <v>1992</v>
      </c>
      <c r="B260" s="51">
        <v>89.88</v>
      </c>
      <c r="C260" s="51">
        <v>29.34</v>
      </c>
      <c r="D260" s="85">
        <f t="shared" si="12"/>
        <v>9.0399999999999991</v>
      </c>
      <c r="E260" s="85">
        <f t="shared" si="11"/>
        <v>28.78</v>
      </c>
      <c r="F260" s="51">
        <v>1123.9100000000001</v>
      </c>
      <c r="G260" s="51">
        <v>1038.71</v>
      </c>
      <c r="H260" s="51">
        <v>757.86</v>
      </c>
      <c r="I260" s="51">
        <v>831.12</v>
      </c>
      <c r="J260" s="51">
        <v>13530086.449999999</v>
      </c>
      <c r="K260" s="51">
        <v>7209275.9400000004</v>
      </c>
      <c r="L260" s="51" t="s">
        <v>3569</v>
      </c>
      <c r="M260" s="51" t="s">
        <v>3570</v>
      </c>
      <c r="N260" s="51">
        <v>0.05</v>
      </c>
      <c r="O260" s="51">
        <v>0</v>
      </c>
      <c r="P260" s="51">
        <v>0.03</v>
      </c>
      <c r="Q260" s="51">
        <v>-0.03</v>
      </c>
      <c r="R260" s="51">
        <v>1102.79</v>
      </c>
      <c r="S260" s="51">
        <v>30.43</v>
      </c>
      <c r="T260" s="51">
        <v>19.989999999999998</v>
      </c>
      <c r="U260" s="51">
        <v>5.93</v>
      </c>
      <c r="V260" s="51">
        <v>48.79</v>
      </c>
      <c r="W260" s="51">
        <v>-0.32</v>
      </c>
      <c r="X260" s="51">
        <v>-0.64</v>
      </c>
      <c r="Y260" s="48"/>
      <c r="AA260"/>
      <c r="AB260"/>
      <c r="AC260"/>
      <c r="AD260"/>
      <c r="AE260"/>
      <c r="AF260"/>
      <c r="AG260"/>
      <c r="AH260"/>
      <c r="AI260"/>
    </row>
    <row r="261" spans="1:35" s="5" customFormat="1" x14ac:dyDescent="0.2">
      <c r="A261" s="51">
        <v>1995</v>
      </c>
      <c r="B261" s="51">
        <v>90</v>
      </c>
      <c r="C261" s="51">
        <v>29.34</v>
      </c>
      <c r="D261" s="85">
        <f t="shared" si="12"/>
        <v>9.0399999999999991</v>
      </c>
      <c r="E261" s="85">
        <f t="shared" si="11"/>
        <v>28.78</v>
      </c>
      <c r="F261" s="51">
        <v>1123.9100000000001</v>
      </c>
      <c r="G261" s="51">
        <v>1038.71</v>
      </c>
      <c r="H261" s="51">
        <v>760.47</v>
      </c>
      <c r="I261" s="51">
        <v>832.59</v>
      </c>
      <c r="J261" s="51">
        <v>13530087.9</v>
      </c>
      <c r="K261" s="51">
        <v>7209278.5700000003</v>
      </c>
      <c r="L261" s="51" t="s">
        <v>3571</v>
      </c>
      <c r="M261" s="51" t="s">
        <v>3572</v>
      </c>
      <c r="N261" s="51">
        <v>0.4</v>
      </c>
      <c r="O261" s="51">
        <v>-173.66</v>
      </c>
      <c r="P261" s="51">
        <v>0.4</v>
      </c>
      <c r="Q261" s="51">
        <v>0</v>
      </c>
      <c r="R261" s="51">
        <v>1105.77</v>
      </c>
      <c r="S261" s="51">
        <v>30.47</v>
      </c>
      <c r="T261" s="51">
        <v>19.989999999999998</v>
      </c>
      <c r="U261" s="51">
        <v>5.94</v>
      </c>
      <c r="V261" s="51">
        <v>48.722000000000001</v>
      </c>
      <c r="W261" s="51">
        <v>-0.33</v>
      </c>
      <c r="X261" s="51">
        <v>-0.68</v>
      </c>
      <c r="Y261" s="48"/>
      <c r="AA261"/>
      <c r="AB261"/>
      <c r="AC261"/>
      <c r="AD261"/>
      <c r="AE261"/>
      <c r="AF261"/>
      <c r="AG261"/>
      <c r="AH261"/>
      <c r="AI261"/>
    </row>
    <row r="262" spans="1:35" s="5" customFormat="1" x14ac:dyDescent="0.2">
      <c r="A262" s="51">
        <v>1998</v>
      </c>
      <c r="B262" s="51">
        <v>89.91</v>
      </c>
      <c r="C262" s="51">
        <v>29.33</v>
      </c>
      <c r="D262" s="85">
        <f t="shared" si="12"/>
        <v>9.0299999999999976</v>
      </c>
      <c r="E262" s="85">
        <f t="shared" si="11"/>
        <v>28.77</v>
      </c>
      <c r="F262" s="51">
        <v>1123.92</v>
      </c>
      <c r="G262" s="51">
        <v>1038.72</v>
      </c>
      <c r="H262" s="51">
        <v>763.09</v>
      </c>
      <c r="I262" s="51">
        <v>834.06</v>
      </c>
      <c r="J262" s="51">
        <v>13530089.34</v>
      </c>
      <c r="K262" s="51">
        <v>7209281.2000000002</v>
      </c>
      <c r="L262" s="51" t="s">
        <v>3573</v>
      </c>
      <c r="M262" s="51" t="s">
        <v>3574</v>
      </c>
      <c r="N262" s="51">
        <v>0.3</v>
      </c>
      <c r="O262" s="51">
        <v>0</v>
      </c>
      <c r="P262" s="51">
        <v>-0.3</v>
      </c>
      <c r="Q262" s="51">
        <v>-0.03</v>
      </c>
      <c r="R262" s="51">
        <v>1108.75</v>
      </c>
      <c r="S262" s="51">
        <v>30.51</v>
      </c>
      <c r="T262" s="51">
        <v>19.989999999999998</v>
      </c>
      <c r="U262" s="51">
        <v>5.95</v>
      </c>
      <c r="V262" s="51">
        <v>48.655000000000001</v>
      </c>
      <c r="W262" s="51">
        <v>-0.33</v>
      </c>
      <c r="X262" s="51">
        <v>-0.72</v>
      </c>
      <c r="Y262" s="48"/>
      <c r="AA262"/>
      <c r="AB262"/>
      <c r="AC262"/>
      <c r="AD262"/>
      <c r="AE262"/>
      <c r="AF262"/>
      <c r="AG262"/>
      <c r="AH262"/>
      <c r="AI262"/>
    </row>
    <row r="263" spans="1:35" s="5" customFormat="1" x14ac:dyDescent="0.2">
      <c r="A263" s="51">
        <v>2001</v>
      </c>
      <c r="B263" s="51">
        <v>89.99</v>
      </c>
      <c r="C263" s="51">
        <v>29.33</v>
      </c>
      <c r="D263" s="85">
        <f t="shared" si="12"/>
        <v>9.0299999999999976</v>
      </c>
      <c r="E263" s="85">
        <f t="shared" si="11"/>
        <v>28.77</v>
      </c>
      <c r="F263" s="51">
        <v>1123.92</v>
      </c>
      <c r="G263" s="51">
        <v>1038.72</v>
      </c>
      <c r="H263" s="51">
        <v>765.71</v>
      </c>
      <c r="I263" s="51">
        <v>835.53</v>
      </c>
      <c r="J263" s="51">
        <v>13530090.779999999</v>
      </c>
      <c r="K263" s="51">
        <v>7209283.8300000001</v>
      </c>
      <c r="L263" s="51" t="s">
        <v>3575</v>
      </c>
      <c r="M263" s="51" t="s">
        <v>3576</v>
      </c>
      <c r="N263" s="51">
        <v>0.27</v>
      </c>
      <c r="O263" s="51">
        <v>-14.036</v>
      </c>
      <c r="P263" s="51">
        <v>0.27</v>
      </c>
      <c r="Q263" s="51">
        <v>0</v>
      </c>
      <c r="R263" s="51">
        <v>1111.73</v>
      </c>
      <c r="S263" s="51">
        <v>30.56</v>
      </c>
      <c r="T263" s="51">
        <v>20</v>
      </c>
      <c r="U263" s="51">
        <v>5.96</v>
      </c>
      <c r="V263" s="51">
        <v>48.587000000000003</v>
      </c>
      <c r="W263" s="51">
        <v>-0.34</v>
      </c>
      <c r="X263" s="51">
        <v>-0.75</v>
      </c>
      <c r="Y263" s="48"/>
      <c r="AA263"/>
      <c r="AB263"/>
      <c r="AC263"/>
      <c r="AD263"/>
      <c r="AE263"/>
      <c r="AF263"/>
      <c r="AG263"/>
      <c r="AH263"/>
      <c r="AI263"/>
    </row>
    <row r="264" spans="1:35" s="5" customFormat="1" x14ac:dyDescent="0.2">
      <c r="A264" s="51">
        <v>2004.06</v>
      </c>
      <c r="B264" s="51">
        <v>90.03</v>
      </c>
      <c r="C264" s="51">
        <v>29.32</v>
      </c>
      <c r="D264" s="85">
        <f t="shared" si="12"/>
        <v>9.02</v>
      </c>
      <c r="E264" s="85">
        <f t="shared" si="11"/>
        <v>28.76</v>
      </c>
      <c r="F264" s="51">
        <v>1123.92</v>
      </c>
      <c r="G264" s="51">
        <v>1038.72</v>
      </c>
      <c r="H264" s="51">
        <v>768.37</v>
      </c>
      <c r="I264" s="51">
        <v>837.03</v>
      </c>
      <c r="J264" s="51">
        <v>13530092.26</v>
      </c>
      <c r="K264" s="51">
        <v>7209286.5199999996</v>
      </c>
      <c r="L264" s="51" t="s">
        <v>3577</v>
      </c>
      <c r="M264" s="51" t="s">
        <v>3504</v>
      </c>
      <c r="N264" s="51">
        <v>0.13</v>
      </c>
      <c r="O264" s="51">
        <v>55.305</v>
      </c>
      <c r="P264" s="51">
        <v>0.13</v>
      </c>
      <c r="Q264" s="51">
        <v>-0.03</v>
      </c>
      <c r="R264" s="51">
        <v>1114.76</v>
      </c>
      <c r="S264" s="51">
        <v>30.6</v>
      </c>
      <c r="T264" s="51">
        <v>20</v>
      </c>
      <c r="U264" s="51">
        <v>5.97</v>
      </c>
      <c r="V264" s="51">
        <v>48.518999999999998</v>
      </c>
      <c r="W264" s="51">
        <v>-0.34</v>
      </c>
      <c r="X264" s="51">
        <v>-0.79</v>
      </c>
      <c r="Y264" s="48"/>
      <c r="AA264"/>
      <c r="AB264"/>
      <c r="AC264"/>
      <c r="AD264"/>
      <c r="AE264"/>
      <c r="AF264"/>
      <c r="AG264"/>
      <c r="AH264"/>
      <c r="AI264"/>
    </row>
    <row r="265" spans="1:35" s="5" customFormat="1" x14ac:dyDescent="0.2">
      <c r="A265" s="51">
        <v>2008</v>
      </c>
      <c r="B265" s="51">
        <v>90.12</v>
      </c>
      <c r="C265" s="51">
        <v>29.45</v>
      </c>
      <c r="D265" s="85">
        <f t="shared" si="12"/>
        <v>9.1499999999999986</v>
      </c>
      <c r="E265" s="85">
        <f t="shared" si="11"/>
        <v>28.89</v>
      </c>
      <c r="F265" s="51">
        <v>1123.9100000000001</v>
      </c>
      <c r="G265" s="51">
        <v>1038.71</v>
      </c>
      <c r="H265" s="51">
        <v>771.81</v>
      </c>
      <c r="I265" s="51">
        <v>838.96</v>
      </c>
      <c r="J265" s="51">
        <v>13530094.16</v>
      </c>
      <c r="K265" s="51">
        <v>7209289.9699999997</v>
      </c>
      <c r="L265" s="51" t="s">
        <v>3578</v>
      </c>
      <c r="M265" s="51" t="s">
        <v>3579</v>
      </c>
      <c r="N265" s="51">
        <v>0.4</v>
      </c>
      <c r="O265" s="51">
        <v>147.995</v>
      </c>
      <c r="P265" s="51">
        <v>0.23</v>
      </c>
      <c r="Q265" s="51">
        <v>0.33</v>
      </c>
      <c r="R265" s="51">
        <v>1118.67</v>
      </c>
      <c r="S265" s="51">
        <v>30.66</v>
      </c>
      <c r="T265" s="51">
        <v>20.010000000000002</v>
      </c>
      <c r="U265" s="51">
        <v>5.99</v>
      </c>
      <c r="V265" s="51">
        <v>48.430999999999997</v>
      </c>
      <c r="W265" s="51">
        <v>-0.34</v>
      </c>
      <c r="X265" s="51">
        <v>-0.84</v>
      </c>
      <c r="Y265" s="48"/>
      <c r="AA265"/>
      <c r="AB265"/>
      <c r="AC265"/>
      <c r="AD265"/>
      <c r="AE265"/>
      <c r="AF265"/>
      <c r="AG265"/>
      <c r="AH265"/>
      <c r="AI265"/>
    </row>
    <row r="266" spans="1:35" s="5" customFormat="1" x14ac:dyDescent="0.2">
      <c r="A266" s="51">
        <v>2011</v>
      </c>
      <c r="B266" s="51">
        <v>89.96</v>
      </c>
      <c r="C266" s="51">
        <v>29.55</v>
      </c>
      <c r="D266" s="85">
        <f t="shared" si="12"/>
        <v>9.25</v>
      </c>
      <c r="E266" s="85">
        <f t="shared" si="11"/>
        <v>28.990000000000002</v>
      </c>
      <c r="F266" s="51">
        <v>1123.9100000000001</v>
      </c>
      <c r="G266" s="51">
        <v>1038.71</v>
      </c>
      <c r="H266" s="51">
        <v>774.42</v>
      </c>
      <c r="I266" s="51">
        <v>840.44</v>
      </c>
      <c r="J266" s="51">
        <v>13530095.609999999</v>
      </c>
      <c r="K266" s="51">
        <v>7209292.5899999999</v>
      </c>
      <c r="L266" s="51" t="s">
        <v>3580</v>
      </c>
      <c r="M266" s="51" t="s">
        <v>3581</v>
      </c>
      <c r="N266" s="51">
        <v>0.63</v>
      </c>
      <c r="O266" s="51">
        <v>33.69</v>
      </c>
      <c r="P266" s="51">
        <v>-0.53</v>
      </c>
      <c r="Q266" s="51">
        <v>0.33</v>
      </c>
      <c r="R266" s="51">
        <v>1121.6500000000001</v>
      </c>
      <c r="S266" s="51">
        <v>30.7</v>
      </c>
      <c r="T266" s="51">
        <v>20.010000000000002</v>
      </c>
      <c r="U266" s="51">
        <v>6</v>
      </c>
      <c r="V266" s="51">
        <v>48.363999999999997</v>
      </c>
      <c r="W266" s="51">
        <v>-0.34</v>
      </c>
      <c r="X266" s="51">
        <v>-0.87</v>
      </c>
      <c r="Y266" s="48"/>
      <c r="AA266"/>
      <c r="AB266"/>
      <c r="AC266"/>
      <c r="AD266"/>
      <c r="AE266"/>
      <c r="AF266"/>
      <c r="AG266"/>
      <c r="AH266"/>
      <c r="AI266"/>
    </row>
    <row r="267" spans="1:35" s="5" customFormat="1" x14ac:dyDescent="0.2">
      <c r="A267" s="51">
        <v>2014</v>
      </c>
      <c r="B267" s="51">
        <v>90.11</v>
      </c>
      <c r="C267" s="51">
        <v>29.65</v>
      </c>
      <c r="D267" s="85">
        <f t="shared" si="12"/>
        <v>9.3499999999999979</v>
      </c>
      <c r="E267" s="85">
        <f t="shared" si="11"/>
        <v>29.09</v>
      </c>
      <c r="F267" s="51">
        <v>1123.9100000000001</v>
      </c>
      <c r="G267" s="51">
        <v>1038.71</v>
      </c>
      <c r="H267" s="51">
        <v>777.03</v>
      </c>
      <c r="I267" s="51">
        <v>841.92</v>
      </c>
      <c r="J267" s="51">
        <v>13530097.060000001</v>
      </c>
      <c r="K267" s="51">
        <v>7209295.2199999997</v>
      </c>
      <c r="L267" s="51" t="s">
        <v>3582</v>
      </c>
      <c r="M267" s="51" t="s">
        <v>3583</v>
      </c>
      <c r="N267" s="51">
        <v>0.6</v>
      </c>
      <c r="O267" s="51">
        <v>142.43100000000001</v>
      </c>
      <c r="P267" s="51">
        <v>0.5</v>
      </c>
      <c r="Q267" s="51">
        <v>0.33</v>
      </c>
      <c r="R267" s="51">
        <v>1124.6300000000001</v>
      </c>
      <c r="S267" s="51">
        <v>30.75</v>
      </c>
      <c r="T267" s="51">
        <v>20.02</v>
      </c>
      <c r="U267" s="51">
        <v>6.01</v>
      </c>
      <c r="V267" s="51">
        <v>48.298000000000002</v>
      </c>
      <c r="W267" s="51">
        <v>-0.34</v>
      </c>
      <c r="X267" s="51">
        <v>-0.89</v>
      </c>
      <c r="Y267" s="48"/>
      <c r="AA267"/>
      <c r="AB267"/>
      <c r="AC267"/>
      <c r="AD267"/>
      <c r="AE267"/>
      <c r="AF267"/>
      <c r="AG267"/>
      <c r="AH267"/>
      <c r="AI267"/>
    </row>
    <row r="268" spans="1:35" s="5" customFormat="1" x14ac:dyDescent="0.2">
      <c r="A268" s="51">
        <v>2017</v>
      </c>
      <c r="B268" s="51">
        <v>89.98</v>
      </c>
      <c r="C268" s="51">
        <v>29.75</v>
      </c>
      <c r="D268" s="85">
        <f t="shared" si="12"/>
        <v>9.4499999999999993</v>
      </c>
      <c r="E268" s="85">
        <f t="shared" si="11"/>
        <v>29.19</v>
      </c>
      <c r="F268" s="51">
        <v>1123.9100000000001</v>
      </c>
      <c r="G268" s="51">
        <v>1038.71</v>
      </c>
      <c r="H268" s="51">
        <v>779.63</v>
      </c>
      <c r="I268" s="51">
        <v>843.41</v>
      </c>
      <c r="J268" s="51">
        <v>13530098.529999999</v>
      </c>
      <c r="K268" s="51">
        <v>7209297.8399999999</v>
      </c>
      <c r="L268" s="51" t="s">
        <v>3584</v>
      </c>
      <c r="M268" s="51" t="s">
        <v>3585</v>
      </c>
      <c r="N268" s="51">
        <v>0.55000000000000004</v>
      </c>
      <c r="O268" s="51">
        <v>116.565</v>
      </c>
      <c r="P268" s="51">
        <v>-0.43</v>
      </c>
      <c r="Q268" s="51">
        <v>0.33</v>
      </c>
      <c r="R268" s="51">
        <v>1127.6099999999999</v>
      </c>
      <c r="S268" s="51">
        <v>30.79</v>
      </c>
      <c r="T268" s="51">
        <v>20.02</v>
      </c>
      <c r="U268" s="51">
        <v>6.02</v>
      </c>
      <c r="V268" s="51">
        <v>48.232999999999997</v>
      </c>
      <c r="W268" s="51">
        <v>-0.34</v>
      </c>
      <c r="X268" s="51">
        <v>-0.91</v>
      </c>
      <c r="Y268" s="48"/>
      <c r="AA268"/>
      <c r="AB268"/>
      <c r="AC268"/>
      <c r="AD268"/>
      <c r="AE268"/>
      <c r="AF268"/>
      <c r="AG268"/>
      <c r="AH268"/>
      <c r="AI268"/>
    </row>
    <row r="269" spans="1:35" s="5" customFormat="1" x14ac:dyDescent="0.2">
      <c r="A269" s="51">
        <v>2020</v>
      </c>
      <c r="B269" s="51">
        <v>89.93</v>
      </c>
      <c r="C269" s="51">
        <v>29.85</v>
      </c>
      <c r="D269" s="85">
        <f t="shared" si="12"/>
        <v>9.5500000000000007</v>
      </c>
      <c r="E269" s="85">
        <f t="shared" si="11"/>
        <v>29.290000000000003</v>
      </c>
      <c r="F269" s="51">
        <v>1123.9100000000001</v>
      </c>
      <c r="G269" s="51">
        <v>1038.71</v>
      </c>
      <c r="H269" s="51">
        <v>782.24</v>
      </c>
      <c r="I269" s="51">
        <v>844.9</v>
      </c>
      <c r="J269" s="51">
        <v>13530099.99</v>
      </c>
      <c r="K269" s="51">
        <v>7209300.4500000002</v>
      </c>
      <c r="L269" s="51" t="s">
        <v>3586</v>
      </c>
      <c r="M269" s="51" t="s">
        <v>3587</v>
      </c>
      <c r="N269" s="51">
        <v>0.37</v>
      </c>
      <c r="O269" s="51">
        <v>39.289000000000001</v>
      </c>
      <c r="P269" s="51">
        <v>-0.17</v>
      </c>
      <c r="Q269" s="51">
        <v>0.33</v>
      </c>
      <c r="R269" s="51">
        <v>1130.5899999999999</v>
      </c>
      <c r="S269" s="51">
        <v>30.83</v>
      </c>
      <c r="T269" s="51">
        <v>20.02</v>
      </c>
      <c r="U269" s="51">
        <v>6.03</v>
      </c>
      <c r="V269" s="51">
        <v>48.167999999999999</v>
      </c>
      <c r="W269" s="51">
        <v>-0.35</v>
      </c>
      <c r="X269" s="51">
        <v>-0.92</v>
      </c>
      <c r="Y269" s="48"/>
      <c r="AA269"/>
      <c r="AB269"/>
      <c r="AC269"/>
      <c r="AD269"/>
      <c r="AE269"/>
      <c r="AF269"/>
      <c r="AG269"/>
      <c r="AH269"/>
      <c r="AI269"/>
    </row>
    <row r="270" spans="1:35" s="5" customFormat="1" x14ac:dyDescent="0.2">
      <c r="A270" s="51">
        <v>2023</v>
      </c>
      <c r="B270" s="51">
        <v>90.04</v>
      </c>
      <c r="C270" s="51">
        <v>29.94</v>
      </c>
      <c r="D270" s="85">
        <f t="shared" si="12"/>
        <v>9.64</v>
      </c>
      <c r="E270" s="85">
        <f t="shared" si="11"/>
        <v>29.380000000000003</v>
      </c>
      <c r="F270" s="51">
        <v>1123.9100000000001</v>
      </c>
      <c r="G270" s="51">
        <v>1038.71</v>
      </c>
      <c r="H270" s="51">
        <v>784.84</v>
      </c>
      <c r="I270" s="51">
        <v>846.39</v>
      </c>
      <c r="J270" s="51">
        <v>13530101.460000001</v>
      </c>
      <c r="K270" s="51">
        <v>7209303.0700000003</v>
      </c>
      <c r="L270" s="51" t="s">
        <v>3588</v>
      </c>
      <c r="M270" s="51" t="s">
        <v>3589</v>
      </c>
      <c r="N270" s="51">
        <v>0.47</v>
      </c>
      <c r="O270" s="51">
        <v>119.05500000000001</v>
      </c>
      <c r="P270" s="51">
        <v>0.37</v>
      </c>
      <c r="Q270" s="51">
        <v>0.3</v>
      </c>
      <c r="R270" s="51">
        <v>1133.58</v>
      </c>
      <c r="S270" s="51">
        <v>30.88</v>
      </c>
      <c r="T270" s="51">
        <v>20.03</v>
      </c>
      <c r="U270" s="51">
        <v>6.04</v>
      </c>
      <c r="V270" s="51">
        <v>48.103000000000002</v>
      </c>
      <c r="W270" s="51">
        <v>-0.36</v>
      </c>
      <c r="X270" s="51">
        <v>-0.93</v>
      </c>
      <c r="Y270" s="48"/>
      <c r="AA270"/>
      <c r="AB270"/>
      <c r="AC270"/>
      <c r="AD270"/>
      <c r="AE270"/>
      <c r="AF270"/>
      <c r="AG270"/>
      <c r="AH270"/>
      <c r="AI270"/>
    </row>
    <row r="271" spans="1:35" s="5" customFormat="1" x14ac:dyDescent="0.2">
      <c r="A271" s="51">
        <v>2028.33</v>
      </c>
      <c r="B271" s="51">
        <v>89.94</v>
      </c>
      <c r="C271" s="51">
        <v>30.12</v>
      </c>
      <c r="D271" s="85">
        <f t="shared" si="12"/>
        <v>9.82</v>
      </c>
      <c r="E271" s="85">
        <f t="shared" si="11"/>
        <v>29.560000000000002</v>
      </c>
      <c r="F271" s="51">
        <v>1123.9100000000001</v>
      </c>
      <c r="G271" s="51">
        <v>1038.71</v>
      </c>
      <c r="H271" s="51">
        <v>789.45</v>
      </c>
      <c r="I271" s="51">
        <v>849.06</v>
      </c>
      <c r="J271" s="51">
        <v>13530104.08</v>
      </c>
      <c r="K271" s="51">
        <v>7209307.71</v>
      </c>
      <c r="L271" s="51" t="s">
        <v>3590</v>
      </c>
      <c r="M271" s="51" t="s">
        <v>3506</v>
      </c>
      <c r="N271" s="51">
        <v>0.39</v>
      </c>
      <c r="O271" s="51">
        <v>71.564999999999998</v>
      </c>
      <c r="P271" s="51">
        <v>-0.19</v>
      </c>
      <c r="Q271" s="51">
        <v>0.34</v>
      </c>
      <c r="R271" s="51">
        <v>1138.8699999999999</v>
      </c>
      <c r="S271" s="51">
        <v>30.96</v>
      </c>
      <c r="T271" s="51">
        <v>20.03</v>
      </c>
      <c r="U271" s="51">
        <v>6.06</v>
      </c>
      <c r="V271" s="51">
        <v>47.99</v>
      </c>
      <c r="W271" s="51">
        <v>-0.36</v>
      </c>
      <c r="X271" s="51">
        <v>-0.93</v>
      </c>
      <c r="Y271" s="48"/>
      <c r="AA271"/>
      <c r="AB271"/>
      <c r="AC271"/>
      <c r="AD271"/>
      <c r="AE271"/>
      <c r="AF271"/>
      <c r="AG271"/>
      <c r="AH271"/>
      <c r="AI271"/>
    </row>
    <row r="272" spans="1:35" s="5" customFormat="1" x14ac:dyDescent="0.2">
      <c r="A272" s="51">
        <v>2032</v>
      </c>
      <c r="B272" s="51">
        <v>89.96</v>
      </c>
      <c r="C272" s="51">
        <v>30.18</v>
      </c>
      <c r="D272" s="85">
        <f t="shared" si="12"/>
        <v>9.879999999999999</v>
      </c>
      <c r="E272" s="85">
        <f t="shared" si="11"/>
        <v>29.62</v>
      </c>
      <c r="F272" s="51">
        <v>1123.9100000000001</v>
      </c>
      <c r="G272" s="51">
        <v>1038.71</v>
      </c>
      <c r="H272" s="51">
        <v>792.62</v>
      </c>
      <c r="I272" s="51">
        <v>850.9</v>
      </c>
      <c r="J272" s="51">
        <v>13530105.890000001</v>
      </c>
      <c r="K272" s="51">
        <v>7209310.9000000004</v>
      </c>
      <c r="L272" s="51" t="s">
        <v>3591</v>
      </c>
      <c r="M272" s="51" t="s">
        <v>3592</v>
      </c>
      <c r="N272" s="51">
        <v>0.17</v>
      </c>
      <c r="O272" s="51">
        <v>35.537999999999997</v>
      </c>
      <c r="P272" s="51">
        <v>0.05</v>
      </c>
      <c r="Q272" s="51">
        <v>0.16</v>
      </c>
      <c r="R272" s="51">
        <v>1142.52</v>
      </c>
      <c r="S272" s="51">
        <v>31.01</v>
      </c>
      <c r="T272" s="51">
        <v>20.04</v>
      </c>
      <c r="U272" s="51">
        <v>6.08</v>
      </c>
      <c r="V272" s="51">
        <v>47.911999999999999</v>
      </c>
      <c r="W272" s="51">
        <v>-0.37</v>
      </c>
      <c r="X272" s="51">
        <v>-0.92</v>
      </c>
      <c r="Y272" s="48"/>
      <c r="AA272"/>
      <c r="AB272"/>
      <c r="AC272"/>
      <c r="AD272"/>
      <c r="AE272"/>
      <c r="AF272"/>
      <c r="AG272"/>
      <c r="AH272"/>
      <c r="AI272"/>
    </row>
    <row r="273" spans="1:35" s="5" customFormat="1" x14ac:dyDescent="0.2">
      <c r="A273" s="51">
        <v>2035</v>
      </c>
      <c r="B273" s="51">
        <v>90.03</v>
      </c>
      <c r="C273" s="51">
        <v>30.23</v>
      </c>
      <c r="D273" s="85">
        <f t="shared" si="12"/>
        <v>9.93</v>
      </c>
      <c r="E273" s="85">
        <f t="shared" si="11"/>
        <v>29.67</v>
      </c>
      <c r="F273" s="51">
        <v>1123.9100000000001</v>
      </c>
      <c r="G273" s="51">
        <v>1038.71</v>
      </c>
      <c r="H273" s="51">
        <v>795.22</v>
      </c>
      <c r="I273" s="51">
        <v>852.41</v>
      </c>
      <c r="J273" s="51">
        <v>13530107.380000001</v>
      </c>
      <c r="K273" s="51">
        <v>7209313.5099999998</v>
      </c>
      <c r="L273" s="51" t="s">
        <v>3593</v>
      </c>
      <c r="M273" s="51" t="s">
        <v>3594</v>
      </c>
      <c r="N273" s="51">
        <v>0.28999999999999998</v>
      </c>
      <c r="O273" s="51">
        <v>155.55600000000001</v>
      </c>
      <c r="P273" s="51">
        <v>0.23</v>
      </c>
      <c r="Q273" s="51">
        <v>0.17</v>
      </c>
      <c r="R273" s="51">
        <v>1145.51</v>
      </c>
      <c r="S273" s="51">
        <v>31.06</v>
      </c>
      <c r="T273" s="51">
        <v>20.04</v>
      </c>
      <c r="U273" s="51">
        <v>6.09</v>
      </c>
      <c r="V273" s="51">
        <v>47.85</v>
      </c>
      <c r="W273" s="51">
        <v>-0.37</v>
      </c>
      <c r="X273" s="51">
        <v>-0.92</v>
      </c>
      <c r="Y273" s="48"/>
      <c r="AA273"/>
      <c r="AB273"/>
      <c r="AC273"/>
      <c r="AD273"/>
      <c r="AE273"/>
      <c r="AF273"/>
      <c r="AG273"/>
      <c r="AH273"/>
      <c r="AI273"/>
    </row>
    <row r="274" spans="1:35" s="5" customFormat="1" x14ac:dyDescent="0.2">
      <c r="A274" s="51">
        <v>2038</v>
      </c>
      <c r="B274" s="51">
        <v>89.92</v>
      </c>
      <c r="C274" s="51">
        <v>30.28</v>
      </c>
      <c r="D274" s="85">
        <f t="shared" si="12"/>
        <v>9.98</v>
      </c>
      <c r="E274" s="85">
        <f t="shared" si="11"/>
        <v>29.720000000000002</v>
      </c>
      <c r="F274" s="51">
        <v>1123.92</v>
      </c>
      <c r="G274" s="51">
        <v>1038.72</v>
      </c>
      <c r="H274" s="51">
        <v>797.81</v>
      </c>
      <c r="I274" s="51">
        <v>853.92</v>
      </c>
      <c r="J274" s="51">
        <v>13530108.859999999</v>
      </c>
      <c r="K274" s="51">
        <v>7209316.1100000003</v>
      </c>
      <c r="L274" s="51" t="s">
        <v>3595</v>
      </c>
      <c r="M274" s="51" t="s">
        <v>3596</v>
      </c>
      <c r="N274" s="51">
        <v>0.4</v>
      </c>
      <c r="O274" s="51">
        <v>45</v>
      </c>
      <c r="P274" s="51">
        <v>-0.37</v>
      </c>
      <c r="Q274" s="51">
        <v>0.17</v>
      </c>
      <c r="R274" s="51">
        <v>1148.49</v>
      </c>
      <c r="S274" s="51">
        <v>31.1</v>
      </c>
      <c r="T274" s="51">
        <v>20.05</v>
      </c>
      <c r="U274" s="51">
        <v>6.1</v>
      </c>
      <c r="V274" s="51">
        <v>47.786999999999999</v>
      </c>
      <c r="W274" s="51">
        <v>-0.38</v>
      </c>
      <c r="X274" s="51">
        <v>-0.9</v>
      </c>
      <c r="Y274" s="48"/>
      <c r="AA274"/>
      <c r="AB274"/>
      <c r="AC274"/>
      <c r="AD274"/>
      <c r="AE274"/>
      <c r="AF274"/>
      <c r="AG274"/>
      <c r="AH274"/>
      <c r="AI274"/>
    </row>
    <row r="275" spans="1:35" s="5" customFormat="1" x14ac:dyDescent="0.2">
      <c r="A275" s="51">
        <v>2041</v>
      </c>
      <c r="B275" s="51">
        <v>89.96</v>
      </c>
      <c r="C275" s="51">
        <v>30.32</v>
      </c>
      <c r="D275" s="85">
        <f t="shared" si="12"/>
        <v>10.02</v>
      </c>
      <c r="E275" s="85">
        <f t="shared" si="11"/>
        <v>29.76</v>
      </c>
      <c r="F275" s="51">
        <v>1123.92</v>
      </c>
      <c r="G275" s="51">
        <v>1038.72</v>
      </c>
      <c r="H275" s="51">
        <v>800.4</v>
      </c>
      <c r="I275" s="51">
        <v>855.44</v>
      </c>
      <c r="J275" s="51">
        <v>13530110.35</v>
      </c>
      <c r="K275" s="51">
        <v>7209318.7199999997</v>
      </c>
      <c r="L275" s="51" t="s">
        <v>3597</v>
      </c>
      <c r="M275" s="51" t="s">
        <v>3598</v>
      </c>
      <c r="N275" s="51">
        <v>0.19</v>
      </c>
      <c r="O275" s="51">
        <v>29.055</v>
      </c>
      <c r="P275" s="51">
        <v>0.13</v>
      </c>
      <c r="Q275" s="51">
        <v>0.13</v>
      </c>
      <c r="R275" s="51">
        <v>1151.47</v>
      </c>
      <c r="S275" s="51">
        <v>31.15</v>
      </c>
      <c r="T275" s="51">
        <v>20.05</v>
      </c>
      <c r="U275" s="51">
        <v>6.11</v>
      </c>
      <c r="V275" s="51">
        <v>47.725000000000001</v>
      </c>
      <c r="W275" s="51">
        <v>-0.39</v>
      </c>
      <c r="X275" s="51">
        <v>-0.89</v>
      </c>
      <c r="Y275" s="48"/>
      <c r="AA275"/>
      <c r="AB275"/>
      <c r="AC275"/>
      <c r="AD275"/>
      <c r="AE275"/>
      <c r="AF275"/>
      <c r="AG275"/>
      <c r="AH275"/>
      <c r="AI275"/>
    </row>
    <row r="276" spans="1:35" s="5" customFormat="1" x14ac:dyDescent="0.2">
      <c r="A276" s="51">
        <v>2044</v>
      </c>
      <c r="B276" s="51">
        <v>90.05</v>
      </c>
      <c r="C276" s="51">
        <v>30.37</v>
      </c>
      <c r="D276" s="85">
        <f t="shared" si="12"/>
        <v>10.07</v>
      </c>
      <c r="E276" s="85">
        <f t="shared" si="11"/>
        <v>29.810000000000002</v>
      </c>
      <c r="F276" s="51">
        <v>1123.92</v>
      </c>
      <c r="G276" s="51">
        <v>1038.72</v>
      </c>
      <c r="H276" s="51">
        <v>802.99</v>
      </c>
      <c r="I276" s="51">
        <v>856.95</v>
      </c>
      <c r="J276" s="51">
        <v>13530111.84</v>
      </c>
      <c r="K276" s="51">
        <v>7209321.3200000003</v>
      </c>
      <c r="L276" s="51" t="s">
        <v>3599</v>
      </c>
      <c r="M276" s="51" t="s">
        <v>3600</v>
      </c>
      <c r="N276" s="51">
        <v>0.34</v>
      </c>
      <c r="O276" s="51">
        <v>111.801</v>
      </c>
      <c r="P276" s="51">
        <v>0.3</v>
      </c>
      <c r="Q276" s="51">
        <v>0.17</v>
      </c>
      <c r="R276" s="51">
        <v>1154.46</v>
      </c>
      <c r="S276" s="51">
        <v>31.19</v>
      </c>
      <c r="T276" s="51">
        <v>20.05</v>
      </c>
      <c r="U276" s="51">
        <v>6.13</v>
      </c>
      <c r="V276" s="51">
        <v>47.662999999999997</v>
      </c>
      <c r="W276" s="51">
        <v>-0.39</v>
      </c>
      <c r="X276" s="51">
        <v>-0.88</v>
      </c>
      <c r="Y276" s="48"/>
      <c r="AA276"/>
      <c r="AB276"/>
      <c r="AC276"/>
      <c r="AD276"/>
      <c r="AE276"/>
      <c r="AF276"/>
      <c r="AG276"/>
      <c r="AH276"/>
      <c r="AI276"/>
    </row>
    <row r="277" spans="1:35" s="5" customFormat="1" x14ac:dyDescent="0.2">
      <c r="A277" s="51">
        <v>2047</v>
      </c>
      <c r="B277" s="51">
        <v>90.03</v>
      </c>
      <c r="C277" s="51">
        <v>30.42</v>
      </c>
      <c r="D277" s="85">
        <f t="shared" si="12"/>
        <v>10.120000000000001</v>
      </c>
      <c r="E277" s="85">
        <f t="shared" si="11"/>
        <v>29.860000000000003</v>
      </c>
      <c r="F277" s="51">
        <v>1123.92</v>
      </c>
      <c r="G277" s="51">
        <v>1038.72</v>
      </c>
      <c r="H277" s="51">
        <v>805.58</v>
      </c>
      <c r="I277" s="51">
        <v>858.47</v>
      </c>
      <c r="J277" s="51">
        <v>13530113.34</v>
      </c>
      <c r="K277" s="51">
        <v>7209323.9299999997</v>
      </c>
      <c r="L277" s="51" t="s">
        <v>3601</v>
      </c>
      <c r="M277" s="51" t="s">
        <v>3602</v>
      </c>
      <c r="N277" s="51">
        <v>0.18</v>
      </c>
      <c r="O277" s="51">
        <v>111.801</v>
      </c>
      <c r="P277" s="51">
        <v>-7.0000000000000007E-2</v>
      </c>
      <c r="Q277" s="51">
        <v>0.17</v>
      </c>
      <c r="R277" s="51">
        <v>1157.44</v>
      </c>
      <c r="S277" s="51">
        <v>31.24</v>
      </c>
      <c r="T277" s="51">
        <v>20.059999999999999</v>
      </c>
      <c r="U277" s="51">
        <v>6.14</v>
      </c>
      <c r="V277" s="51">
        <v>47.601999999999997</v>
      </c>
      <c r="W277" s="51">
        <v>-0.39</v>
      </c>
      <c r="X277" s="51">
        <v>-0.86</v>
      </c>
      <c r="Y277" s="48"/>
      <c r="AA277"/>
      <c r="AB277"/>
      <c r="AC277"/>
      <c r="AD277"/>
      <c r="AE277"/>
      <c r="AF277"/>
      <c r="AG277"/>
      <c r="AH277"/>
      <c r="AI277"/>
    </row>
    <row r="278" spans="1:35" s="5" customFormat="1" x14ac:dyDescent="0.2">
      <c r="A278" s="51">
        <v>2050</v>
      </c>
      <c r="B278" s="51">
        <v>90.01</v>
      </c>
      <c r="C278" s="51">
        <v>30.47</v>
      </c>
      <c r="D278" s="85">
        <f t="shared" si="12"/>
        <v>10.169999999999998</v>
      </c>
      <c r="E278" s="85">
        <f t="shared" si="11"/>
        <v>29.91</v>
      </c>
      <c r="F278" s="51">
        <v>1123.9100000000001</v>
      </c>
      <c r="G278" s="51">
        <v>1038.71</v>
      </c>
      <c r="H278" s="51">
        <v>808.16</v>
      </c>
      <c r="I278" s="51">
        <v>859.99</v>
      </c>
      <c r="J278" s="51">
        <v>13530114.83</v>
      </c>
      <c r="K278" s="51">
        <v>7209326.5300000003</v>
      </c>
      <c r="L278" s="51" t="s">
        <v>3603</v>
      </c>
      <c r="M278" s="51" t="s">
        <v>3604</v>
      </c>
      <c r="N278" s="51">
        <v>0.18</v>
      </c>
      <c r="O278" s="51">
        <v>45</v>
      </c>
      <c r="P278" s="51">
        <v>-7.0000000000000007E-2</v>
      </c>
      <c r="Q278" s="51">
        <v>0.17</v>
      </c>
      <c r="R278" s="51">
        <v>1160.42</v>
      </c>
      <c r="S278" s="51">
        <v>31.29</v>
      </c>
      <c r="T278" s="51">
        <v>20.059999999999999</v>
      </c>
      <c r="U278" s="51">
        <v>6.15</v>
      </c>
      <c r="V278" s="51">
        <v>47.540999999999997</v>
      </c>
      <c r="W278" s="51">
        <v>-0.39</v>
      </c>
      <c r="X278" s="51">
        <v>-0.84</v>
      </c>
      <c r="Y278" s="48"/>
      <c r="AA278"/>
      <c r="AB278"/>
      <c r="AC278"/>
      <c r="AD278"/>
      <c r="AE278"/>
      <c r="AF278"/>
      <c r="AG278"/>
      <c r="AH278"/>
      <c r="AI278"/>
    </row>
    <row r="279" spans="1:35" s="5" customFormat="1" x14ac:dyDescent="0.2">
      <c r="A279" s="51">
        <v>2053.08</v>
      </c>
      <c r="B279" s="51">
        <v>90.06</v>
      </c>
      <c r="C279" s="51">
        <v>30.52</v>
      </c>
      <c r="D279" s="85">
        <f t="shared" si="12"/>
        <v>10.219999999999999</v>
      </c>
      <c r="E279" s="85">
        <f t="shared" ref="E279:E301" si="13">IF(C279-0.56&lt;0,C279-0.56+360,C279-0.56)</f>
        <v>29.96</v>
      </c>
      <c r="F279" s="51">
        <v>1123.9100000000001</v>
      </c>
      <c r="G279" s="51">
        <v>1038.71</v>
      </c>
      <c r="H279" s="51">
        <v>810.82</v>
      </c>
      <c r="I279" s="51">
        <v>861.55</v>
      </c>
      <c r="J279" s="51">
        <v>13530116.369999999</v>
      </c>
      <c r="K279" s="51">
        <v>7209329.2000000002</v>
      </c>
      <c r="L279" s="51" t="s">
        <v>3507</v>
      </c>
      <c r="M279" s="51" t="s">
        <v>3508</v>
      </c>
      <c r="N279" s="51">
        <v>0.23</v>
      </c>
      <c r="O279" s="51">
        <v>180</v>
      </c>
      <c r="P279" s="51">
        <v>0.16</v>
      </c>
      <c r="Q279" s="51">
        <v>0.16</v>
      </c>
      <c r="R279" s="51">
        <v>1163.49</v>
      </c>
      <c r="S279" s="51">
        <v>31.33</v>
      </c>
      <c r="T279" s="51">
        <v>20.07</v>
      </c>
      <c r="U279" s="51">
        <v>6.16</v>
      </c>
      <c r="V279" s="51">
        <v>47.478999999999999</v>
      </c>
      <c r="W279" s="51">
        <v>-0.39</v>
      </c>
      <c r="X279" s="51">
        <v>-0.81</v>
      </c>
      <c r="Y279" s="48"/>
      <c r="AA279"/>
      <c r="AB279"/>
      <c r="AC279"/>
      <c r="AD279"/>
      <c r="AE279"/>
      <c r="AF279"/>
      <c r="AG279"/>
      <c r="AH279"/>
      <c r="AI279"/>
    </row>
    <row r="280" spans="1:35" s="5" customFormat="1" x14ac:dyDescent="0.2">
      <c r="A280" s="51">
        <v>2057</v>
      </c>
      <c r="B280" s="51">
        <v>90.04</v>
      </c>
      <c r="C280" s="51">
        <v>30.52</v>
      </c>
      <c r="D280" s="85">
        <f t="shared" si="12"/>
        <v>10.219999999999999</v>
      </c>
      <c r="E280" s="85">
        <f t="shared" si="13"/>
        <v>29.96</v>
      </c>
      <c r="F280" s="51">
        <v>1123.9100000000001</v>
      </c>
      <c r="G280" s="51">
        <v>1038.71</v>
      </c>
      <c r="H280" s="51">
        <v>814.19</v>
      </c>
      <c r="I280" s="51">
        <v>863.55</v>
      </c>
      <c r="J280" s="51">
        <v>13530118.32</v>
      </c>
      <c r="K280" s="51">
        <v>7209332.5899999999</v>
      </c>
      <c r="L280" s="51" t="s">
        <v>3605</v>
      </c>
      <c r="M280" s="51" t="s">
        <v>3606</v>
      </c>
      <c r="N280" s="51">
        <v>0.05</v>
      </c>
      <c r="O280" s="51">
        <v>-153.435</v>
      </c>
      <c r="P280" s="51">
        <v>-0.05</v>
      </c>
      <c r="Q280" s="51">
        <v>0</v>
      </c>
      <c r="R280" s="51">
        <v>1167.3900000000001</v>
      </c>
      <c r="S280" s="51">
        <v>31.39</v>
      </c>
      <c r="T280" s="51">
        <v>20.07</v>
      </c>
      <c r="U280" s="51">
        <v>6.18</v>
      </c>
      <c r="V280" s="51">
        <v>47.4</v>
      </c>
      <c r="W280" s="51">
        <v>-0.4</v>
      </c>
      <c r="X280" s="51">
        <v>-0.78</v>
      </c>
      <c r="Y280" s="48"/>
      <c r="AA280"/>
      <c r="AB280"/>
      <c r="AC280"/>
      <c r="AD280"/>
      <c r="AE280"/>
      <c r="AF280"/>
      <c r="AG280"/>
      <c r="AH280"/>
      <c r="AI280"/>
    </row>
    <row r="281" spans="1:35" s="5" customFormat="1" x14ac:dyDescent="0.2">
      <c r="A281" s="51">
        <v>2060</v>
      </c>
      <c r="B281" s="51">
        <v>90.02</v>
      </c>
      <c r="C281" s="51">
        <v>30.51</v>
      </c>
      <c r="D281" s="85">
        <f t="shared" si="12"/>
        <v>10.210000000000001</v>
      </c>
      <c r="E281" s="85">
        <f t="shared" si="13"/>
        <v>29.950000000000003</v>
      </c>
      <c r="F281" s="51">
        <v>1123.9100000000001</v>
      </c>
      <c r="G281" s="51">
        <v>1038.71</v>
      </c>
      <c r="H281" s="51">
        <v>816.78</v>
      </c>
      <c r="I281" s="51">
        <v>865.07</v>
      </c>
      <c r="J281" s="51">
        <v>13530119.82</v>
      </c>
      <c r="K281" s="51">
        <v>7209335.1900000004</v>
      </c>
      <c r="L281" s="51" t="s">
        <v>3607</v>
      </c>
      <c r="M281" s="51" t="s">
        <v>3608</v>
      </c>
      <c r="N281" s="51">
        <v>7.0000000000000007E-2</v>
      </c>
      <c r="O281" s="51">
        <v>0</v>
      </c>
      <c r="P281" s="51">
        <v>-7.0000000000000007E-2</v>
      </c>
      <c r="Q281" s="51">
        <v>-0.03</v>
      </c>
      <c r="R281" s="51">
        <v>1170.3699999999999</v>
      </c>
      <c r="S281" s="51">
        <v>31.44</v>
      </c>
      <c r="T281" s="51">
        <v>20.07</v>
      </c>
      <c r="U281" s="51">
        <v>6.19</v>
      </c>
      <c r="V281" s="51">
        <v>47.34</v>
      </c>
      <c r="W281" s="51">
        <v>-0.4</v>
      </c>
      <c r="X281" s="51">
        <v>-0.76</v>
      </c>
      <c r="Y281" s="48"/>
      <c r="AA281"/>
      <c r="AB281"/>
      <c r="AC281"/>
      <c r="AD281"/>
      <c r="AE281"/>
      <c r="AF281"/>
      <c r="AG281"/>
      <c r="AH281"/>
      <c r="AI281"/>
    </row>
    <row r="282" spans="1:35" s="5" customFormat="1" x14ac:dyDescent="0.2">
      <c r="A282" s="51">
        <v>2063</v>
      </c>
      <c r="B282" s="51">
        <v>90.1</v>
      </c>
      <c r="C282" s="51">
        <v>30.51</v>
      </c>
      <c r="D282" s="85">
        <f t="shared" si="12"/>
        <v>10.210000000000001</v>
      </c>
      <c r="E282" s="85">
        <f t="shared" si="13"/>
        <v>29.950000000000003</v>
      </c>
      <c r="F282" s="51">
        <v>1123.9000000000001</v>
      </c>
      <c r="G282" s="51">
        <v>1038.7</v>
      </c>
      <c r="H282" s="51">
        <v>819.36</v>
      </c>
      <c r="I282" s="51">
        <v>866.59</v>
      </c>
      <c r="J282" s="51">
        <v>13530121.32</v>
      </c>
      <c r="K282" s="51">
        <v>7209337.79</v>
      </c>
      <c r="L282" s="51" t="s">
        <v>3609</v>
      </c>
      <c r="M282" s="51" t="s">
        <v>3610</v>
      </c>
      <c r="N282" s="51">
        <v>0.27</v>
      </c>
      <c r="O282" s="51">
        <v>180</v>
      </c>
      <c r="P282" s="51">
        <v>0.27</v>
      </c>
      <c r="Q282" s="51">
        <v>0</v>
      </c>
      <c r="R282" s="51">
        <v>1173.3599999999999</v>
      </c>
      <c r="S282" s="51">
        <v>31.49</v>
      </c>
      <c r="T282" s="51">
        <v>20.079999999999998</v>
      </c>
      <c r="U282" s="51">
        <v>6.2</v>
      </c>
      <c r="V282" s="51">
        <v>47.28</v>
      </c>
      <c r="W282" s="51">
        <v>-0.4</v>
      </c>
      <c r="X282" s="51">
        <v>-0.73</v>
      </c>
      <c r="Y282" s="48"/>
      <c r="AA282"/>
      <c r="AB282"/>
      <c r="AC282"/>
      <c r="AD282"/>
      <c r="AE282"/>
      <c r="AF282"/>
      <c r="AG282"/>
      <c r="AH282"/>
      <c r="AI282"/>
    </row>
    <row r="283" spans="1:35" s="5" customFormat="1" x14ac:dyDescent="0.2">
      <c r="A283" s="51">
        <v>2066</v>
      </c>
      <c r="B283" s="51">
        <v>90.04</v>
      </c>
      <c r="C283" s="51">
        <v>30.51</v>
      </c>
      <c r="D283" s="85">
        <f t="shared" si="12"/>
        <v>10.210000000000001</v>
      </c>
      <c r="E283" s="85">
        <f t="shared" si="13"/>
        <v>29.950000000000003</v>
      </c>
      <c r="F283" s="51">
        <v>1123.9000000000001</v>
      </c>
      <c r="G283" s="51">
        <v>1038.7</v>
      </c>
      <c r="H283" s="51">
        <v>821.95</v>
      </c>
      <c r="I283" s="51">
        <v>868.12</v>
      </c>
      <c r="J283" s="51">
        <v>13530122.82</v>
      </c>
      <c r="K283" s="51">
        <v>7209340.3899999997</v>
      </c>
      <c r="L283" s="51" t="s">
        <v>3611</v>
      </c>
      <c r="M283" s="51" t="s">
        <v>3612</v>
      </c>
      <c r="N283" s="51">
        <v>0.2</v>
      </c>
      <c r="O283" s="51">
        <v>180</v>
      </c>
      <c r="P283" s="51">
        <v>-0.2</v>
      </c>
      <c r="Q283" s="51">
        <v>0</v>
      </c>
      <c r="R283" s="51">
        <v>1176.3399999999999</v>
      </c>
      <c r="S283" s="51">
        <v>31.53</v>
      </c>
      <c r="T283" s="51">
        <v>20.079999999999998</v>
      </c>
      <c r="U283" s="51">
        <v>6.21</v>
      </c>
      <c r="V283" s="51">
        <v>47.220999999999997</v>
      </c>
      <c r="W283" s="51">
        <v>-0.4</v>
      </c>
      <c r="X283" s="51">
        <v>-0.71</v>
      </c>
      <c r="Y283" s="48"/>
      <c r="AA283"/>
      <c r="AB283"/>
      <c r="AC283"/>
      <c r="AD283"/>
      <c r="AE283"/>
      <c r="AF283"/>
      <c r="AG283"/>
      <c r="AH283"/>
      <c r="AI283"/>
    </row>
    <row r="284" spans="1:35" s="5" customFormat="1" x14ac:dyDescent="0.2">
      <c r="A284" s="51">
        <v>2069</v>
      </c>
      <c r="B284" s="51">
        <v>90.01</v>
      </c>
      <c r="C284" s="51">
        <v>30.51</v>
      </c>
      <c r="D284" s="85">
        <f t="shared" si="12"/>
        <v>10.210000000000001</v>
      </c>
      <c r="E284" s="85">
        <f t="shared" si="13"/>
        <v>29.950000000000003</v>
      </c>
      <c r="F284" s="51">
        <v>1123.9000000000001</v>
      </c>
      <c r="G284" s="51">
        <v>1038.7</v>
      </c>
      <c r="H284" s="51">
        <v>824.53</v>
      </c>
      <c r="I284" s="51">
        <v>869.64</v>
      </c>
      <c r="J284" s="51">
        <v>13530124.32</v>
      </c>
      <c r="K284" s="51">
        <v>7209342.9900000002</v>
      </c>
      <c r="L284" s="51" t="s">
        <v>3613</v>
      </c>
      <c r="M284" s="51" t="s">
        <v>3614</v>
      </c>
      <c r="N284" s="51">
        <v>0.1</v>
      </c>
      <c r="O284" s="51">
        <v>-18.434999999999999</v>
      </c>
      <c r="P284" s="51">
        <v>-0.1</v>
      </c>
      <c r="Q284" s="51">
        <v>0</v>
      </c>
      <c r="R284" s="51">
        <v>1179.33</v>
      </c>
      <c r="S284" s="51">
        <v>31.58</v>
      </c>
      <c r="T284" s="51">
        <v>20.079999999999998</v>
      </c>
      <c r="U284" s="51">
        <v>6.23</v>
      </c>
      <c r="V284" s="51">
        <v>47.161999999999999</v>
      </c>
      <c r="W284" s="51">
        <v>-0.4</v>
      </c>
      <c r="X284" s="51">
        <v>-0.68</v>
      </c>
      <c r="Y284" s="48"/>
      <c r="AA284"/>
      <c r="AB284"/>
      <c r="AC284"/>
      <c r="AD284"/>
      <c r="AE284"/>
      <c r="AF284"/>
      <c r="AG284"/>
      <c r="AH284"/>
      <c r="AI284"/>
    </row>
    <row r="285" spans="1:35" s="5" customFormat="1" x14ac:dyDescent="0.2">
      <c r="A285" s="51">
        <v>2072</v>
      </c>
      <c r="B285" s="51">
        <v>90.04</v>
      </c>
      <c r="C285" s="51">
        <v>30.5</v>
      </c>
      <c r="D285" s="85">
        <f t="shared" si="12"/>
        <v>10.199999999999999</v>
      </c>
      <c r="E285" s="85">
        <f t="shared" si="13"/>
        <v>29.94</v>
      </c>
      <c r="F285" s="51">
        <v>1123.9000000000001</v>
      </c>
      <c r="G285" s="51">
        <v>1038.7</v>
      </c>
      <c r="H285" s="51">
        <v>827.12</v>
      </c>
      <c r="I285" s="51">
        <v>871.16</v>
      </c>
      <c r="J285" s="51">
        <v>13530125.810000001</v>
      </c>
      <c r="K285" s="51">
        <v>7209345.5899999999</v>
      </c>
      <c r="L285" s="51" t="s">
        <v>3615</v>
      </c>
      <c r="M285" s="51" t="s">
        <v>3616</v>
      </c>
      <c r="N285" s="51">
        <v>0.11</v>
      </c>
      <c r="O285" s="51">
        <v>180</v>
      </c>
      <c r="P285" s="51">
        <v>0.1</v>
      </c>
      <c r="Q285" s="51">
        <v>-0.03</v>
      </c>
      <c r="R285" s="51">
        <v>1182.31</v>
      </c>
      <c r="S285" s="51">
        <v>31.63</v>
      </c>
      <c r="T285" s="51">
        <v>20.09</v>
      </c>
      <c r="U285" s="51">
        <v>6.24</v>
      </c>
      <c r="V285" s="51">
        <v>47.103000000000002</v>
      </c>
      <c r="W285" s="51">
        <v>-0.4</v>
      </c>
      <c r="X285" s="51">
        <v>-0.66</v>
      </c>
      <c r="Y285" s="48"/>
      <c r="AA285"/>
      <c r="AB285"/>
      <c r="AC285"/>
      <c r="AD285"/>
      <c r="AE285"/>
      <c r="AF285"/>
      <c r="AG285"/>
      <c r="AH285"/>
      <c r="AI285"/>
    </row>
    <row r="286" spans="1:35" s="5" customFormat="1" x14ac:dyDescent="0.2">
      <c r="A286" s="51">
        <v>2077.9299999999998</v>
      </c>
      <c r="B286" s="51">
        <v>89.95</v>
      </c>
      <c r="C286" s="51">
        <v>30.5</v>
      </c>
      <c r="D286" s="85">
        <f t="shared" si="12"/>
        <v>10.199999999999999</v>
      </c>
      <c r="E286" s="85">
        <f t="shared" si="13"/>
        <v>29.94</v>
      </c>
      <c r="F286" s="51">
        <v>1123.9000000000001</v>
      </c>
      <c r="G286" s="51">
        <v>1038.7</v>
      </c>
      <c r="H286" s="51">
        <v>832.22</v>
      </c>
      <c r="I286" s="51">
        <v>874.17</v>
      </c>
      <c r="J286" s="51">
        <v>13530128.77</v>
      </c>
      <c r="K286" s="51">
        <v>7209350.7300000004</v>
      </c>
      <c r="L286" s="51" t="s">
        <v>3617</v>
      </c>
      <c r="M286" s="51" t="s">
        <v>3618</v>
      </c>
      <c r="N286" s="51">
        <v>0.15</v>
      </c>
      <c r="O286" s="51">
        <v>32.005000000000003</v>
      </c>
      <c r="P286" s="51">
        <v>-0.15</v>
      </c>
      <c r="Q286" s="51">
        <v>0</v>
      </c>
      <c r="R286" s="51">
        <v>1188.21</v>
      </c>
      <c r="S286" s="51">
        <v>31.72</v>
      </c>
      <c r="T286" s="51">
        <v>20.100000000000001</v>
      </c>
      <c r="U286" s="51">
        <v>6.26</v>
      </c>
      <c r="V286" s="51">
        <v>46.987000000000002</v>
      </c>
      <c r="W286" s="51">
        <v>-0.41</v>
      </c>
      <c r="X286" s="51">
        <v>-0.61</v>
      </c>
      <c r="Y286" s="48"/>
      <c r="AA286"/>
      <c r="AB286"/>
      <c r="AC286"/>
      <c r="AD286"/>
      <c r="AE286"/>
      <c r="AF286"/>
      <c r="AG286"/>
      <c r="AH286"/>
      <c r="AI286"/>
    </row>
    <row r="287" spans="1:35" s="5" customFormat="1" x14ac:dyDescent="0.2">
      <c r="A287" s="51">
        <v>2081</v>
      </c>
      <c r="B287" s="51">
        <v>90.03</v>
      </c>
      <c r="C287" s="51">
        <v>30.55</v>
      </c>
      <c r="D287" s="85">
        <f t="shared" si="12"/>
        <v>10.25</v>
      </c>
      <c r="E287" s="85">
        <f t="shared" si="13"/>
        <v>29.990000000000002</v>
      </c>
      <c r="F287" s="51">
        <v>1123.9000000000001</v>
      </c>
      <c r="G287" s="51">
        <v>1038.7</v>
      </c>
      <c r="H287" s="51">
        <v>834.87</v>
      </c>
      <c r="I287" s="51">
        <v>875.73</v>
      </c>
      <c r="J287" s="51">
        <v>13530130.310000001</v>
      </c>
      <c r="K287" s="51">
        <v>7209353.3899999997</v>
      </c>
      <c r="L287" s="51" t="s">
        <v>3619</v>
      </c>
      <c r="M287" s="51" t="s">
        <v>3620</v>
      </c>
      <c r="N287" s="51">
        <v>0.31</v>
      </c>
      <c r="O287" s="51">
        <v>111.801</v>
      </c>
      <c r="P287" s="51">
        <v>0.26</v>
      </c>
      <c r="Q287" s="51">
        <v>0.16</v>
      </c>
      <c r="R287" s="51">
        <v>1191.27</v>
      </c>
      <c r="S287" s="51">
        <v>31.77</v>
      </c>
      <c r="T287" s="51">
        <v>20.100000000000001</v>
      </c>
      <c r="U287" s="51">
        <v>6.28</v>
      </c>
      <c r="V287" s="51">
        <v>46.927999999999997</v>
      </c>
      <c r="W287" s="51">
        <v>-0.41</v>
      </c>
      <c r="X287" s="51">
        <v>-0.59</v>
      </c>
      <c r="Y287" s="48"/>
      <c r="AA287"/>
      <c r="AB287"/>
      <c r="AC287"/>
      <c r="AD287"/>
      <c r="AE287"/>
      <c r="AF287"/>
      <c r="AG287"/>
      <c r="AH287"/>
      <c r="AI287"/>
    </row>
    <row r="288" spans="1:35" s="5" customFormat="1" x14ac:dyDescent="0.2">
      <c r="A288" s="51">
        <v>2084</v>
      </c>
      <c r="B288" s="51">
        <v>90.01</v>
      </c>
      <c r="C288" s="51">
        <v>30.6</v>
      </c>
      <c r="D288" s="85">
        <f t="shared" si="12"/>
        <v>10.3</v>
      </c>
      <c r="E288" s="85">
        <f t="shared" si="13"/>
        <v>30.040000000000003</v>
      </c>
      <c r="F288" s="51">
        <v>1123.9000000000001</v>
      </c>
      <c r="G288" s="51">
        <v>1038.7</v>
      </c>
      <c r="H288" s="51">
        <v>837.45</v>
      </c>
      <c r="I288" s="51">
        <v>877.26</v>
      </c>
      <c r="J288" s="51">
        <v>13530131.810000001</v>
      </c>
      <c r="K288" s="51">
        <v>7209355.9900000002</v>
      </c>
      <c r="L288" s="51" t="s">
        <v>3621</v>
      </c>
      <c r="M288" s="51" t="s">
        <v>3622</v>
      </c>
      <c r="N288" s="51">
        <v>0.18</v>
      </c>
      <c r="O288" s="51">
        <v>135</v>
      </c>
      <c r="P288" s="51">
        <v>-7.0000000000000007E-2</v>
      </c>
      <c r="Q288" s="51">
        <v>0.17</v>
      </c>
      <c r="R288" s="51">
        <v>1194.25</v>
      </c>
      <c r="S288" s="51">
        <v>31.82</v>
      </c>
      <c r="T288" s="51">
        <v>20.100000000000001</v>
      </c>
      <c r="U288" s="51">
        <v>6.29</v>
      </c>
      <c r="V288" s="51">
        <v>46.87</v>
      </c>
      <c r="W288" s="51">
        <v>-0.42</v>
      </c>
      <c r="X288" s="51">
        <v>-0.56000000000000005</v>
      </c>
      <c r="Y288" s="48"/>
      <c r="AA288"/>
      <c r="AB288"/>
      <c r="AC288"/>
      <c r="AD288"/>
      <c r="AE288"/>
      <c r="AF288"/>
      <c r="AG288"/>
      <c r="AH288"/>
      <c r="AI288"/>
    </row>
    <row r="289" spans="1:35" s="5" customFormat="1" x14ac:dyDescent="0.2">
      <c r="A289" s="51">
        <v>2087</v>
      </c>
      <c r="B289" s="51">
        <v>89.96</v>
      </c>
      <c r="C289" s="51">
        <v>30.65</v>
      </c>
      <c r="D289" s="85">
        <f t="shared" si="12"/>
        <v>10.349999999999998</v>
      </c>
      <c r="E289" s="85">
        <f t="shared" si="13"/>
        <v>30.09</v>
      </c>
      <c r="F289" s="51">
        <v>1123.9000000000001</v>
      </c>
      <c r="G289" s="51">
        <v>1038.7</v>
      </c>
      <c r="H289" s="51">
        <v>840.03</v>
      </c>
      <c r="I289" s="51">
        <v>878.78</v>
      </c>
      <c r="J289" s="51">
        <v>13530133.310000001</v>
      </c>
      <c r="K289" s="51">
        <v>7209358.5800000001</v>
      </c>
      <c r="L289" s="51" t="s">
        <v>3623</v>
      </c>
      <c r="M289" s="51" t="s">
        <v>3624</v>
      </c>
      <c r="N289" s="51">
        <v>0.24</v>
      </c>
      <c r="O289" s="51">
        <v>45</v>
      </c>
      <c r="P289" s="51">
        <v>-0.17</v>
      </c>
      <c r="Q289" s="51">
        <v>0.17</v>
      </c>
      <c r="R289" s="51">
        <v>1197.24</v>
      </c>
      <c r="S289" s="51">
        <v>31.86</v>
      </c>
      <c r="T289" s="51">
        <v>20.11</v>
      </c>
      <c r="U289" s="51">
        <v>6.3</v>
      </c>
      <c r="V289" s="51">
        <v>46.813000000000002</v>
      </c>
      <c r="W289" s="51">
        <v>-0.42</v>
      </c>
      <c r="X289" s="51">
        <v>-0.53</v>
      </c>
      <c r="Y289" s="48"/>
      <c r="AA289"/>
      <c r="AB289"/>
      <c r="AC289"/>
      <c r="AD289"/>
      <c r="AE289"/>
      <c r="AF289"/>
      <c r="AG289"/>
      <c r="AH289"/>
      <c r="AI289"/>
    </row>
    <row r="290" spans="1:35" s="5" customFormat="1" x14ac:dyDescent="0.2">
      <c r="A290" s="51">
        <v>2090</v>
      </c>
      <c r="B290" s="51">
        <v>90.01</v>
      </c>
      <c r="C290" s="51">
        <v>30.7</v>
      </c>
      <c r="D290" s="85">
        <f t="shared" si="12"/>
        <v>10.399999999999999</v>
      </c>
      <c r="E290" s="85">
        <f t="shared" si="13"/>
        <v>30.14</v>
      </c>
      <c r="F290" s="51">
        <v>1123.9000000000001</v>
      </c>
      <c r="G290" s="51">
        <v>1038.7</v>
      </c>
      <c r="H290" s="51">
        <v>842.61</v>
      </c>
      <c r="I290" s="51">
        <v>880.31</v>
      </c>
      <c r="J290" s="51">
        <v>13530134.810000001</v>
      </c>
      <c r="K290" s="51">
        <v>7209361.1799999997</v>
      </c>
      <c r="L290" s="51" t="s">
        <v>3625</v>
      </c>
      <c r="M290" s="51" t="s">
        <v>3626</v>
      </c>
      <c r="N290" s="51">
        <v>0.24</v>
      </c>
      <c r="O290" s="51">
        <v>120.964</v>
      </c>
      <c r="P290" s="51">
        <v>0.17</v>
      </c>
      <c r="Q290" s="51">
        <v>0.17</v>
      </c>
      <c r="R290" s="51">
        <v>1200.22</v>
      </c>
      <c r="S290" s="51">
        <v>31.91</v>
      </c>
      <c r="T290" s="51">
        <v>20.11</v>
      </c>
      <c r="U290" s="51">
        <v>6.31</v>
      </c>
      <c r="V290" s="51">
        <v>46.755000000000003</v>
      </c>
      <c r="W290" s="51">
        <v>-0.42</v>
      </c>
      <c r="X290" s="51">
        <v>-0.5</v>
      </c>
      <c r="Y290" s="48"/>
      <c r="AA290"/>
      <c r="AB290"/>
      <c r="AC290"/>
      <c r="AD290"/>
      <c r="AE290"/>
      <c r="AF290"/>
      <c r="AG290"/>
      <c r="AH290"/>
      <c r="AI290"/>
    </row>
    <row r="291" spans="1:35" s="5" customFormat="1" x14ac:dyDescent="0.2">
      <c r="A291" s="51">
        <v>2093</v>
      </c>
      <c r="B291" s="51">
        <v>89.98</v>
      </c>
      <c r="C291" s="51">
        <v>30.75</v>
      </c>
      <c r="D291" s="85">
        <f t="shared" si="12"/>
        <v>10.45</v>
      </c>
      <c r="E291" s="85">
        <f t="shared" si="13"/>
        <v>30.19</v>
      </c>
      <c r="F291" s="51">
        <v>1123.9000000000001</v>
      </c>
      <c r="G291" s="51">
        <v>1038.7</v>
      </c>
      <c r="H291" s="51">
        <v>845.19</v>
      </c>
      <c r="I291" s="51">
        <v>881.85</v>
      </c>
      <c r="J291" s="51">
        <v>13530136.32</v>
      </c>
      <c r="K291" s="51">
        <v>7209363.7699999996</v>
      </c>
      <c r="L291" s="51" t="s">
        <v>3627</v>
      </c>
      <c r="M291" s="51" t="s">
        <v>3628</v>
      </c>
      <c r="N291" s="51">
        <v>0.19</v>
      </c>
      <c r="O291" s="51">
        <v>23.962</v>
      </c>
      <c r="P291" s="51">
        <v>-0.1</v>
      </c>
      <c r="Q291" s="51">
        <v>0.17</v>
      </c>
      <c r="R291" s="51">
        <v>1203.21</v>
      </c>
      <c r="S291" s="51">
        <v>31.96</v>
      </c>
      <c r="T291" s="51">
        <v>20.11</v>
      </c>
      <c r="U291" s="51">
        <v>6.33</v>
      </c>
      <c r="V291" s="51">
        <v>46.698999999999998</v>
      </c>
      <c r="W291" s="51">
        <v>-0.43</v>
      </c>
      <c r="X291" s="51">
        <v>-0.46</v>
      </c>
      <c r="Y291" s="48"/>
      <c r="AA291"/>
      <c r="AB291"/>
      <c r="AC291"/>
      <c r="AD291"/>
      <c r="AE291"/>
      <c r="AF291"/>
      <c r="AG291"/>
      <c r="AH291"/>
      <c r="AI291"/>
    </row>
    <row r="292" spans="1:35" s="5" customFormat="1" x14ac:dyDescent="0.2">
      <c r="A292" s="51">
        <v>2096</v>
      </c>
      <c r="B292" s="51">
        <v>90.07</v>
      </c>
      <c r="C292" s="51">
        <v>30.79</v>
      </c>
      <c r="D292" s="85">
        <f t="shared" si="12"/>
        <v>10.489999999999998</v>
      </c>
      <c r="E292" s="85">
        <f t="shared" si="13"/>
        <v>30.23</v>
      </c>
      <c r="F292" s="51">
        <v>1123.9000000000001</v>
      </c>
      <c r="G292" s="51">
        <v>1038.7</v>
      </c>
      <c r="H292" s="51">
        <v>847.77</v>
      </c>
      <c r="I292" s="51">
        <v>883.38</v>
      </c>
      <c r="J292" s="51">
        <v>13530137.83</v>
      </c>
      <c r="K292" s="51">
        <v>7209366.3600000003</v>
      </c>
      <c r="L292" s="51" t="s">
        <v>3629</v>
      </c>
      <c r="M292" s="51" t="s">
        <v>3630</v>
      </c>
      <c r="N292" s="51">
        <v>0.33</v>
      </c>
      <c r="O292" s="51">
        <v>111.801</v>
      </c>
      <c r="P292" s="51">
        <v>0.3</v>
      </c>
      <c r="Q292" s="51">
        <v>0.13</v>
      </c>
      <c r="R292" s="51">
        <v>1206.19</v>
      </c>
      <c r="S292" s="51">
        <v>32.01</v>
      </c>
      <c r="T292" s="51">
        <v>20.12</v>
      </c>
      <c r="U292" s="51">
        <v>6.34</v>
      </c>
      <c r="V292" s="51">
        <v>46.642000000000003</v>
      </c>
      <c r="W292" s="51">
        <v>-0.43</v>
      </c>
      <c r="X292" s="51">
        <v>-0.42</v>
      </c>
      <c r="Y292" s="48"/>
      <c r="AA292"/>
      <c r="AB292"/>
      <c r="AC292"/>
      <c r="AD292"/>
      <c r="AE292"/>
      <c r="AF292"/>
      <c r="AG292"/>
      <c r="AH292"/>
      <c r="AI292"/>
    </row>
    <row r="293" spans="1:35" s="5" customFormat="1" x14ac:dyDescent="0.2">
      <c r="A293" s="51">
        <v>2099</v>
      </c>
      <c r="B293" s="51">
        <v>90.05</v>
      </c>
      <c r="C293" s="51">
        <v>30.84</v>
      </c>
      <c r="D293" s="85">
        <f t="shared" si="12"/>
        <v>10.54</v>
      </c>
      <c r="E293" s="85">
        <f t="shared" si="13"/>
        <v>30.28</v>
      </c>
      <c r="F293" s="51">
        <v>1123.9000000000001</v>
      </c>
      <c r="G293" s="51">
        <v>1038.7</v>
      </c>
      <c r="H293" s="51">
        <v>850.35</v>
      </c>
      <c r="I293" s="51">
        <v>884.92</v>
      </c>
      <c r="J293" s="51">
        <v>13530139.34</v>
      </c>
      <c r="K293" s="51">
        <v>7209368.9500000002</v>
      </c>
      <c r="L293" s="51" t="s">
        <v>3631</v>
      </c>
      <c r="M293" s="51" t="s">
        <v>3632</v>
      </c>
      <c r="N293" s="51">
        <v>0.18</v>
      </c>
      <c r="O293" s="51">
        <v>66.801000000000002</v>
      </c>
      <c r="P293" s="51">
        <v>-7.0000000000000007E-2</v>
      </c>
      <c r="Q293" s="51">
        <v>0.17</v>
      </c>
      <c r="R293" s="51">
        <v>1209.18</v>
      </c>
      <c r="S293" s="51">
        <v>32.049999999999997</v>
      </c>
      <c r="T293" s="51">
        <v>20.12</v>
      </c>
      <c r="U293" s="51">
        <v>6.35</v>
      </c>
      <c r="V293" s="51">
        <v>46.585999999999999</v>
      </c>
      <c r="W293" s="51">
        <v>-0.43</v>
      </c>
      <c r="X293" s="51">
        <v>-0.38</v>
      </c>
      <c r="Y293" s="48"/>
      <c r="AA293"/>
      <c r="AB293"/>
      <c r="AC293"/>
      <c r="AD293"/>
      <c r="AE293"/>
      <c r="AF293"/>
      <c r="AG293"/>
      <c r="AH293"/>
      <c r="AI293"/>
    </row>
    <row r="294" spans="1:35" s="5" customFormat="1" x14ac:dyDescent="0.2">
      <c r="A294" s="51">
        <v>2103.06</v>
      </c>
      <c r="B294" s="51">
        <v>90.08</v>
      </c>
      <c r="C294" s="51">
        <v>30.91</v>
      </c>
      <c r="D294" s="85">
        <f t="shared" si="12"/>
        <v>10.61</v>
      </c>
      <c r="E294" s="85">
        <f t="shared" si="13"/>
        <v>30.35</v>
      </c>
      <c r="F294" s="51">
        <v>1123.8900000000001</v>
      </c>
      <c r="G294" s="51">
        <v>1038.69</v>
      </c>
      <c r="H294" s="51">
        <v>853.83</v>
      </c>
      <c r="I294" s="51">
        <v>887</v>
      </c>
      <c r="J294" s="51">
        <v>13530141.390000001</v>
      </c>
      <c r="K294" s="51">
        <v>7209372.46</v>
      </c>
      <c r="L294" s="51" t="s">
        <v>3511</v>
      </c>
      <c r="M294" s="51" t="s">
        <v>3512</v>
      </c>
      <c r="N294" s="51">
        <v>0.19</v>
      </c>
      <c r="O294" s="51">
        <v>172.875</v>
      </c>
      <c r="P294" s="51">
        <v>7.0000000000000007E-2</v>
      </c>
      <c r="Q294" s="51">
        <v>0.17</v>
      </c>
      <c r="R294" s="51">
        <v>1213.22</v>
      </c>
      <c r="S294" s="51">
        <v>32.119999999999997</v>
      </c>
      <c r="T294" s="51">
        <v>20.13</v>
      </c>
      <c r="U294" s="51">
        <v>6.37</v>
      </c>
      <c r="V294" s="51">
        <v>46.511000000000003</v>
      </c>
      <c r="W294" s="51">
        <v>-0.43</v>
      </c>
      <c r="X294" s="51">
        <v>-0.32</v>
      </c>
      <c r="Y294" s="48"/>
      <c r="AA294"/>
      <c r="AB294"/>
      <c r="AC294"/>
      <c r="AD294"/>
      <c r="AE294"/>
      <c r="AF294"/>
      <c r="AG294"/>
      <c r="AH294"/>
      <c r="AI294"/>
    </row>
    <row r="295" spans="1:35" s="5" customFormat="1" x14ac:dyDescent="0.2">
      <c r="A295" s="51">
        <v>2107</v>
      </c>
      <c r="B295" s="51">
        <v>90</v>
      </c>
      <c r="C295" s="51">
        <v>30.92</v>
      </c>
      <c r="D295" s="85">
        <f t="shared" si="12"/>
        <v>10.620000000000001</v>
      </c>
      <c r="E295" s="85">
        <f t="shared" si="13"/>
        <v>30.360000000000003</v>
      </c>
      <c r="F295" s="51">
        <v>1123.8900000000001</v>
      </c>
      <c r="G295" s="51">
        <v>1038.69</v>
      </c>
      <c r="H295" s="51">
        <v>857.21</v>
      </c>
      <c r="I295" s="51">
        <v>889.03</v>
      </c>
      <c r="J295" s="51">
        <v>13530143.380000001</v>
      </c>
      <c r="K295" s="51">
        <v>7209375.8600000003</v>
      </c>
      <c r="L295" s="51" t="s">
        <v>3633</v>
      </c>
      <c r="M295" s="51" t="s">
        <v>3634</v>
      </c>
      <c r="N295" s="51">
        <v>0.2</v>
      </c>
      <c r="O295" s="51">
        <v>90</v>
      </c>
      <c r="P295" s="51">
        <v>-0.2</v>
      </c>
      <c r="Q295" s="51">
        <v>0.03</v>
      </c>
      <c r="R295" s="51">
        <v>1217.1500000000001</v>
      </c>
      <c r="S295" s="51">
        <v>32.18</v>
      </c>
      <c r="T295" s="51">
        <v>20.13</v>
      </c>
      <c r="U295" s="51">
        <v>6.39</v>
      </c>
      <c r="V295" s="51">
        <v>46.439</v>
      </c>
      <c r="W295" s="51">
        <v>-0.43</v>
      </c>
      <c r="X295" s="51">
        <v>-0.26</v>
      </c>
      <c r="Y295" s="48"/>
      <c r="AA295"/>
      <c r="AB295"/>
      <c r="AC295"/>
      <c r="AD295"/>
      <c r="AE295"/>
      <c r="AF295"/>
      <c r="AG295"/>
      <c r="AH295"/>
      <c r="AI295"/>
    </row>
    <row r="296" spans="1:35" s="5" customFormat="1" x14ac:dyDescent="0.2">
      <c r="A296" s="51">
        <v>2110</v>
      </c>
      <c r="B296" s="51">
        <v>90</v>
      </c>
      <c r="C296" s="51">
        <v>30.94</v>
      </c>
      <c r="D296" s="85">
        <f t="shared" si="12"/>
        <v>10.64</v>
      </c>
      <c r="E296" s="85">
        <f t="shared" si="13"/>
        <v>30.380000000000003</v>
      </c>
      <c r="F296" s="51">
        <v>1123.8900000000001</v>
      </c>
      <c r="G296" s="51">
        <v>1038.69</v>
      </c>
      <c r="H296" s="51">
        <v>859.79</v>
      </c>
      <c r="I296" s="51">
        <v>890.57</v>
      </c>
      <c r="J296" s="51">
        <v>13530144.9</v>
      </c>
      <c r="K296" s="51">
        <v>7209378.4500000002</v>
      </c>
      <c r="L296" s="51" t="s">
        <v>3635</v>
      </c>
      <c r="M296" s="51" t="s">
        <v>3636</v>
      </c>
      <c r="N296" s="51">
        <v>7.0000000000000007E-2</v>
      </c>
      <c r="O296" s="51">
        <v>90</v>
      </c>
      <c r="P296" s="51">
        <v>0</v>
      </c>
      <c r="Q296" s="51">
        <v>7.0000000000000007E-2</v>
      </c>
      <c r="R296" s="51">
        <v>1220.1300000000001</v>
      </c>
      <c r="S296" s="51">
        <v>32.229999999999997</v>
      </c>
      <c r="T296" s="51">
        <v>20.13</v>
      </c>
      <c r="U296" s="51">
        <v>6.4</v>
      </c>
      <c r="V296" s="51">
        <v>46.384</v>
      </c>
      <c r="W296" s="51">
        <v>-0.44</v>
      </c>
      <c r="X296" s="51">
        <v>-0.22</v>
      </c>
      <c r="Y296" s="48"/>
      <c r="AA296"/>
      <c r="AB296"/>
      <c r="AC296"/>
      <c r="AD296"/>
      <c r="AE296"/>
      <c r="AF296"/>
      <c r="AG296"/>
      <c r="AH296"/>
      <c r="AI296"/>
    </row>
    <row r="297" spans="1:35" s="5" customFormat="1" x14ac:dyDescent="0.2">
      <c r="A297" s="51">
        <v>2113</v>
      </c>
      <c r="B297" s="51">
        <v>90</v>
      </c>
      <c r="C297" s="51">
        <v>30.95</v>
      </c>
      <c r="D297" s="85">
        <f t="shared" si="12"/>
        <v>10.649999999999999</v>
      </c>
      <c r="E297" s="85">
        <f t="shared" si="13"/>
        <v>30.39</v>
      </c>
      <c r="F297" s="51">
        <v>1123.8900000000001</v>
      </c>
      <c r="G297" s="51">
        <v>1038.69</v>
      </c>
      <c r="H297" s="51">
        <v>862.36</v>
      </c>
      <c r="I297" s="51">
        <v>892.11</v>
      </c>
      <c r="J297" s="51">
        <v>13530146.42</v>
      </c>
      <c r="K297" s="51">
        <v>7209381.04</v>
      </c>
      <c r="L297" s="51" t="s">
        <v>3637</v>
      </c>
      <c r="M297" s="51" t="s">
        <v>3638</v>
      </c>
      <c r="N297" s="51">
        <v>0.03</v>
      </c>
      <c r="O297" s="51">
        <v>26.565000000000001</v>
      </c>
      <c r="P297" s="51">
        <v>0</v>
      </c>
      <c r="Q297" s="51">
        <v>0.03</v>
      </c>
      <c r="R297" s="51">
        <v>1223.1199999999999</v>
      </c>
      <c r="S297" s="51">
        <v>32.28</v>
      </c>
      <c r="T297" s="51">
        <v>20.14</v>
      </c>
      <c r="U297" s="51">
        <v>6.41</v>
      </c>
      <c r="V297" s="51">
        <v>46.329000000000001</v>
      </c>
      <c r="W297" s="51">
        <v>-0.44</v>
      </c>
      <c r="X297" s="51">
        <v>-0.17</v>
      </c>
      <c r="Y297" s="48"/>
      <c r="AA297"/>
      <c r="AB297"/>
      <c r="AC297"/>
      <c r="AD297"/>
      <c r="AE297"/>
      <c r="AF297"/>
      <c r="AG297"/>
      <c r="AH297"/>
      <c r="AI297"/>
    </row>
    <row r="298" spans="1:35" s="5" customFormat="1" x14ac:dyDescent="0.2">
      <c r="A298" s="51">
        <v>2116</v>
      </c>
      <c r="B298" s="51">
        <v>90.02</v>
      </c>
      <c r="C298" s="51">
        <v>30.96</v>
      </c>
      <c r="D298" s="85">
        <f t="shared" si="12"/>
        <v>10.66</v>
      </c>
      <c r="E298" s="85">
        <f t="shared" si="13"/>
        <v>30.400000000000002</v>
      </c>
      <c r="F298" s="51">
        <v>1123.8900000000001</v>
      </c>
      <c r="G298" s="51">
        <v>1038.69</v>
      </c>
      <c r="H298" s="51">
        <v>864.93</v>
      </c>
      <c r="I298" s="51">
        <v>893.65</v>
      </c>
      <c r="J298" s="51">
        <v>13530147.939999999</v>
      </c>
      <c r="K298" s="51">
        <v>7209383.6200000001</v>
      </c>
      <c r="L298" s="51" t="s">
        <v>3639</v>
      </c>
      <c r="M298" s="51" t="s">
        <v>3640</v>
      </c>
      <c r="N298" s="51">
        <v>7.0000000000000007E-2</v>
      </c>
      <c r="O298" s="51">
        <v>165.964</v>
      </c>
      <c r="P298" s="51">
        <v>7.0000000000000007E-2</v>
      </c>
      <c r="Q298" s="51">
        <v>0.03</v>
      </c>
      <c r="R298" s="51">
        <v>1226.1099999999999</v>
      </c>
      <c r="S298" s="51">
        <v>32.33</v>
      </c>
      <c r="T298" s="51">
        <v>20.14</v>
      </c>
      <c r="U298" s="51">
        <v>6.42</v>
      </c>
      <c r="V298" s="51">
        <v>46.274999999999999</v>
      </c>
      <c r="W298" s="51">
        <v>-0.44</v>
      </c>
      <c r="X298" s="51">
        <v>-0.12</v>
      </c>
      <c r="Y298" s="48"/>
      <c r="AA298"/>
      <c r="AB298"/>
      <c r="AC298"/>
      <c r="AD298"/>
      <c r="AE298"/>
      <c r="AF298"/>
      <c r="AG298"/>
      <c r="AH298"/>
      <c r="AI298"/>
    </row>
    <row r="299" spans="1:35" s="5" customFormat="1" x14ac:dyDescent="0.2">
      <c r="A299" s="51">
        <v>2119</v>
      </c>
      <c r="B299" s="51">
        <v>89.98</v>
      </c>
      <c r="C299" s="51">
        <v>30.97</v>
      </c>
      <c r="D299" s="85">
        <f t="shared" si="12"/>
        <v>10.669999999999998</v>
      </c>
      <c r="E299" s="85">
        <f t="shared" si="13"/>
        <v>30.41</v>
      </c>
      <c r="F299" s="51">
        <v>1123.8900000000001</v>
      </c>
      <c r="G299" s="51">
        <v>1038.69</v>
      </c>
      <c r="H299" s="51">
        <v>867.5</v>
      </c>
      <c r="I299" s="51">
        <v>895.2</v>
      </c>
      <c r="J299" s="51">
        <v>13530149.449999999</v>
      </c>
      <c r="K299" s="51">
        <v>7209386.21</v>
      </c>
      <c r="L299" s="51" t="s">
        <v>3641</v>
      </c>
      <c r="M299" s="51" t="s">
        <v>3642</v>
      </c>
      <c r="N299" s="51">
        <v>0.14000000000000001</v>
      </c>
      <c r="O299" s="51">
        <v>11.31</v>
      </c>
      <c r="P299" s="51">
        <v>-0.13</v>
      </c>
      <c r="Q299" s="51">
        <v>0.03</v>
      </c>
      <c r="R299" s="51">
        <v>1229.0899999999999</v>
      </c>
      <c r="S299" s="51">
        <v>32.380000000000003</v>
      </c>
      <c r="T299" s="51">
        <v>20.14</v>
      </c>
      <c r="U299" s="51">
        <v>6.44</v>
      </c>
      <c r="V299" s="51">
        <v>46.220999999999997</v>
      </c>
      <c r="W299" s="51">
        <v>-0.45</v>
      </c>
      <c r="X299" s="51">
        <v>-0.08</v>
      </c>
      <c r="Y299" s="48"/>
      <c r="AA299"/>
      <c r="AB299"/>
      <c r="AC299"/>
      <c r="AD299"/>
      <c r="AE299"/>
      <c r="AF299"/>
      <c r="AG299"/>
      <c r="AH299"/>
      <c r="AI299"/>
    </row>
    <row r="300" spans="1:35" s="5" customFormat="1" x14ac:dyDescent="0.2">
      <c r="A300" s="51">
        <v>2122</v>
      </c>
      <c r="B300" s="51">
        <v>90.03</v>
      </c>
      <c r="C300" s="51">
        <v>30.98</v>
      </c>
      <c r="D300" s="85">
        <f t="shared" si="12"/>
        <v>10.68</v>
      </c>
      <c r="E300" s="85">
        <f t="shared" si="13"/>
        <v>30.42</v>
      </c>
      <c r="F300" s="51">
        <v>1123.8900000000001</v>
      </c>
      <c r="G300" s="51">
        <v>1038.69</v>
      </c>
      <c r="H300" s="51">
        <v>870.08</v>
      </c>
      <c r="I300" s="51">
        <v>896.74</v>
      </c>
      <c r="J300" s="51">
        <v>13530150.970000001</v>
      </c>
      <c r="K300" s="51">
        <v>7209388.7999999998</v>
      </c>
      <c r="L300" s="51" t="s">
        <v>3643</v>
      </c>
      <c r="M300" s="51" t="s">
        <v>3644</v>
      </c>
      <c r="N300" s="51">
        <v>0.17</v>
      </c>
      <c r="O300" s="51">
        <v>158.19900000000001</v>
      </c>
      <c r="P300" s="51">
        <v>0.17</v>
      </c>
      <c r="Q300" s="51">
        <v>0.03</v>
      </c>
      <c r="R300" s="51">
        <v>1232.08</v>
      </c>
      <c r="S300" s="51">
        <v>32.43</v>
      </c>
      <c r="T300" s="51">
        <v>20.149999999999999</v>
      </c>
      <c r="U300" s="51">
        <v>6.45</v>
      </c>
      <c r="V300" s="51">
        <v>46.167999999999999</v>
      </c>
      <c r="W300" s="51">
        <v>-0.45</v>
      </c>
      <c r="X300" s="51">
        <v>-0.03</v>
      </c>
      <c r="Y300" s="48"/>
      <c r="AA300"/>
      <c r="AB300"/>
      <c r="AC300"/>
      <c r="AD300"/>
      <c r="AE300"/>
      <c r="AF300"/>
      <c r="AG300"/>
      <c r="AH300"/>
      <c r="AI300"/>
    </row>
    <row r="301" spans="1:35" s="5" customFormat="1" x14ac:dyDescent="0.2">
      <c r="A301" s="51">
        <v>2127.65</v>
      </c>
      <c r="B301" s="51">
        <v>89.98</v>
      </c>
      <c r="C301" s="51">
        <v>31</v>
      </c>
      <c r="D301" s="85">
        <f t="shared" si="12"/>
        <v>10.7</v>
      </c>
      <c r="E301" s="85">
        <f t="shared" si="13"/>
        <v>30.44</v>
      </c>
      <c r="F301" s="51">
        <v>1123.8900000000001</v>
      </c>
      <c r="G301" s="51">
        <v>1038.69</v>
      </c>
      <c r="H301" s="51">
        <v>874.92</v>
      </c>
      <c r="I301" s="51">
        <v>899.65</v>
      </c>
      <c r="J301" s="51">
        <v>13530153.83</v>
      </c>
      <c r="K301" s="51">
        <v>7209393.6699999999</v>
      </c>
      <c r="L301" s="51" t="s">
        <v>3645</v>
      </c>
      <c r="M301" s="51" t="s">
        <v>3646</v>
      </c>
      <c r="N301" s="51">
        <v>0.1</v>
      </c>
      <c r="O301" s="51" t="s">
        <v>113</v>
      </c>
      <c r="P301" s="51">
        <v>-0.09</v>
      </c>
      <c r="Q301" s="51">
        <v>0.04</v>
      </c>
      <c r="R301" s="51">
        <v>1237.71</v>
      </c>
      <c r="S301" s="51">
        <v>32.520000000000003</v>
      </c>
      <c r="T301" s="51">
        <v>20.149999999999999</v>
      </c>
      <c r="U301" s="51">
        <v>6.47</v>
      </c>
      <c r="V301" s="51">
        <v>46.067</v>
      </c>
      <c r="W301" s="51">
        <v>-0.46</v>
      </c>
      <c r="X301" s="51">
        <v>7.0000000000000007E-2</v>
      </c>
      <c r="Y301" s="48"/>
      <c r="AA301"/>
      <c r="AB301"/>
      <c r="AC301"/>
      <c r="AD301"/>
      <c r="AE301"/>
      <c r="AF301"/>
      <c r="AG301"/>
      <c r="AH301"/>
      <c r="AI301"/>
    </row>
    <row r="302" spans="1:35" s="5" customFormat="1" x14ac:dyDescent="0.2">
      <c r="A302" s="51">
        <v>2131</v>
      </c>
      <c r="B302" s="51">
        <v>90</v>
      </c>
      <c r="C302" s="51">
        <v>30.95</v>
      </c>
      <c r="D302" s="85">
        <f t="shared" ref="D302:D356" si="14">IF(C302-20.3&lt;0,C302-20.3+360,C302-20.3)</f>
        <v>10.649999999999999</v>
      </c>
      <c r="E302" s="85">
        <f t="shared" ref="E302:E356" si="15">IF(C302-0.56&lt;0,C302-0.56+360,C302-0.56)</f>
        <v>30.39</v>
      </c>
      <c r="F302" s="51">
        <v>1123.8900000000001</v>
      </c>
      <c r="G302" s="51">
        <v>1038.69</v>
      </c>
      <c r="H302" s="51">
        <v>877.79</v>
      </c>
      <c r="I302" s="51">
        <v>901.38</v>
      </c>
      <c r="J302" s="51">
        <v>13530155.529999999</v>
      </c>
      <c r="K302" s="51">
        <v>7209396.5599999996</v>
      </c>
      <c r="L302" s="51" t="s">
        <v>3669</v>
      </c>
      <c r="M302" s="51" t="s">
        <v>3670</v>
      </c>
      <c r="N302" s="51">
        <v>0.16</v>
      </c>
      <c r="O302" s="51">
        <v>-53.13</v>
      </c>
      <c r="P302" s="51">
        <v>0.06</v>
      </c>
      <c r="Q302" s="51">
        <v>-0.15</v>
      </c>
      <c r="R302" s="51">
        <v>1241.04</v>
      </c>
      <c r="S302" s="51">
        <v>32.57</v>
      </c>
      <c r="T302" s="51">
        <v>20.16</v>
      </c>
      <c r="U302" s="51">
        <v>6.49</v>
      </c>
      <c r="V302" s="51">
        <v>46.008000000000003</v>
      </c>
      <c r="W302" s="51">
        <v>0.12</v>
      </c>
      <c r="X302" s="51">
        <v>-6.7000000000000004E-2</v>
      </c>
      <c r="Y302" s="48"/>
      <c r="AA302"/>
      <c r="AB302"/>
      <c r="AC302"/>
      <c r="AD302"/>
      <c r="AE302"/>
      <c r="AF302"/>
      <c r="AG302"/>
      <c r="AH302"/>
      <c r="AI302"/>
    </row>
    <row r="303" spans="1:35" s="5" customFormat="1" x14ac:dyDescent="0.2">
      <c r="A303" s="51">
        <v>2134</v>
      </c>
      <c r="B303" s="51">
        <v>90.03</v>
      </c>
      <c r="C303" s="51">
        <v>30.91</v>
      </c>
      <c r="D303" s="85">
        <f t="shared" si="14"/>
        <v>10.61</v>
      </c>
      <c r="E303" s="85">
        <f t="shared" si="15"/>
        <v>30.35</v>
      </c>
      <c r="F303" s="51">
        <v>1123.8900000000001</v>
      </c>
      <c r="G303" s="51">
        <v>1038.69</v>
      </c>
      <c r="H303" s="51">
        <v>880.36</v>
      </c>
      <c r="I303" s="51">
        <v>902.92</v>
      </c>
      <c r="J303" s="51">
        <v>13530157.050000001</v>
      </c>
      <c r="K303" s="51">
        <v>7209399.1500000004</v>
      </c>
      <c r="L303" s="51" t="s">
        <v>3671</v>
      </c>
      <c r="M303" s="51" t="s">
        <v>3672</v>
      </c>
      <c r="N303" s="51">
        <v>0.17</v>
      </c>
      <c r="O303" s="51">
        <v>-141.34</v>
      </c>
      <c r="P303" s="51">
        <v>0.1</v>
      </c>
      <c r="Q303" s="51">
        <v>-0.13</v>
      </c>
      <c r="R303" s="51">
        <v>1244.03</v>
      </c>
      <c r="S303" s="51">
        <v>32.619999999999997</v>
      </c>
      <c r="T303" s="51">
        <v>20.16</v>
      </c>
      <c r="U303" s="51">
        <v>6.5</v>
      </c>
      <c r="V303" s="51">
        <v>45.954999999999998</v>
      </c>
      <c r="W303" s="51">
        <v>0.17</v>
      </c>
      <c r="X303" s="51">
        <v>-3.6999999999999998E-2</v>
      </c>
      <c r="Y303" s="48"/>
      <c r="AA303"/>
      <c r="AB303"/>
      <c r="AC303"/>
      <c r="AD303"/>
      <c r="AE303"/>
      <c r="AF303"/>
      <c r="AG303"/>
      <c r="AH303"/>
      <c r="AI303"/>
    </row>
    <row r="304" spans="1:35" s="5" customFormat="1" x14ac:dyDescent="0.2">
      <c r="A304" s="51">
        <v>2137</v>
      </c>
      <c r="B304" s="51">
        <v>89.98</v>
      </c>
      <c r="C304" s="51">
        <v>30.87</v>
      </c>
      <c r="D304" s="85">
        <f t="shared" si="14"/>
        <v>10.57</v>
      </c>
      <c r="E304" s="85">
        <f t="shared" si="15"/>
        <v>30.310000000000002</v>
      </c>
      <c r="F304" s="51">
        <v>1123.8900000000001</v>
      </c>
      <c r="G304" s="51">
        <v>1038.69</v>
      </c>
      <c r="H304" s="51">
        <v>882.94</v>
      </c>
      <c r="I304" s="51">
        <v>904.46</v>
      </c>
      <c r="J304" s="51">
        <v>13530158.560000001</v>
      </c>
      <c r="K304" s="51">
        <v>7209401.7400000002</v>
      </c>
      <c r="L304" s="51" t="s">
        <v>3673</v>
      </c>
      <c r="M304" s="51" t="s">
        <v>3674</v>
      </c>
      <c r="N304" s="51">
        <v>0.21</v>
      </c>
      <c r="O304" s="51">
        <v>-75.963999999999999</v>
      </c>
      <c r="P304" s="51">
        <v>-0.17</v>
      </c>
      <c r="Q304" s="51">
        <v>-0.13</v>
      </c>
      <c r="R304" s="51">
        <v>1247.02</v>
      </c>
      <c r="S304" s="51">
        <v>32.67</v>
      </c>
      <c r="T304" s="51">
        <v>20.16</v>
      </c>
      <c r="U304" s="51">
        <v>6.52</v>
      </c>
      <c r="V304" s="51">
        <v>45.902999999999999</v>
      </c>
      <c r="W304" s="51">
        <v>0.21</v>
      </c>
      <c r="X304" s="51">
        <v>-8.6999999999999994E-2</v>
      </c>
      <c r="Y304" s="48"/>
      <c r="AA304"/>
      <c r="AB304"/>
      <c r="AC304"/>
      <c r="AD304"/>
      <c r="AE304"/>
      <c r="AF304"/>
      <c r="AG304"/>
      <c r="AH304"/>
      <c r="AI304"/>
    </row>
    <row r="305" spans="1:35" s="5" customFormat="1" x14ac:dyDescent="0.2">
      <c r="A305" s="51">
        <v>2140</v>
      </c>
      <c r="B305" s="51">
        <v>89.99</v>
      </c>
      <c r="C305" s="51">
        <v>30.83</v>
      </c>
      <c r="D305" s="85">
        <f t="shared" si="14"/>
        <v>10.529999999999998</v>
      </c>
      <c r="E305" s="85">
        <f t="shared" si="15"/>
        <v>30.27</v>
      </c>
      <c r="F305" s="51">
        <v>1123.8900000000001</v>
      </c>
      <c r="G305" s="51">
        <v>1038.69</v>
      </c>
      <c r="H305" s="51">
        <v>885.51</v>
      </c>
      <c r="I305" s="51">
        <v>906</v>
      </c>
      <c r="J305" s="51">
        <v>13530160.07</v>
      </c>
      <c r="K305" s="51">
        <v>7209404.3300000001</v>
      </c>
      <c r="L305" s="51" t="s">
        <v>3675</v>
      </c>
      <c r="M305" s="51" t="s">
        <v>3676</v>
      </c>
      <c r="N305" s="51">
        <v>0.14000000000000001</v>
      </c>
      <c r="O305" s="51">
        <v>-104.036</v>
      </c>
      <c r="P305" s="51">
        <v>0.03</v>
      </c>
      <c r="Q305" s="51">
        <v>-0.13</v>
      </c>
      <c r="R305" s="51">
        <v>1250</v>
      </c>
      <c r="S305" s="51">
        <v>32.72</v>
      </c>
      <c r="T305" s="51">
        <v>20.170000000000002</v>
      </c>
      <c r="U305" s="51">
        <v>6.53</v>
      </c>
      <c r="V305" s="51">
        <v>45.85</v>
      </c>
      <c r="W305" s="51">
        <v>0.25</v>
      </c>
      <c r="X305" s="51">
        <v>-7.6999999999999999E-2</v>
      </c>
      <c r="Y305" s="48"/>
      <c r="AA305"/>
      <c r="AB305"/>
      <c r="AC305"/>
      <c r="AD305"/>
      <c r="AE305"/>
      <c r="AF305"/>
      <c r="AG305"/>
      <c r="AH305"/>
      <c r="AI305"/>
    </row>
    <row r="306" spans="1:35" s="5" customFormat="1" x14ac:dyDescent="0.2">
      <c r="A306" s="51">
        <v>2143</v>
      </c>
      <c r="B306" s="51">
        <v>89.98</v>
      </c>
      <c r="C306" s="51">
        <v>30.79</v>
      </c>
      <c r="D306" s="85">
        <f t="shared" si="14"/>
        <v>10.489999999999998</v>
      </c>
      <c r="E306" s="85">
        <f t="shared" si="15"/>
        <v>30.23</v>
      </c>
      <c r="F306" s="51">
        <v>1123.8900000000001</v>
      </c>
      <c r="G306" s="51">
        <v>1038.69</v>
      </c>
      <c r="H306" s="51">
        <v>888.09</v>
      </c>
      <c r="I306" s="51">
        <v>907.53</v>
      </c>
      <c r="J306" s="51">
        <v>13530161.59</v>
      </c>
      <c r="K306" s="51">
        <v>7209406.9199999999</v>
      </c>
      <c r="L306" s="51" t="s">
        <v>3677</v>
      </c>
      <c r="M306" s="51" t="s">
        <v>3678</v>
      </c>
      <c r="N306" s="51">
        <v>0.14000000000000001</v>
      </c>
      <c r="O306" s="51">
        <v>-63.435000000000002</v>
      </c>
      <c r="P306" s="51">
        <v>-0.03</v>
      </c>
      <c r="Q306" s="51">
        <v>-0.13</v>
      </c>
      <c r="R306" s="51">
        <v>1252.99</v>
      </c>
      <c r="S306" s="51">
        <v>32.770000000000003</v>
      </c>
      <c r="T306" s="51">
        <v>20.170000000000002</v>
      </c>
      <c r="U306" s="51">
        <v>6.54</v>
      </c>
      <c r="V306" s="51">
        <v>45.798000000000002</v>
      </c>
      <c r="W306" s="51">
        <v>0.28999999999999998</v>
      </c>
      <c r="X306" s="51">
        <v>-8.6999999999999994E-2</v>
      </c>
      <c r="Y306" s="48"/>
      <c r="AA306"/>
      <c r="AB306"/>
      <c r="AC306"/>
      <c r="AD306"/>
      <c r="AE306"/>
      <c r="AF306"/>
      <c r="AG306"/>
      <c r="AH306"/>
      <c r="AI306"/>
    </row>
    <row r="307" spans="1:35" s="5" customFormat="1" x14ac:dyDescent="0.2">
      <c r="A307" s="51">
        <v>2146</v>
      </c>
      <c r="B307" s="51">
        <v>90</v>
      </c>
      <c r="C307" s="51">
        <v>30.75</v>
      </c>
      <c r="D307" s="85">
        <f t="shared" si="14"/>
        <v>10.45</v>
      </c>
      <c r="E307" s="85">
        <f t="shared" si="15"/>
        <v>30.19</v>
      </c>
      <c r="F307" s="51">
        <v>1123.8900000000001</v>
      </c>
      <c r="G307" s="51">
        <v>1038.69</v>
      </c>
      <c r="H307" s="51">
        <v>890.67</v>
      </c>
      <c r="I307" s="51">
        <v>909.07</v>
      </c>
      <c r="J307" s="51">
        <v>13530163.09</v>
      </c>
      <c r="K307" s="51">
        <v>7209409.5099999998</v>
      </c>
      <c r="L307" s="51" t="s">
        <v>3679</v>
      </c>
      <c r="M307" s="51" t="s">
        <v>3680</v>
      </c>
      <c r="N307" s="51">
        <v>0.15</v>
      </c>
      <c r="O307" s="51">
        <v>-116.565</v>
      </c>
      <c r="P307" s="51">
        <v>7.0000000000000007E-2</v>
      </c>
      <c r="Q307" s="51">
        <v>-0.13</v>
      </c>
      <c r="R307" s="51">
        <v>1255.97</v>
      </c>
      <c r="S307" s="51">
        <v>32.82</v>
      </c>
      <c r="T307" s="51">
        <v>20.170000000000002</v>
      </c>
      <c r="U307" s="51">
        <v>6.56</v>
      </c>
      <c r="V307" s="51">
        <v>45.746000000000002</v>
      </c>
      <c r="W307" s="51">
        <v>0.33</v>
      </c>
      <c r="X307" s="51">
        <v>-6.7000000000000004E-2</v>
      </c>
      <c r="Y307" s="48"/>
      <c r="AA307"/>
      <c r="AB307"/>
      <c r="AC307"/>
      <c r="AD307"/>
      <c r="AE307"/>
      <c r="AF307"/>
      <c r="AG307"/>
      <c r="AH307"/>
      <c r="AI307"/>
    </row>
    <row r="308" spans="1:35" s="5" customFormat="1" x14ac:dyDescent="0.2">
      <c r="A308" s="51">
        <v>2149</v>
      </c>
      <c r="B308" s="51">
        <v>89.98</v>
      </c>
      <c r="C308" s="51">
        <v>30.71</v>
      </c>
      <c r="D308" s="85">
        <f t="shared" si="14"/>
        <v>10.41</v>
      </c>
      <c r="E308" s="85">
        <f t="shared" si="15"/>
        <v>30.150000000000002</v>
      </c>
      <c r="F308" s="51">
        <v>1123.8900000000001</v>
      </c>
      <c r="G308" s="51">
        <v>1038.69</v>
      </c>
      <c r="H308" s="51">
        <v>893.25</v>
      </c>
      <c r="I308" s="51">
        <v>910.6</v>
      </c>
      <c r="J308" s="51">
        <v>13530164.6</v>
      </c>
      <c r="K308" s="51">
        <v>7209412.1100000003</v>
      </c>
      <c r="L308" s="51" t="s">
        <v>3681</v>
      </c>
      <c r="M308" s="51" t="s">
        <v>3682</v>
      </c>
      <c r="N308" s="51">
        <v>0.15</v>
      </c>
      <c r="O308" s="51">
        <v>-24.443999999999999</v>
      </c>
      <c r="P308" s="51">
        <v>-7.0000000000000007E-2</v>
      </c>
      <c r="Q308" s="51">
        <v>-0.13</v>
      </c>
      <c r="R308" s="51">
        <v>1258.96</v>
      </c>
      <c r="S308" s="51">
        <v>32.869999999999997</v>
      </c>
      <c r="T308" s="51">
        <v>20.18</v>
      </c>
      <c r="U308" s="51">
        <v>6.57</v>
      </c>
      <c r="V308" s="51">
        <v>45.694000000000003</v>
      </c>
      <c r="W308" s="51">
        <v>0.37</v>
      </c>
      <c r="X308" s="51">
        <v>-8.6999999999999994E-2</v>
      </c>
      <c r="Y308" s="48"/>
      <c r="AA308"/>
      <c r="AB308"/>
      <c r="AC308"/>
      <c r="AD308"/>
      <c r="AE308"/>
      <c r="AF308"/>
      <c r="AG308"/>
      <c r="AH308"/>
      <c r="AI308"/>
    </row>
    <row r="309" spans="1:35" s="5" customFormat="1" x14ac:dyDescent="0.2">
      <c r="A309" s="51">
        <v>2152.4699999999998</v>
      </c>
      <c r="B309" s="51">
        <v>90.09</v>
      </c>
      <c r="C309" s="51">
        <v>30.66</v>
      </c>
      <c r="D309" s="85">
        <f t="shared" si="14"/>
        <v>10.36</v>
      </c>
      <c r="E309" s="85">
        <f t="shared" si="15"/>
        <v>30.1</v>
      </c>
      <c r="F309" s="51">
        <v>1123.8900000000001</v>
      </c>
      <c r="G309" s="51">
        <v>1038.69</v>
      </c>
      <c r="H309" s="51">
        <v>896.23</v>
      </c>
      <c r="I309" s="51">
        <v>912.37</v>
      </c>
      <c r="J309" s="51">
        <v>13530166.34</v>
      </c>
      <c r="K309" s="51">
        <v>7209415.1100000003</v>
      </c>
      <c r="L309" s="51" t="s">
        <v>3515</v>
      </c>
      <c r="M309" s="51" t="s">
        <v>3683</v>
      </c>
      <c r="N309" s="51">
        <v>0.35</v>
      </c>
      <c r="O309" s="51">
        <v>-155.22499999999999</v>
      </c>
      <c r="P309" s="51">
        <v>0.32</v>
      </c>
      <c r="Q309" s="51">
        <v>-0.14000000000000001</v>
      </c>
      <c r="R309" s="51">
        <v>1262.4100000000001</v>
      </c>
      <c r="S309" s="51">
        <v>32.93</v>
      </c>
      <c r="T309" s="51">
        <v>20.18</v>
      </c>
      <c r="U309" s="51">
        <v>6.58</v>
      </c>
      <c r="V309" s="51">
        <v>45.634</v>
      </c>
      <c r="W309" s="51">
        <v>0.4</v>
      </c>
      <c r="X309" s="51">
        <v>2.3E-2</v>
      </c>
      <c r="Y309" s="48"/>
      <c r="AA309"/>
      <c r="AB309"/>
      <c r="AC309"/>
      <c r="AD309"/>
      <c r="AE309"/>
      <c r="AF309"/>
      <c r="AG309"/>
      <c r="AH309"/>
      <c r="AI309"/>
    </row>
    <row r="310" spans="1:35" s="5" customFormat="1" x14ac:dyDescent="0.2">
      <c r="A310" s="51">
        <v>2156</v>
      </c>
      <c r="B310" s="51">
        <v>89.96</v>
      </c>
      <c r="C310" s="51">
        <v>30.6</v>
      </c>
      <c r="D310" s="85">
        <f t="shared" si="14"/>
        <v>10.3</v>
      </c>
      <c r="E310" s="85">
        <f t="shared" si="15"/>
        <v>30.040000000000003</v>
      </c>
      <c r="F310" s="51">
        <v>1123.8900000000001</v>
      </c>
      <c r="G310" s="51">
        <v>1038.69</v>
      </c>
      <c r="H310" s="51">
        <v>899.27</v>
      </c>
      <c r="I310" s="51">
        <v>914.17</v>
      </c>
      <c r="J310" s="51">
        <v>13530168.109999999</v>
      </c>
      <c r="K310" s="51">
        <v>7209418.1600000001</v>
      </c>
      <c r="L310" s="51" t="s">
        <v>3684</v>
      </c>
      <c r="M310" s="51" t="s">
        <v>3685</v>
      </c>
      <c r="N310" s="51">
        <v>0.41</v>
      </c>
      <c r="O310" s="51">
        <v>-78.69</v>
      </c>
      <c r="P310" s="51">
        <v>-0.37</v>
      </c>
      <c r="Q310" s="51">
        <v>-0.17</v>
      </c>
      <c r="R310" s="51">
        <v>1265.93</v>
      </c>
      <c r="S310" s="51">
        <v>32.99</v>
      </c>
      <c r="T310" s="51">
        <v>20.190000000000001</v>
      </c>
      <c r="U310" s="51">
        <v>6.6</v>
      </c>
      <c r="V310" s="51">
        <v>45.573999999999998</v>
      </c>
      <c r="W310" s="51">
        <v>0.44</v>
      </c>
      <c r="X310" s="51">
        <v>-0.107</v>
      </c>
      <c r="Y310" s="48"/>
      <c r="AA310"/>
      <c r="AB310"/>
      <c r="AC310"/>
      <c r="AD310"/>
      <c r="AE310"/>
      <c r="AF310"/>
      <c r="AG310"/>
      <c r="AH310"/>
      <c r="AI310"/>
    </row>
    <row r="311" spans="1:35" s="5" customFormat="1" x14ac:dyDescent="0.2">
      <c r="A311" s="51">
        <v>2159</v>
      </c>
      <c r="B311" s="51">
        <v>89.97</v>
      </c>
      <c r="C311" s="51">
        <v>30.55</v>
      </c>
      <c r="D311" s="85">
        <f t="shared" si="14"/>
        <v>10.25</v>
      </c>
      <c r="E311" s="85">
        <f t="shared" si="15"/>
        <v>29.990000000000002</v>
      </c>
      <c r="F311" s="51">
        <v>1123.8900000000001</v>
      </c>
      <c r="G311" s="51">
        <v>1038.69</v>
      </c>
      <c r="H311" s="51">
        <v>901.85</v>
      </c>
      <c r="I311" s="51">
        <v>915.7</v>
      </c>
      <c r="J311" s="51">
        <v>13530169.609999999</v>
      </c>
      <c r="K311" s="51">
        <v>7209420.7599999998</v>
      </c>
      <c r="L311" s="51" t="s">
        <v>3686</v>
      </c>
      <c r="M311" s="51" t="s">
        <v>3687</v>
      </c>
      <c r="N311" s="51">
        <v>0.17</v>
      </c>
      <c r="O311" s="51">
        <v>-45</v>
      </c>
      <c r="P311" s="51">
        <v>0.03</v>
      </c>
      <c r="Q311" s="51">
        <v>-0.17</v>
      </c>
      <c r="R311" s="51">
        <v>1268.9100000000001</v>
      </c>
      <c r="S311" s="51">
        <v>33.04</v>
      </c>
      <c r="T311" s="51">
        <v>20.190000000000001</v>
      </c>
      <c r="U311" s="51">
        <v>6.61</v>
      </c>
      <c r="V311" s="51">
        <v>45.521999999999998</v>
      </c>
      <c r="W311" s="51">
        <v>0.47</v>
      </c>
      <c r="X311" s="51">
        <v>-9.7000000000000003E-2</v>
      </c>
      <c r="Y311" s="48"/>
      <c r="AA311"/>
      <c r="AB311"/>
      <c r="AC311"/>
      <c r="AD311"/>
      <c r="AE311"/>
      <c r="AF311"/>
      <c r="AG311"/>
      <c r="AH311"/>
      <c r="AI311"/>
    </row>
    <row r="312" spans="1:35" s="5" customFormat="1" x14ac:dyDescent="0.2">
      <c r="A312" s="51">
        <v>2162</v>
      </c>
      <c r="B312" s="51">
        <v>90.01</v>
      </c>
      <c r="C312" s="51">
        <v>30.51</v>
      </c>
      <c r="D312" s="85">
        <f t="shared" si="14"/>
        <v>10.210000000000001</v>
      </c>
      <c r="E312" s="85">
        <f t="shared" si="15"/>
        <v>29.950000000000003</v>
      </c>
      <c r="F312" s="51">
        <v>1123.8900000000001</v>
      </c>
      <c r="G312" s="51">
        <v>1038.69</v>
      </c>
      <c r="H312" s="51">
        <v>904.44</v>
      </c>
      <c r="I312" s="51">
        <v>917.22</v>
      </c>
      <c r="J312" s="51">
        <v>13530171.109999999</v>
      </c>
      <c r="K312" s="51">
        <v>7209423.3600000003</v>
      </c>
      <c r="L312" s="51" t="s">
        <v>3688</v>
      </c>
      <c r="M312" s="51" t="s">
        <v>3689</v>
      </c>
      <c r="N312" s="51">
        <v>0.19</v>
      </c>
      <c r="O312" s="51">
        <v>-165.964</v>
      </c>
      <c r="P312" s="51">
        <v>0.13</v>
      </c>
      <c r="Q312" s="51">
        <v>-0.13</v>
      </c>
      <c r="R312" s="51">
        <v>1271.9000000000001</v>
      </c>
      <c r="S312" s="51">
        <v>33.090000000000003</v>
      </c>
      <c r="T312" s="51">
        <v>20.190000000000001</v>
      </c>
      <c r="U312" s="51">
        <v>6.63</v>
      </c>
      <c r="V312" s="51">
        <v>45.470999999999997</v>
      </c>
      <c r="W312" s="51">
        <v>0.49</v>
      </c>
      <c r="X312" s="51">
        <v>-5.7000000000000002E-2</v>
      </c>
      <c r="Y312" s="48"/>
      <c r="AA312"/>
      <c r="AB312"/>
      <c r="AC312"/>
      <c r="AD312"/>
      <c r="AE312"/>
      <c r="AF312"/>
      <c r="AG312"/>
      <c r="AH312"/>
      <c r="AI312"/>
    </row>
    <row r="313" spans="1:35" s="5" customFormat="1" x14ac:dyDescent="0.2">
      <c r="A313" s="51">
        <v>2165</v>
      </c>
      <c r="B313" s="51">
        <v>89.81</v>
      </c>
      <c r="C313" s="51">
        <v>30.46</v>
      </c>
      <c r="D313" s="85">
        <f t="shared" si="14"/>
        <v>10.16</v>
      </c>
      <c r="E313" s="85">
        <f t="shared" si="15"/>
        <v>29.900000000000002</v>
      </c>
      <c r="F313" s="51">
        <v>1123.8900000000001</v>
      </c>
      <c r="G313" s="51">
        <v>1038.69</v>
      </c>
      <c r="H313" s="51">
        <v>907.02</v>
      </c>
      <c r="I313" s="51">
        <v>918.74</v>
      </c>
      <c r="J313" s="51">
        <v>13530172.609999999</v>
      </c>
      <c r="K313" s="51">
        <v>7209425.96</v>
      </c>
      <c r="L313" s="51" t="s">
        <v>3690</v>
      </c>
      <c r="M313" s="51" t="s">
        <v>3691</v>
      </c>
      <c r="N313" s="51">
        <v>0.69</v>
      </c>
      <c r="O313" s="51">
        <v>-11.768000000000001</v>
      </c>
      <c r="P313" s="51">
        <v>-0.67</v>
      </c>
      <c r="Q313" s="51">
        <v>-0.17</v>
      </c>
      <c r="R313" s="51">
        <v>1274.8800000000001</v>
      </c>
      <c r="S313" s="51">
        <v>33.14</v>
      </c>
      <c r="T313" s="51">
        <v>20.2</v>
      </c>
      <c r="U313" s="51">
        <v>6.64</v>
      </c>
      <c r="V313" s="51">
        <v>45.42</v>
      </c>
      <c r="W313" s="51">
        <v>0.52</v>
      </c>
      <c r="X313" s="51">
        <v>-0.25700000000000001</v>
      </c>
      <c r="Y313" s="48"/>
      <c r="AA313"/>
      <c r="AB313"/>
      <c r="AC313"/>
      <c r="AD313"/>
      <c r="AE313"/>
      <c r="AF313"/>
      <c r="AG313"/>
      <c r="AH313"/>
      <c r="AI313"/>
    </row>
    <row r="314" spans="1:35" s="5" customFormat="1" x14ac:dyDescent="0.2">
      <c r="A314" s="51">
        <v>2168</v>
      </c>
      <c r="B314" s="51">
        <v>90.05</v>
      </c>
      <c r="C314" s="51">
        <v>30.41</v>
      </c>
      <c r="D314" s="85">
        <f t="shared" si="14"/>
        <v>10.11</v>
      </c>
      <c r="E314" s="85">
        <f t="shared" si="15"/>
        <v>29.85</v>
      </c>
      <c r="F314" s="51">
        <v>1123.9000000000001</v>
      </c>
      <c r="G314" s="51">
        <v>1038.7</v>
      </c>
      <c r="H314" s="51">
        <v>909.61</v>
      </c>
      <c r="I314" s="51">
        <v>920.26</v>
      </c>
      <c r="J314" s="51">
        <v>13530174.1</v>
      </c>
      <c r="K314" s="51">
        <v>7209428.5599999996</v>
      </c>
      <c r="L314" s="51" t="s">
        <v>3692</v>
      </c>
      <c r="M314" s="51" t="s">
        <v>3693</v>
      </c>
      <c r="N314" s="51">
        <v>0.82</v>
      </c>
      <c r="O314" s="51">
        <v>-162.64599999999999</v>
      </c>
      <c r="P314" s="51">
        <v>0.8</v>
      </c>
      <c r="Q314" s="51">
        <v>-0.17</v>
      </c>
      <c r="R314" s="51">
        <v>1277.8699999999999</v>
      </c>
      <c r="S314" s="51">
        <v>33.19</v>
      </c>
      <c r="T314" s="51">
        <v>20.2</v>
      </c>
      <c r="U314" s="51">
        <v>6.65</v>
      </c>
      <c r="V314" s="51">
        <v>45.369</v>
      </c>
      <c r="W314" s="51">
        <v>0.54</v>
      </c>
      <c r="X314" s="51">
        <v>-1.7000000000000001E-2</v>
      </c>
      <c r="Y314" s="48"/>
      <c r="AA314"/>
      <c r="AB314"/>
      <c r="AC314"/>
      <c r="AD314"/>
      <c r="AE314"/>
      <c r="AF314"/>
      <c r="AG314"/>
      <c r="AH314"/>
      <c r="AI314"/>
    </row>
    <row r="315" spans="1:35" s="5" customFormat="1" x14ac:dyDescent="0.2">
      <c r="A315" s="51">
        <v>2171</v>
      </c>
      <c r="B315" s="51">
        <v>89.89</v>
      </c>
      <c r="C315" s="51">
        <v>30.36</v>
      </c>
      <c r="D315" s="85">
        <f t="shared" si="14"/>
        <v>10.059999999999999</v>
      </c>
      <c r="E315" s="85">
        <f t="shared" si="15"/>
        <v>29.8</v>
      </c>
      <c r="F315" s="51">
        <v>1123.9000000000001</v>
      </c>
      <c r="G315" s="51">
        <v>1038.7</v>
      </c>
      <c r="H315" s="51">
        <v>912.2</v>
      </c>
      <c r="I315" s="51">
        <v>921.78</v>
      </c>
      <c r="J315" s="51">
        <v>13530175.59</v>
      </c>
      <c r="K315" s="51">
        <v>7209431.1600000001</v>
      </c>
      <c r="L315" s="51" t="s">
        <v>3694</v>
      </c>
      <c r="M315" s="51" t="s">
        <v>3695</v>
      </c>
      <c r="N315" s="51">
        <v>0.56000000000000005</v>
      </c>
      <c r="O315" s="51">
        <v>-32.005000000000003</v>
      </c>
      <c r="P315" s="51">
        <v>-0.53</v>
      </c>
      <c r="Q315" s="51">
        <v>-0.17</v>
      </c>
      <c r="R315" s="51">
        <v>1280.8499999999999</v>
      </c>
      <c r="S315" s="51">
        <v>33.24</v>
      </c>
      <c r="T315" s="51">
        <v>20.2</v>
      </c>
      <c r="U315" s="51">
        <v>6.67</v>
      </c>
      <c r="V315" s="51">
        <v>45.317999999999998</v>
      </c>
      <c r="W315" s="51">
        <v>0.55000000000000004</v>
      </c>
      <c r="X315" s="51">
        <v>-0.17699999999999999</v>
      </c>
      <c r="Y315" s="48"/>
      <c r="AA315"/>
      <c r="AB315"/>
      <c r="AC315"/>
      <c r="AD315"/>
      <c r="AE315"/>
      <c r="AF315"/>
      <c r="AG315"/>
      <c r="AH315"/>
      <c r="AI315"/>
    </row>
    <row r="316" spans="1:35" s="5" customFormat="1" x14ac:dyDescent="0.2">
      <c r="A316" s="51">
        <v>2174</v>
      </c>
      <c r="B316" s="51">
        <v>89.97</v>
      </c>
      <c r="C316" s="51">
        <v>30.31</v>
      </c>
      <c r="D316" s="85">
        <f t="shared" si="14"/>
        <v>10.009999999999998</v>
      </c>
      <c r="E316" s="85">
        <f t="shared" si="15"/>
        <v>29.75</v>
      </c>
      <c r="F316" s="51">
        <v>1123.9000000000001</v>
      </c>
      <c r="G316" s="51">
        <v>1038.7</v>
      </c>
      <c r="H316" s="51">
        <v>914.79</v>
      </c>
      <c r="I316" s="51">
        <v>923.29</v>
      </c>
      <c r="J316" s="51">
        <v>13530177.08</v>
      </c>
      <c r="K316" s="51">
        <v>7209433.7699999996</v>
      </c>
      <c r="L316" s="51" t="s">
        <v>3696</v>
      </c>
      <c r="M316" s="51" t="s">
        <v>3697</v>
      </c>
      <c r="N316" s="51">
        <v>0.31</v>
      </c>
      <c r="O316" s="51">
        <v>-59.036000000000001</v>
      </c>
      <c r="P316" s="51">
        <v>0.27</v>
      </c>
      <c r="Q316" s="51">
        <v>-0.17</v>
      </c>
      <c r="R316" s="51">
        <v>1283.83</v>
      </c>
      <c r="S316" s="51">
        <v>33.29</v>
      </c>
      <c r="T316" s="51">
        <v>20.21</v>
      </c>
      <c r="U316" s="51">
        <v>6.68</v>
      </c>
      <c r="V316" s="51">
        <v>45.267000000000003</v>
      </c>
      <c r="W316" s="51">
        <v>0.56999999999999995</v>
      </c>
      <c r="X316" s="51">
        <v>-9.7000000000000003E-2</v>
      </c>
      <c r="Y316" s="48"/>
      <c r="AA316"/>
      <c r="AB316"/>
      <c r="AC316"/>
      <c r="AD316"/>
      <c r="AE316"/>
      <c r="AF316"/>
      <c r="AG316"/>
      <c r="AH316"/>
      <c r="AI316"/>
    </row>
    <row r="317" spans="1:35" s="5" customFormat="1" x14ac:dyDescent="0.2">
      <c r="A317" s="51">
        <v>2177.19</v>
      </c>
      <c r="B317" s="51">
        <v>90</v>
      </c>
      <c r="C317" s="51">
        <v>30.26</v>
      </c>
      <c r="D317" s="85">
        <f t="shared" si="14"/>
        <v>9.9600000000000009</v>
      </c>
      <c r="E317" s="85">
        <f t="shared" si="15"/>
        <v>29.700000000000003</v>
      </c>
      <c r="F317" s="51">
        <v>1123.9000000000001</v>
      </c>
      <c r="G317" s="51">
        <v>1038.7</v>
      </c>
      <c r="H317" s="51">
        <v>917.54</v>
      </c>
      <c r="I317" s="51">
        <v>924.9</v>
      </c>
      <c r="J317" s="51">
        <v>13530178.67</v>
      </c>
      <c r="K317" s="51">
        <v>7209436.54</v>
      </c>
      <c r="L317" s="51" t="s">
        <v>3659</v>
      </c>
      <c r="M317" s="51" t="s">
        <v>3660</v>
      </c>
      <c r="N317" s="51">
        <v>0.18</v>
      </c>
      <c r="O317" s="51">
        <v>-109.29</v>
      </c>
      <c r="P317" s="51">
        <v>0.09</v>
      </c>
      <c r="Q317" s="51">
        <v>-0.16</v>
      </c>
      <c r="R317" s="51">
        <v>1287.01</v>
      </c>
      <c r="S317" s="51">
        <v>33.340000000000003</v>
      </c>
      <c r="T317" s="51">
        <v>20.21</v>
      </c>
      <c r="U317" s="51">
        <v>6.7</v>
      </c>
      <c r="V317" s="51">
        <v>45.213000000000001</v>
      </c>
      <c r="W317" s="51">
        <v>0.57999999999999996</v>
      </c>
      <c r="X317" s="51">
        <v>-6.7000000000000004E-2</v>
      </c>
      <c r="Y317" s="48"/>
      <c r="AA317"/>
      <c r="AB317"/>
      <c r="AC317"/>
      <c r="AD317"/>
      <c r="AE317"/>
      <c r="AF317"/>
      <c r="AG317"/>
      <c r="AH317"/>
      <c r="AI317"/>
    </row>
    <row r="318" spans="1:35" s="5" customFormat="1" x14ac:dyDescent="0.2">
      <c r="A318" s="51">
        <v>2181</v>
      </c>
      <c r="B318" s="51">
        <v>89.93</v>
      </c>
      <c r="C318" s="51">
        <v>30.06</v>
      </c>
      <c r="D318" s="85">
        <f t="shared" si="14"/>
        <v>9.759999999999998</v>
      </c>
      <c r="E318" s="85">
        <f t="shared" si="15"/>
        <v>29.5</v>
      </c>
      <c r="F318" s="51">
        <v>1123.9100000000001</v>
      </c>
      <c r="G318" s="51">
        <v>1038.71</v>
      </c>
      <c r="H318" s="51">
        <v>920.83</v>
      </c>
      <c r="I318" s="51">
        <v>926.82</v>
      </c>
      <c r="J318" s="51">
        <v>13530180.550000001</v>
      </c>
      <c r="K318" s="51">
        <v>7209439.8499999996</v>
      </c>
      <c r="L318" s="51" t="s">
        <v>3698</v>
      </c>
      <c r="M318" s="51" t="s">
        <v>3699</v>
      </c>
      <c r="N318" s="51">
        <v>0.56000000000000005</v>
      </c>
      <c r="O318" s="51">
        <v>-57.994999999999997</v>
      </c>
      <c r="P318" s="51">
        <v>-0.18</v>
      </c>
      <c r="Q318" s="51">
        <v>-0.52</v>
      </c>
      <c r="R318" s="51">
        <v>1290.79</v>
      </c>
      <c r="S318" s="51">
        <v>33.409999999999997</v>
      </c>
      <c r="T318" s="51">
        <v>20.21</v>
      </c>
      <c r="U318" s="51">
        <v>6.71</v>
      </c>
      <c r="V318" s="51">
        <v>45.149000000000001</v>
      </c>
      <c r="W318" s="51">
        <v>0.59</v>
      </c>
      <c r="X318" s="51">
        <v>-0.13700000000000001</v>
      </c>
      <c r="Y318" s="48"/>
      <c r="AA318"/>
      <c r="AB318"/>
      <c r="AC318"/>
      <c r="AD318"/>
      <c r="AE318"/>
      <c r="AF318"/>
      <c r="AG318"/>
      <c r="AH318"/>
      <c r="AI318"/>
    </row>
    <row r="319" spans="1:35" s="5" customFormat="1" x14ac:dyDescent="0.2">
      <c r="A319" s="51">
        <v>2184</v>
      </c>
      <c r="B319" s="51">
        <v>90.03</v>
      </c>
      <c r="C319" s="51">
        <v>29.9</v>
      </c>
      <c r="D319" s="85">
        <f t="shared" si="14"/>
        <v>9.5999999999999979</v>
      </c>
      <c r="E319" s="85">
        <f t="shared" si="15"/>
        <v>29.34</v>
      </c>
      <c r="F319" s="51">
        <v>1123.9100000000001</v>
      </c>
      <c r="G319" s="51">
        <v>1038.71</v>
      </c>
      <c r="H319" s="51">
        <v>923.43</v>
      </c>
      <c r="I319" s="51">
        <v>928.32</v>
      </c>
      <c r="J319" s="51">
        <v>13530182.02</v>
      </c>
      <c r="K319" s="51">
        <v>7209442.46</v>
      </c>
      <c r="L319" s="51" t="s">
        <v>3700</v>
      </c>
      <c r="M319" s="51" t="s">
        <v>3701</v>
      </c>
      <c r="N319" s="51">
        <v>0.63</v>
      </c>
      <c r="O319" s="51">
        <v>-119.358</v>
      </c>
      <c r="P319" s="51">
        <v>0.33</v>
      </c>
      <c r="Q319" s="51">
        <v>-0.53</v>
      </c>
      <c r="R319" s="51">
        <v>1293.78</v>
      </c>
      <c r="S319" s="51">
        <v>33.46</v>
      </c>
      <c r="T319" s="51">
        <v>20.22</v>
      </c>
      <c r="U319" s="51">
        <v>6.73</v>
      </c>
      <c r="V319" s="51">
        <v>45.098999999999997</v>
      </c>
      <c r="W319" s="51">
        <v>0.59</v>
      </c>
      <c r="X319" s="51">
        <v>-3.6999999999999998E-2</v>
      </c>
      <c r="Y319" s="48"/>
      <c r="AA319"/>
      <c r="AB319"/>
      <c r="AC319"/>
      <c r="AD319"/>
      <c r="AE319"/>
      <c r="AF319"/>
      <c r="AG319"/>
      <c r="AH319"/>
      <c r="AI319"/>
    </row>
    <row r="320" spans="1:35" s="5" customFormat="1" x14ac:dyDescent="0.2">
      <c r="A320" s="51">
        <v>2187</v>
      </c>
      <c r="B320" s="51">
        <v>89.94</v>
      </c>
      <c r="C320" s="51">
        <v>29.74</v>
      </c>
      <c r="D320" s="85">
        <f t="shared" si="14"/>
        <v>9.4399999999999977</v>
      </c>
      <c r="E320" s="85">
        <f t="shared" si="15"/>
        <v>29.18</v>
      </c>
      <c r="F320" s="51">
        <v>1123.9100000000001</v>
      </c>
      <c r="G320" s="51">
        <v>1038.71</v>
      </c>
      <c r="H320" s="51">
        <v>926.04</v>
      </c>
      <c r="I320" s="51">
        <v>929.81</v>
      </c>
      <c r="J320" s="51">
        <v>13530183.49</v>
      </c>
      <c r="K320" s="51">
        <v>7209445.0800000001</v>
      </c>
      <c r="L320" s="51" t="s">
        <v>3702</v>
      </c>
      <c r="M320" s="51" t="s">
        <v>3703</v>
      </c>
      <c r="N320" s="51">
        <v>0.61</v>
      </c>
      <c r="O320" s="51">
        <v>-69.444000000000003</v>
      </c>
      <c r="P320" s="51">
        <v>-0.3</v>
      </c>
      <c r="Q320" s="51">
        <v>-0.53</v>
      </c>
      <c r="R320" s="51">
        <v>1296.76</v>
      </c>
      <c r="S320" s="51">
        <v>33.51</v>
      </c>
      <c r="T320" s="51">
        <v>20.22</v>
      </c>
      <c r="U320" s="51">
        <v>6.74</v>
      </c>
      <c r="V320" s="51">
        <v>45.048000000000002</v>
      </c>
      <c r="W320" s="51">
        <v>0.56999999999999995</v>
      </c>
      <c r="X320" s="51">
        <v>-0.127</v>
      </c>
      <c r="Y320" s="48"/>
      <c r="AA320"/>
      <c r="AB320"/>
      <c r="AC320"/>
      <c r="AD320"/>
      <c r="AE320"/>
      <c r="AF320"/>
      <c r="AG320"/>
      <c r="AH320"/>
      <c r="AI320"/>
    </row>
    <row r="321" spans="1:35" s="5" customFormat="1" x14ac:dyDescent="0.2">
      <c r="A321" s="51">
        <v>2190</v>
      </c>
      <c r="B321" s="51">
        <v>90</v>
      </c>
      <c r="C321" s="51">
        <v>29.58</v>
      </c>
      <c r="D321" s="85">
        <f t="shared" si="14"/>
        <v>9.2799999999999976</v>
      </c>
      <c r="E321" s="85">
        <f t="shared" si="15"/>
        <v>29.02</v>
      </c>
      <c r="F321" s="51">
        <v>1123.9100000000001</v>
      </c>
      <c r="G321" s="51">
        <v>1038.71</v>
      </c>
      <c r="H321" s="51">
        <v>928.64</v>
      </c>
      <c r="I321" s="51">
        <v>931.29</v>
      </c>
      <c r="J321" s="51">
        <v>13530184.949999999</v>
      </c>
      <c r="K321" s="51">
        <v>7209447.7000000002</v>
      </c>
      <c r="L321" s="51" t="s">
        <v>3704</v>
      </c>
      <c r="M321" s="51" t="s">
        <v>3705</v>
      </c>
      <c r="N321" s="51">
        <v>0.56999999999999995</v>
      </c>
      <c r="O321" s="51">
        <v>-61.927</v>
      </c>
      <c r="P321" s="51">
        <v>0.2</v>
      </c>
      <c r="Q321" s="51">
        <v>-0.53</v>
      </c>
      <c r="R321" s="51">
        <v>1299.74</v>
      </c>
      <c r="S321" s="51">
        <v>33.56</v>
      </c>
      <c r="T321" s="51">
        <v>20.22</v>
      </c>
      <c r="U321" s="51">
        <v>6.76</v>
      </c>
      <c r="V321" s="51">
        <v>44.997</v>
      </c>
      <c r="W321" s="51">
        <v>0.55000000000000004</v>
      </c>
      <c r="X321" s="51">
        <v>-6.7000000000000004E-2</v>
      </c>
      <c r="Y321" s="48"/>
      <c r="AA321"/>
      <c r="AB321"/>
      <c r="AC321"/>
      <c r="AD321"/>
      <c r="AE321"/>
      <c r="AF321"/>
      <c r="AG321"/>
      <c r="AH321"/>
      <c r="AI321"/>
    </row>
    <row r="322" spans="1:35" s="5" customFormat="1" x14ac:dyDescent="0.2">
      <c r="A322" s="51">
        <v>2193</v>
      </c>
      <c r="B322" s="51">
        <v>90.08</v>
      </c>
      <c r="C322" s="51">
        <v>29.43</v>
      </c>
      <c r="D322" s="85">
        <f t="shared" si="14"/>
        <v>9.129999999999999</v>
      </c>
      <c r="E322" s="85">
        <f t="shared" si="15"/>
        <v>28.87</v>
      </c>
      <c r="F322" s="51">
        <v>1123.9100000000001</v>
      </c>
      <c r="G322" s="51">
        <v>1038.71</v>
      </c>
      <c r="H322" s="51">
        <v>931.25</v>
      </c>
      <c r="I322" s="51">
        <v>932.77</v>
      </c>
      <c r="J322" s="51">
        <v>13530186.4</v>
      </c>
      <c r="K322" s="51">
        <v>7209450.3300000001</v>
      </c>
      <c r="L322" s="51" t="s">
        <v>3706</v>
      </c>
      <c r="M322" s="51" t="s">
        <v>3707</v>
      </c>
      <c r="N322" s="51">
        <v>0.56999999999999995</v>
      </c>
      <c r="O322" s="51">
        <v>-129.09399999999999</v>
      </c>
      <c r="P322" s="51">
        <v>0.27</v>
      </c>
      <c r="Q322" s="51">
        <v>-0.5</v>
      </c>
      <c r="R322" s="51">
        <v>1302.72</v>
      </c>
      <c r="S322" s="51">
        <v>33.61</v>
      </c>
      <c r="T322" s="51">
        <v>20.23</v>
      </c>
      <c r="U322" s="51">
        <v>6.77</v>
      </c>
      <c r="V322" s="51">
        <v>44.945999999999998</v>
      </c>
      <c r="W322" s="51">
        <v>0.53</v>
      </c>
      <c r="X322" s="51">
        <v>1.2999999999999999E-2</v>
      </c>
      <c r="Y322" s="48"/>
      <c r="AA322"/>
      <c r="AB322"/>
      <c r="AC322"/>
      <c r="AD322"/>
      <c r="AE322"/>
      <c r="AF322"/>
      <c r="AG322"/>
      <c r="AH322"/>
      <c r="AI322"/>
    </row>
    <row r="323" spans="1:35" s="5" customFormat="1" x14ac:dyDescent="0.2">
      <c r="A323" s="51">
        <v>2196</v>
      </c>
      <c r="B323" s="51">
        <v>89.95</v>
      </c>
      <c r="C323" s="51">
        <v>29.27</v>
      </c>
      <c r="D323" s="85">
        <f t="shared" si="14"/>
        <v>8.9699999999999989</v>
      </c>
      <c r="E323" s="85">
        <f t="shared" si="15"/>
        <v>28.71</v>
      </c>
      <c r="F323" s="51">
        <v>1123.9100000000001</v>
      </c>
      <c r="G323" s="51">
        <v>1038.71</v>
      </c>
      <c r="H323" s="51">
        <v>933.87</v>
      </c>
      <c r="I323" s="51">
        <v>934.24</v>
      </c>
      <c r="J323" s="51">
        <v>13530187.84</v>
      </c>
      <c r="K323" s="51">
        <v>7209452.96</v>
      </c>
      <c r="L323" s="51" t="s">
        <v>3708</v>
      </c>
      <c r="M323" s="51" t="s">
        <v>3709</v>
      </c>
      <c r="N323" s="51">
        <v>0.69</v>
      </c>
      <c r="O323" s="51">
        <v>-95.528000000000006</v>
      </c>
      <c r="P323" s="51">
        <v>-0.43</v>
      </c>
      <c r="Q323" s="51">
        <v>-0.53</v>
      </c>
      <c r="R323" s="51">
        <v>1305.69</v>
      </c>
      <c r="S323" s="51">
        <v>33.659999999999997</v>
      </c>
      <c r="T323" s="51">
        <v>20.23</v>
      </c>
      <c r="U323" s="51">
        <v>6.78</v>
      </c>
      <c r="V323" s="51">
        <v>44.895000000000003</v>
      </c>
      <c r="W323" s="51">
        <v>0.49</v>
      </c>
      <c r="X323" s="51">
        <v>-0.11700000000000001</v>
      </c>
      <c r="Y323" s="48"/>
      <c r="AA323"/>
      <c r="AB323"/>
      <c r="AC323"/>
      <c r="AD323"/>
      <c r="AE323"/>
      <c r="AF323"/>
      <c r="AG323"/>
      <c r="AH323"/>
      <c r="AI323"/>
    </row>
    <row r="324" spans="1:35" s="5" customFormat="1" x14ac:dyDescent="0.2">
      <c r="A324" s="51">
        <v>2201.85</v>
      </c>
      <c r="B324" s="51">
        <v>89.92</v>
      </c>
      <c r="C324" s="51">
        <v>28.96</v>
      </c>
      <c r="D324" s="85">
        <f t="shared" si="14"/>
        <v>8.66</v>
      </c>
      <c r="E324" s="85">
        <f t="shared" si="15"/>
        <v>28.400000000000002</v>
      </c>
      <c r="F324" s="51">
        <v>1123.9100000000001</v>
      </c>
      <c r="G324" s="51">
        <v>1038.71</v>
      </c>
      <c r="H324" s="51">
        <v>938.98</v>
      </c>
      <c r="I324" s="51">
        <v>937.09</v>
      </c>
      <c r="J324" s="51">
        <v>13530190.640000001</v>
      </c>
      <c r="K324" s="51">
        <v>7209458.0999999996</v>
      </c>
      <c r="L324" s="51" t="s">
        <v>3710</v>
      </c>
      <c r="M324" s="51" t="s">
        <v>3661</v>
      </c>
      <c r="N324" s="51">
        <v>0.53</v>
      </c>
      <c r="O324" s="51">
        <v>-63.435000000000002</v>
      </c>
      <c r="P324" s="51">
        <v>-0.05</v>
      </c>
      <c r="Q324" s="51">
        <v>-0.53</v>
      </c>
      <c r="R324" s="51">
        <v>1311.5</v>
      </c>
      <c r="S324" s="51">
        <v>33.76</v>
      </c>
      <c r="T324" s="51">
        <v>20.239999999999998</v>
      </c>
      <c r="U324" s="51">
        <v>6.81</v>
      </c>
      <c r="V324" s="51">
        <v>44.795999999999999</v>
      </c>
      <c r="W324" s="51">
        <v>0.39</v>
      </c>
      <c r="X324" s="51">
        <v>-0.14699999999999999</v>
      </c>
      <c r="Y324" s="48"/>
      <c r="AA324"/>
      <c r="AB324"/>
      <c r="AC324"/>
      <c r="AD324"/>
      <c r="AE324"/>
      <c r="AF324"/>
      <c r="AG324"/>
      <c r="AH324"/>
      <c r="AI324"/>
    </row>
    <row r="325" spans="1:35" s="5" customFormat="1" x14ac:dyDescent="0.2">
      <c r="A325" s="51">
        <v>2205</v>
      </c>
      <c r="B325" s="51">
        <v>89.96</v>
      </c>
      <c r="C325" s="51">
        <v>28.88</v>
      </c>
      <c r="D325" s="85">
        <f t="shared" si="14"/>
        <v>8.5799999999999983</v>
      </c>
      <c r="E325" s="85">
        <f t="shared" si="15"/>
        <v>28.32</v>
      </c>
      <c r="F325" s="51">
        <v>1123.92</v>
      </c>
      <c r="G325" s="51">
        <v>1038.72</v>
      </c>
      <c r="H325" s="51">
        <v>941.74</v>
      </c>
      <c r="I325" s="51">
        <v>938.61</v>
      </c>
      <c r="J325" s="51">
        <v>13530192.140000001</v>
      </c>
      <c r="K325" s="51">
        <v>7209460.8700000001</v>
      </c>
      <c r="L325" s="51" t="s">
        <v>3711</v>
      </c>
      <c r="M325" s="51" t="s">
        <v>3712</v>
      </c>
      <c r="N325" s="51">
        <v>0.28000000000000003</v>
      </c>
      <c r="O325" s="51">
        <v>-145.00800000000001</v>
      </c>
      <c r="P325" s="51">
        <v>0.13</v>
      </c>
      <c r="Q325" s="51">
        <v>-0.25</v>
      </c>
      <c r="R325" s="51">
        <v>1314.62</v>
      </c>
      <c r="S325" s="51">
        <v>33.81</v>
      </c>
      <c r="T325" s="51">
        <v>20.239999999999998</v>
      </c>
      <c r="U325" s="51">
        <v>6.82</v>
      </c>
      <c r="V325" s="51">
        <v>44.741999999999997</v>
      </c>
      <c r="W325" s="51">
        <v>0.33</v>
      </c>
      <c r="X325" s="51">
        <v>-0.107</v>
      </c>
      <c r="Y325" s="48"/>
      <c r="AA325"/>
      <c r="AB325"/>
      <c r="AC325"/>
      <c r="AD325"/>
      <c r="AE325"/>
      <c r="AF325"/>
      <c r="AG325"/>
      <c r="AH325"/>
      <c r="AI325"/>
    </row>
    <row r="326" spans="1:35" s="5" customFormat="1" x14ac:dyDescent="0.2">
      <c r="A326" s="51">
        <v>2208</v>
      </c>
      <c r="B326" s="51">
        <v>89.86</v>
      </c>
      <c r="C326" s="51">
        <v>28.81</v>
      </c>
      <c r="D326" s="85">
        <f t="shared" si="14"/>
        <v>8.509999999999998</v>
      </c>
      <c r="E326" s="85">
        <f t="shared" si="15"/>
        <v>28.25</v>
      </c>
      <c r="F326" s="51">
        <v>1123.92</v>
      </c>
      <c r="G326" s="51">
        <v>1038.72</v>
      </c>
      <c r="H326" s="51">
        <v>944.36</v>
      </c>
      <c r="I326" s="51">
        <v>940.06</v>
      </c>
      <c r="J326" s="51">
        <v>13530193.560000001</v>
      </c>
      <c r="K326" s="51">
        <v>7209463.5099999998</v>
      </c>
      <c r="L326" s="51" t="s">
        <v>3713</v>
      </c>
      <c r="M326" s="51" t="s">
        <v>3714</v>
      </c>
      <c r="N326" s="51">
        <v>0.41</v>
      </c>
      <c r="O326" s="51">
        <v>-19.983000000000001</v>
      </c>
      <c r="P326" s="51">
        <v>-0.33</v>
      </c>
      <c r="Q326" s="51">
        <v>-0.23</v>
      </c>
      <c r="R326" s="51">
        <v>1317.6</v>
      </c>
      <c r="S326" s="51">
        <v>33.86</v>
      </c>
      <c r="T326" s="51">
        <v>20.25</v>
      </c>
      <c r="U326" s="51">
        <v>6.84</v>
      </c>
      <c r="V326" s="51">
        <v>44.691000000000003</v>
      </c>
      <c r="W326" s="51">
        <v>0.27</v>
      </c>
      <c r="X326" s="51">
        <v>-0.20699999999999999</v>
      </c>
      <c r="Y326" s="48"/>
      <c r="AA326"/>
      <c r="AB326"/>
      <c r="AC326"/>
      <c r="AD326"/>
      <c r="AE326"/>
      <c r="AF326"/>
      <c r="AG326"/>
      <c r="AH326"/>
      <c r="AI326"/>
    </row>
    <row r="327" spans="1:35" s="5" customFormat="1" x14ac:dyDescent="0.2">
      <c r="A327" s="51">
        <v>2211</v>
      </c>
      <c r="B327" s="51">
        <v>90.08</v>
      </c>
      <c r="C327" s="51">
        <v>28.73</v>
      </c>
      <c r="D327" s="85">
        <f t="shared" si="14"/>
        <v>8.43</v>
      </c>
      <c r="E327" s="85">
        <f t="shared" si="15"/>
        <v>28.17</v>
      </c>
      <c r="F327" s="51">
        <v>1123.92</v>
      </c>
      <c r="G327" s="51">
        <v>1038.72</v>
      </c>
      <c r="H327" s="51">
        <v>946.99</v>
      </c>
      <c r="I327" s="51">
        <v>941.5</v>
      </c>
      <c r="J327" s="51">
        <v>13530194.98</v>
      </c>
      <c r="K327" s="51">
        <v>7209466.1500000004</v>
      </c>
      <c r="L327" s="51" t="s">
        <v>3715</v>
      </c>
      <c r="M327" s="51" t="s">
        <v>3716</v>
      </c>
      <c r="N327" s="51">
        <v>0.78</v>
      </c>
      <c r="O327" s="51">
        <v>-157.62</v>
      </c>
      <c r="P327" s="51">
        <v>0.73</v>
      </c>
      <c r="Q327" s="51">
        <v>-0.27</v>
      </c>
      <c r="R327" s="51">
        <v>1320.57</v>
      </c>
      <c r="S327" s="51">
        <v>33.909999999999997</v>
      </c>
      <c r="T327" s="51">
        <v>20.25</v>
      </c>
      <c r="U327" s="51">
        <v>6.85</v>
      </c>
      <c r="V327" s="51">
        <v>44.64</v>
      </c>
      <c r="W327" s="51">
        <v>0.2</v>
      </c>
      <c r="X327" s="51">
        <v>1.2999999999999999E-2</v>
      </c>
      <c r="Y327" s="48"/>
      <c r="AA327"/>
      <c r="AB327"/>
      <c r="AC327"/>
      <c r="AD327"/>
      <c r="AE327"/>
      <c r="AF327"/>
      <c r="AG327"/>
      <c r="AH327"/>
      <c r="AI327"/>
    </row>
    <row r="328" spans="1:35" s="5" customFormat="1" x14ac:dyDescent="0.2">
      <c r="A328" s="51">
        <v>2214</v>
      </c>
      <c r="B328" s="51">
        <v>89.91</v>
      </c>
      <c r="C328" s="51">
        <v>28.66</v>
      </c>
      <c r="D328" s="85">
        <f t="shared" si="14"/>
        <v>8.36</v>
      </c>
      <c r="E328" s="85">
        <f t="shared" si="15"/>
        <v>28.1</v>
      </c>
      <c r="F328" s="51">
        <v>1123.92</v>
      </c>
      <c r="G328" s="51">
        <v>1038.72</v>
      </c>
      <c r="H328" s="51">
        <v>949.63</v>
      </c>
      <c r="I328" s="51">
        <v>942.94</v>
      </c>
      <c r="J328" s="51">
        <v>13530196.390000001</v>
      </c>
      <c r="K328" s="51">
        <v>7209468.7999999998</v>
      </c>
      <c r="L328" s="51" t="s">
        <v>3717</v>
      </c>
      <c r="M328" s="51" t="s">
        <v>3718</v>
      </c>
      <c r="N328" s="51">
        <v>0.61</v>
      </c>
      <c r="O328" s="51">
        <v>-15.422000000000001</v>
      </c>
      <c r="P328" s="51">
        <v>-0.56999999999999995</v>
      </c>
      <c r="Q328" s="51">
        <v>-0.23</v>
      </c>
      <c r="R328" s="51">
        <v>1323.54</v>
      </c>
      <c r="S328" s="51">
        <v>33.96</v>
      </c>
      <c r="T328" s="51">
        <v>20.25</v>
      </c>
      <c r="U328" s="51">
        <v>6.87</v>
      </c>
      <c r="V328" s="51">
        <v>44.588999999999999</v>
      </c>
      <c r="W328" s="51">
        <v>0.13</v>
      </c>
      <c r="X328" s="51">
        <v>-0.157</v>
      </c>
      <c r="Y328" s="48"/>
      <c r="AA328"/>
      <c r="AB328"/>
      <c r="AC328"/>
      <c r="AD328"/>
      <c r="AE328"/>
      <c r="AF328"/>
      <c r="AG328"/>
      <c r="AH328"/>
      <c r="AI328"/>
    </row>
    <row r="329" spans="1:35" s="5" customFormat="1" x14ac:dyDescent="0.2">
      <c r="A329" s="51">
        <v>2217</v>
      </c>
      <c r="B329" s="51">
        <v>90.2</v>
      </c>
      <c r="C329" s="51">
        <v>28.58</v>
      </c>
      <c r="D329" s="85">
        <f t="shared" si="14"/>
        <v>8.2799999999999976</v>
      </c>
      <c r="E329" s="85">
        <f t="shared" si="15"/>
        <v>28.02</v>
      </c>
      <c r="F329" s="51">
        <v>1123.92</v>
      </c>
      <c r="G329" s="51">
        <v>1038.72</v>
      </c>
      <c r="H329" s="51">
        <v>952.26</v>
      </c>
      <c r="I329" s="51">
        <v>944.38</v>
      </c>
      <c r="J329" s="51">
        <v>13530197.800000001</v>
      </c>
      <c r="K329" s="51">
        <v>7209471.4500000002</v>
      </c>
      <c r="L329" s="51" t="s">
        <v>3719</v>
      </c>
      <c r="M329" s="51" t="s">
        <v>3720</v>
      </c>
      <c r="N329" s="51">
        <v>1</v>
      </c>
      <c r="O329" s="51">
        <v>-104.036</v>
      </c>
      <c r="P329" s="51">
        <v>0.97</v>
      </c>
      <c r="Q329" s="51">
        <v>-0.27</v>
      </c>
      <c r="R329" s="51">
        <v>1326.52</v>
      </c>
      <c r="S329" s="51">
        <v>34.020000000000003</v>
      </c>
      <c r="T329" s="51">
        <v>20.260000000000002</v>
      </c>
      <c r="U329" s="51">
        <v>6.88</v>
      </c>
      <c r="V329" s="51">
        <v>44.537999999999997</v>
      </c>
      <c r="W329" s="51">
        <v>0.06</v>
      </c>
      <c r="X329" s="51">
        <v>0.13300000000000001</v>
      </c>
      <c r="Y329" s="47"/>
      <c r="AA329"/>
      <c r="AB329"/>
      <c r="AC329"/>
      <c r="AD329"/>
      <c r="AE329"/>
      <c r="AF329"/>
      <c r="AG329"/>
      <c r="AH329"/>
      <c r="AI329"/>
    </row>
    <row r="330" spans="1:35" s="5" customFormat="1" x14ac:dyDescent="0.2">
      <c r="A330" s="51">
        <v>2220</v>
      </c>
      <c r="B330" s="51">
        <v>90.18</v>
      </c>
      <c r="C330" s="51">
        <v>28.5</v>
      </c>
      <c r="D330" s="85">
        <f t="shared" si="14"/>
        <v>8.1999999999999993</v>
      </c>
      <c r="E330" s="85">
        <f t="shared" si="15"/>
        <v>27.94</v>
      </c>
      <c r="F330" s="51">
        <v>1123.9100000000001</v>
      </c>
      <c r="G330" s="51">
        <v>1038.71</v>
      </c>
      <c r="H330" s="51">
        <v>954.89</v>
      </c>
      <c r="I330" s="51">
        <v>945.81</v>
      </c>
      <c r="J330" s="51">
        <v>13530199.210000001</v>
      </c>
      <c r="K330" s="51">
        <v>7209474.0999999996</v>
      </c>
      <c r="L330" s="51" t="s">
        <v>3721</v>
      </c>
      <c r="M330" s="51" t="s">
        <v>3722</v>
      </c>
      <c r="N330" s="51">
        <v>0.27</v>
      </c>
      <c r="O330" s="51">
        <v>-125.538</v>
      </c>
      <c r="P330" s="51">
        <v>-7.0000000000000007E-2</v>
      </c>
      <c r="Q330" s="51">
        <v>-0.27</v>
      </c>
      <c r="R330" s="51">
        <v>1329.49</v>
      </c>
      <c r="S330" s="51">
        <v>34.07</v>
      </c>
      <c r="T330" s="51">
        <v>20.260000000000002</v>
      </c>
      <c r="U330" s="51">
        <v>6.9</v>
      </c>
      <c r="V330" s="51">
        <v>44.487000000000002</v>
      </c>
      <c r="W330" s="51">
        <v>-0.02</v>
      </c>
      <c r="X330" s="51">
        <v>0.113</v>
      </c>
      <c r="Y330" s="47"/>
      <c r="AA330"/>
      <c r="AB330"/>
      <c r="AC330"/>
      <c r="AD330"/>
      <c r="AE330"/>
      <c r="AF330"/>
      <c r="AG330"/>
      <c r="AH330"/>
      <c r="AI330"/>
    </row>
    <row r="331" spans="1:35" s="5" customFormat="1" x14ac:dyDescent="0.2">
      <c r="A331" s="51">
        <v>2223</v>
      </c>
      <c r="B331" s="51">
        <v>90.13</v>
      </c>
      <c r="C331" s="51">
        <v>28.43</v>
      </c>
      <c r="D331" s="85">
        <f t="shared" si="14"/>
        <v>8.129999999999999</v>
      </c>
      <c r="E331" s="85">
        <f t="shared" si="15"/>
        <v>27.87</v>
      </c>
      <c r="F331" s="51">
        <v>1123.9000000000001</v>
      </c>
      <c r="G331" s="51">
        <v>1038.7</v>
      </c>
      <c r="H331" s="51">
        <v>957.53</v>
      </c>
      <c r="I331" s="51">
        <v>947.24</v>
      </c>
      <c r="J331" s="51">
        <v>13530200.609999999</v>
      </c>
      <c r="K331" s="51">
        <v>7209476.75</v>
      </c>
      <c r="L331" s="51" t="s">
        <v>3723</v>
      </c>
      <c r="M331" s="51" t="s">
        <v>3724</v>
      </c>
      <c r="N331" s="51">
        <v>0.28999999999999998</v>
      </c>
      <c r="O331" s="51">
        <v>-68.197999999999993</v>
      </c>
      <c r="P331" s="51">
        <v>-0.17</v>
      </c>
      <c r="Q331" s="51">
        <v>-0.23</v>
      </c>
      <c r="R331" s="51">
        <v>1332.46</v>
      </c>
      <c r="S331" s="51">
        <v>34.119999999999997</v>
      </c>
      <c r="T331" s="51">
        <v>20.260000000000002</v>
      </c>
      <c r="U331" s="51">
        <v>6.91</v>
      </c>
      <c r="V331" s="51">
        <v>44.436</v>
      </c>
      <c r="W331" s="51">
        <v>-0.1</v>
      </c>
      <c r="X331" s="51">
        <v>6.3E-2</v>
      </c>
      <c r="Y331" s="47"/>
      <c r="AA331"/>
      <c r="AB331"/>
      <c r="AC331"/>
      <c r="AD331"/>
      <c r="AE331"/>
      <c r="AF331"/>
      <c r="AG331"/>
      <c r="AH331"/>
      <c r="AI331"/>
    </row>
    <row r="332" spans="1:35" s="5" customFormat="1" x14ac:dyDescent="0.2">
      <c r="A332" s="51">
        <v>2226.96</v>
      </c>
      <c r="B332" s="51">
        <v>90.17</v>
      </c>
      <c r="C332" s="51">
        <v>28.33</v>
      </c>
      <c r="D332" s="85">
        <f t="shared" si="14"/>
        <v>8.0299999999999976</v>
      </c>
      <c r="E332" s="85">
        <f t="shared" si="15"/>
        <v>27.77</v>
      </c>
      <c r="F332" s="51">
        <v>1123.8900000000001</v>
      </c>
      <c r="G332" s="51">
        <v>1038.69</v>
      </c>
      <c r="H332" s="51">
        <v>961.02</v>
      </c>
      <c r="I332" s="51">
        <v>949.12</v>
      </c>
      <c r="J332" s="51">
        <v>13530202.460000001</v>
      </c>
      <c r="K332" s="51">
        <v>7209480.25</v>
      </c>
      <c r="L332" s="51" t="s">
        <v>3662</v>
      </c>
      <c r="M332" s="51" t="s">
        <v>3663</v>
      </c>
      <c r="N332" s="51">
        <v>0.27</v>
      </c>
      <c r="O332" s="51">
        <v>81.254000000000005</v>
      </c>
      <c r="P332" s="51">
        <v>0.1</v>
      </c>
      <c r="Q332" s="51">
        <v>-0.25</v>
      </c>
      <c r="R332" s="51">
        <v>1336.38</v>
      </c>
      <c r="S332" s="51">
        <v>34.19</v>
      </c>
      <c r="T332" s="51">
        <v>20.27</v>
      </c>
      <c r="U332" s="51">
        <v>6.93</v>
      </c>
      <c r="V332" s="51">
        <v>44.369</v>
      </c>
      <c r="W332" s="51">
        <v>-0.22</v>
      </c>
      <c r="X332" s="51">
        <v>0.10299999999999999</v>
      </c>
      <c r="Y332" s="47"/>
      <c r="AA332"/>
      <c r="AB332"/>
      <c r="AC332"/>
      <c r="AD332"/>
      <c r="AE332"/>
      <c r="AF332"/>
      <c r="AG332"/>
      <c r="AH332"/>
      <c r="AI332"/>
    </row>
    <row r="333" spans="1:35" s="5" customFormat="1" x14ac:dyDescent="0.2">
      <c r="A333" s="51">
        <v>2230</v>
      </c>
      <c r="B333" s="51">
        <v>90.19</v>
      </c>
      <c r="C333" s="51">
        <v>28.46</v>
      </c>
      <c r="D333" s="85">
        <f t="shared" si="14"/>
        <v>8.16</v>
      </c>
      <c r="E333" s="85">
        <f t="shared" si="15"/>
        <v>27.900000000000002</v>
      </c>
      <c r="F333" s="51">
        <v>1123.8800000000001</v>
      </c>
      <c r="G333" s="51">
        <v>1038.68</v>
      </c>
      <c r="H333" s="51">
        <v>963.69</v>
      </c>
      <c r="I333" s="51">
        <v>950.57</v>
      </c>
      <c r="J333" s="51">
        <v>13530203.880000001</v>
      </c>
      <c r="K333" s="51">
        <v>7209482.9400000004</v>
      </c>
      <c r="L333" s="51" t="s">
        <v>3725</v>
      </c>
      <c r="M333" s="51" t="s">
        <v>3726</v>
      </c>
      <c r="N333" s="51">
        <v>0.43</v>
      </c>
      <c r="O333" s="51">
        <v>126.87</v>
      </c>
      <c r="P333" s="51">
        <v>7.0000000000000007E-2</v>
      </c>
      <c r="Q333" s="51">
        <v>0.43</v>
      </c>
      <c r="R333" s="51">
        <v>1339.39</v>
      </c>
      <c r="S333" s="51">
        <v>34.24</v>
      </c>
      <c r="T333" s="51">
        <v>20.27</v>
      </c>
      <c r="U333" s="51">
        <v>6.94</v>
      </c>
      <c r="V333" s="51">
        <v>44.317999999999998</v>
      </c>
      <c r="W333" s="51">
        <v>-0.31</v>
      </c>
      <c r="X333" s="51">
        <v>0.123</v>
      </c>
      <c r="Y333" s="47"/>
      <c r="AA333"/>
      <c r="AB333"/>
      <c r="AC333"/>
      <c r="AD333"/>
      <c r="AE333"/>
      <c r="AF333"/>
      <c r="AG333"/>
      <c r="AH333"/>
      <c r="AI333"/>
    </row>
    <row r="334" spans="1:35" s="5" customFormat="1" x14ac:dyDescent="0.2">
      <c r="A334" s="51">
        <v>2233</v>
      </c>
      <c r="B334" s="51">
        <v>90.1</v>
      </c>
      <c r="C334" s="51">
        <v>28.58</v>
      </c>
      <c r="D334" s="85">
        <f t="shared" si="14"/>
        <v>8.2799999999999976</v>
      </c>
      <c r="E334" s="85">
        <f t="shared" si="15"/>
        <v>28.02</v>
      </c>
      <c r="F334" s="51">
        <v>1123.8699999999999</v>
      </c>
      <c r="G334" s="51">
        <v>1038.67</v>
      </c>
      <c r="H334" s="51">
        <v>966.33</v>
      </c>
      <c r="I334" s="51">
        <v>952</v>
      </c>
      <c r="J334" s="51">
        <v>13530205.289999999</v>
      </c>
      <c r="K334" s="51">
        <v>7209485.5899999999</v>
      </c>
      <c r="L334" s="51" t="s">
        <v>3727</v>
      </c>
      <c r="M334" s="51" t="s">
        <v>3728</v>
      </c>
      <c r="N334" s="51">
        <v>0.5</v>
      </c>
      <c r="O334" s="51">
        <v>58.392000000000003</v>
      </c>
      <c r="P334" s="51">
        <v>-0.3</v>
      </c>
      <c r="Q334" s="51">
        <v>0.4</v>
      </c>
      <c r="R334" s="51">
        <v>1342.37</v>
      </c>
      <c r="S334" s="51">
        <v>34.29</v>
      </c>
      <c r="T334" s="51">
        <v>20.27</v>
      </c>
      <c r="U334" s="51">
        <v>6.96</v>
      </c>
      <c r="V334" s="51">
        <v>44.268000000000001</v>
      </c>
      <c r="W334" s="51">
        <v>-0.39</v>
      </c>
      <c r="X334" s="51">
        <v>3.3000000000000002E-2</v>
      </c>
      <c r="Y334" s="47"/>
      <c r="AA334"/>
      <c r="AB334"/>
      <c r="AC334"/>
      <c r="AD334"/>
      <c r="AE334"/>
      <c r="AF334"/>
      <c r="AG334"/>
      <c r="AH334"/>
      <c r="AI334"/>
    </row>
    <row r="335" spans="1:35" s="5" customFormat="1" x14ac:dyDescent="0.2">
      <c r="A335" s="51">
        <v>2236</v>
      </c>
      <c r="B335" s="51">
        <v>90.18</v>
      </c>
      <c r="C335" s="51">
        <v>28.71</v>
      </c>
      <c r="D335" s="85">
        <f t="shared" si="14"/>
        <v>8.41</v>
      </c>
      <c r="E335" s="85">
        <f t="shared" si="15"/>
        <v>28.150000000000002</v>
      </c>
      <c r="F335" s="51">
        <v>1123.8699999999999</v>
      </c>
      <c r="G335" s="51">
        <v>1038.67</v>
      </c>
      <c r="H335" s="51">
        <v>968.96</v>
      </c>
      <c r="I335" s="51">
        <v>953.44</v>
      </c>
      <c r="J335" s="51">
        <v>13530206.699999999</v>
      </c>
      <c r="K335" s="51">
        <v>7209488.2300000004</v>
      </c>
      <c r="L335" s="51" t="s">
        <v>3729</v>
      </c>
      <c r="M335" s="51" t="s">
        <v>3730</v>
      </c>
      <c r="N335" s="51">
        <v>0.51</v>
      </c>
      <c r="O335" s="51">
        <v>90</v>
      </c>
      <c r="P335" s="51">
        <v>0.27</v>
      </c>
      <c r="Q335" s="51">
        <v>0.43</v>
      </c>
      <c r="R335" s="51">
        <v>1345.34</v>
      </c>
      <c r="S335" s="51">
        <v>34.340000000000003</v>
      </c>
      <c r="T335" s="51">
        <v>20.28</v>
      </c>
      <c r="U335" s="51">
        <v>6.97</v>
      </c>
      <c r="V335" s="51">
        <v>44.218000000000004</v>
      </c>
      <c r="W335" s="51">
        <v>-0.46</v>
      </c>
      <c r="X335" s="51">
        <v>0.113</v>
      </c>
      <c r="Y335" s="47"/>
      <c r="AA335"/>
      <c r="AB335"/>
      <c r="AC335"/>
      <c r="AD335"/>
      <c r="AE335"/>
      <c r="AF335"/>
      <c r="AG335"/>
      <c r="AH335"/>
      <c r="AI335"/>
    </row>
    <row r="336" spans="1:35" s="5" customFormat="1" x14ac:dyDescent="0.2">
      <c r="A336" s="51">
        <v>2239</v>
      </c>
      <c r="B336" s="51">
        <v>90.18</v>
      </c>
      <c r="C336" s="51">
        <v>28.84</v>
      </c>
      <c r="D336" s="85">
        <f t="shared" si="14"/>
        <v>8.5399999999999991</v>
      </c>
      <c r="E336" s="85">
        <f t="shared" si="15"/>
        <v>28.28</v>
      </c>
      <c r="F336" s="51">
        <v>1123.8599999999999</v>
      </c>
      <c r="G336" s="51">
        <v>1038.6600000000001</v>
      </c>
      <c r="H336" s="51">
        <v>971.59</v>
      </c>
      <c r="I336" s="51">
        <v>954.88</v>
      </c>
      <c r="J336" s="51">
        <v>13530208.119999999</v>
      </c>
      <c r="K336" s="51">
        <v>7209490.8799999999</v>
      </c>
      <c r="L336" s="51" t="s">
        <v>3731</v>
      </c>
      <c r="M336" s="51" t="s">
        <v>3732</v>
      </c>
      <c r="N336" s="51">
        <v>0.43</v>
      </c>
      <c r="O336" s="51">
        <v>104.036</v>
      </c>
      <c r="P336" s="51">
        <v>0</v>
      </c>
      <c r="Q336" s="51">
        <v>0.43</v>
      </c>
      <c r="R336" s="51">
        <v>1348.31</v>
      </c>
      <c r="S336" s="51">
        <v>34.39</v>
      </c>
      <c r="T336" s="51">
        <v>20.28</v>
      </c>
      <c r="U336" s="51">
        <v>6.99</v>
      </c>
      <c r="V336" s="51">
        <v>44.168999999999997</v>
      </c>
      <c r="W336" s="51">
        <v>-0.53</v>
      </c>
      <c r="X336" s="51">
        <v>0.113</v>
      </c>
      <c r="Y336" s="47"/>
      <c r="AA336"/>
      <c r="AB336"/>
      <c r="AC336"/>
      <c r="AD336"/>
      <c r="AE336"/>
      <c r="AF336"/>
      <c r="AG336"/>
      <c r="AH336"/>
      <c r="AI336"/>
    </row>
    <row r="337" spans="1:35" s="5" customFormat="1" x14ac:dyDescent="0.2">
      <c r="A337" s="51">
        <v>2242</v>
      </c>
      <c r="B337" s="51">
        <v>90.15</v>
      </c>
      <c r="C337" s="51">
        <v>28.96</v>
      </c>
      <c r="D337" s="85">
        <f t="shared" si="14"/>
        <v>8.66</v>
      </c>
      <c r="E337" s="85">
        <f t="shared" si="15"/>
        <v>28.400000000000002</v>
      </c>
      <c r="F337" s="51">
        <v>1123.8499999999999</v>
      </c>
      <c r="G337" s="51">
        <v>1038.6500000000001</v>
      </c>
      <c r="H337" s="51">
        <v>974.21</v>
      </c>
      <c r="I337" s="51">
        <v>956.33</v>
      </c>
      <c r="J337" s="51">
        <v>13530209.539999999</v>
      </c>
      <c r="K337" s="51">
        <v>7209493.5199999996</v>
      </c>
      <c r="L337" s="51" t="s">
        <v>3733</v>
      </c>
      <c r="M337" s="51" t="s">
        <v>3734</v>
      </c>
      <c r="N337" s="51">
        <v>0.41</v>
      </c>
      <c r="O337" s="51">
        <v>77.004999999999995</v>
      </c>
      <c r="P337" s="51">
        <v>-0.1</v>
      </c>
      <c r="Q337" s="51">
        <v>0.4</v>
      </c>
      <c r="R337" s="51">
        <v>1351.29</v>
      </c>
      <c r="S337" s="51">
        <v>34.44</v>
      </c>
      <c r="T337" s="51">
        <v>20.29</v>
      </c>
      <c r="U337" s="51">
        <v>7</v>
      </c>
      <c r="V337" s="51">
        <v>44.12</v>
      </c>
      <c r="W337" s="51">
        <v>-0.59</v>
      </c>
      <c r="X337" s="51">
        <v>8.3000000000000004E-2</v>
      </c>
      <c r="Y337" s="47"/>
      <c r="AA337"/>
      <c r="AB337"/>
      <c r="AC337"/>
      <c r="AD337"/>
      <c r="AE337"/>
      <c r="AF337"/>
      <c r="AG337"/>
      <c r="AH337"/>
      <c r="AI337"/>
    </row>
    <row r="338" spans="1:35" s="5" customFormat="1" x14ac:dyDescent="0.2">
      <c r="A338" s="51">
        <v>2245</v>
      </c>
      <c r="B338" s="51">
        <v>90.18</v>
      </c>
      <c r="C338" s="51">
        <v>29.09</v>
      </c>
      <c r="D338" s="85">
        <f t="shared" si="14"/>
        <v>8.7899999999999991</v>
      </c>
      <c r="E338" s="85">
        <f t="shared" si="15"/>
        <v>28.53</v>
      </c>
      <c r="F338" s="51">
        <v>1123.8399999999999</v>
      </c>
      <c r="G338" s="51">
        <v>1038.6400000000001</v>
      </c>
      <c r="H338" s="51">
        <v>976.84</v>
      </c>
      <c r="I338" s="51">
        <v>957.79</v>
      </c>
      <c r="J338" s="51">
        <v>13530210.970000001</v>
      </c>
      <c r="K338" s="51">
        <v>7209496.1600000001</v>
      </c>
      <c r="L338" s="51" t="s">
        <v>3735</v>
      </c>
      <c r="M338" s="51" t="s">
        <v>3736</v>
      </c>
      <c r="N338" s="51">
        <v>0.44</v>
      </c>
      <c r="O338" s="51">
        <v>90</v>
      </c>
      <c r="P338" s="51">
        <v>0.1</v>
      </c>
      <c r="Q338" s="51">
        <v>0.43</v>
      </c>
      <c r="R338" s="51">
        <v>1354.27</v>
      </c>
      <c r="S338" s="51">
        <v>34.5</v>
      </c>
      <c r="T338" s="51">
        <v>20.29</v>
      </c>
      <c r="U338" s="51">
        <v>7.01</v>
      </c>
      <c r="V338" s="51">
        <v>44.072000000000003</v>
      </c>
      <c r="W338" s="51">
        <v>-0.64</v>
      </c>
      <c r="X338" s="51">
        <v>0.113</v>
      </c>
      <c r="Y338" s="47"/>
      <c r="AA338"/>
      <c r="AB338"/>
      <c r="AC338"/>
      <c r="AD338"/>
      <c r="AE338"/>
      <c r="AF338"/>
      <c r="AG338"/>
      <c r="AH338"/>
      <c r="AI338"/>
    </row>
    <row r="339" spans="1:35" s="5" customFormat="1" x14ac:dyDescent="0.2">
      <c r="A339" s="51">
        <v>2248</v>
      </c>
      <c r="B339" s="51">
        <v>90.18</v>
      </c>
      <c r="C339" s="51">
        <v>29.22</v>
      </c>
      <c r="D339" s="85">
        <f t="shared" si="14"/>
        <v>8.9199999999999982</v>
      </c>
      <c r="E339" s="85">
        <f t="shared" si="15"/>
        <v>28.66</v>
      </c>
      <c r="F339" s="51">
        <v>1123.83</v>
      </c>
      <c r="G339" s="51">
        <v>1038.6300000000001</v>
      </c>
      <c r="H339" s="51">
        <v>979.46</v>
      </c>
      <c r="I339" s="51">
        <v>959.25</v>
      </c>
      <c r="J339" s="51">
        <v>13530212.41</v>
      </c>
      <c r="K339" s="51">
        <v>7209498.79</v>
      </c>
      <c r="L339" s="51" t="s">
        <v>3737</v>
      </c>
      <c r="M339" s="51" t="s">
        <v>3738</v>
      </c>
      <c r="N339" s="51">
        <v>0.43</v>
      </c>
      <c r="O339" s="51">
        <v>138.36600000000001</v>
      </c>
      <c r="P339" s="51">
        <v>0</v>
      </c>
      <c r="Q339" s="51">
        <v>0.43</v>
      </c>
      <c r="R339" s="51">
        <v>1357.24</v>
      </c>
      <c r="S339" s="51">
        <v>34.549999999999997</v>
      </c>
      <c r="T339" s="51">
        <v>20.29</v>
      </c>
      <c r="U339" s="51">
        <v>7.03</v>
      </c>
      <c r="V339" s="51">
        <v>44.024000000000001</v>
      </c>
      <c r="W339" s="51">
        <v>-0.69</v>
      </c>
      <c r="X339" s="51">
        <v>0.113</v>
      </c>
      <c r="Y339" s="47"/>
      <c r="AA339"/>
      <c r="AB339"/>
      <c r="AC339"/>
      <c r="AD339"/>
      <c r="AE339"/>
      <c r="AF339"/>
      <c r="AG339"/>
      <c r="AH339"/>
      <c r="AI339"/>
    </row>
    <row r="340" spans="1:35" s="5" customFormat="1" x14ac:dyDescent="0.2">
      <c r="A340" s="51">
        <v>2251.85</v>
      </c>
      <c r="B340" s="51">
        <v>90</v>
      </c>
      <c r="C340" s="51">
        <v>29.38</v>
      </c>
      <c r="D340" s="85">
        <f t="shared" si="14"/>
        <v>9.0799999999999983</v>
      </c>
      <c r="E340" s="85">
        <f t="shared" si="15"/>
        <v>28.82</v>
      </c>
      <c r="F340" s="51">
        <v>1123.82</v>
      </c>
      <c r="G340" s="51">
        <v>1038.6199999999999</v>
      </c>
      <c r="H340" s="51">
        <v>982.82</v>
      </c>
      <c r="I340" s="51">
        <v>961.13</v>
      </c>
      <c r="J340" s="51">
        <v>13530214.26</v>
      </c>
      <c r="K340" s="51">
        <v>7209502.1699999999</v>
      </c>
      <c r="L340" s="51" t="s">
        <v>3664</v>
      </c>
      <c r="M340" s="51" t="s">
        <v>3665</v>
      </c>
      <c r="N340" s="51">
        <v>0.63</v>
      </c>
      <c r="O340" s="51">
        <v>93.813999999999993</v>
      </c>
      <c r="P340" s="51">
        <v>-0.47</v>
      </c>
      <c r="Q340" s="51">
        <v>0.42</v>
      </c>
      <c r="R340" s="51">
        <v>1361.06</v>
      </c>
      <c r="S340" s="51">
        <v>34.619999999999997</v>
      </c>
      <c r="T340" s="51">
        <v>20.3</v>
      </c>
      <c r="U340" s="51">
        <v>7.05</v>
      </c>
      <c r="V340" s="51">
        <v>43.963000000000001</v>
      </c>
      <c r="W340" s="51">
        <v>-0.74</v>
      </c>
      <c r="X340" s="51">
        <v>-6.7000000000000004E-2</v>
      </c>
      <c r="Y340" s="47"/>
      <c r="AA340"/>
      <c r="AB340"/>
      <c r="AC340"/>
      <c r="AD340"/>
      <c r="AE340"/>
      <c r="AF340"/>
      <c r="AG340"/>
      <c r="AH340"/>
      <c r="AI340"/>
    </row>
    <row r="341" spans="1:35" s="5" customFormat="1" x14ac:dyDescent="0.2">
      <c r="A341" s="51">
        <v>2255</v>
      </c>
      <c r="B341" s="51">
        <v>89.99</v>
      </c>
      <c r="C341" s="51">
        <v>29.53</v>
      </c>
      <c r="D341" s="85">
        <f t="shared" si="14"/>
        <v>9.23</v>
      </c>
      <c r="E341" s="85">
        <f t="shared" si="15"/>
        <v>28.970000000000002</v>
      </c>
      <c r="F341" s="51">
        <v>1123.82</v>
      </c>
      <c r="G341" s="51">
        <v>1038.6199999999999</v>
      </c>
      <c r="H341" s="51">
        <v>985.56</v>
      </c>
      <c r="I341" s="51">
        <v>962.68</v>
      </c>
      <c r="J341" s="51">
        <v>13530215.779999999</v>
      </c>
      <c r="K341" s="51">
        <v>7209504.9199999999</v>
      </c>
      <c r="L341" s="51" t="s">
        <v>3739</v>
      </c>
      <c r="M341" s="51" t="s">
        <v>3740</v>
      </c>
      <c r="N341" s="51">
        <v>0.48</v>
      </c>
      <c r="O341" s="51">
        <v>109.654</v>
      </c>
      <c r="P341" s="51">
        <v>-0.03</v>
      </c>
      <c r="Q341" s="51">
        <v>0.48</v>
      </c>
      <c r="R341" s="51">
        <v>1364.19</v>
      </c>
      <c r="S341" s="51">
        <v>34.67</v>
      </c>
      <c r="T341" s="51">
        <v>20.3</v>
      </c>
      <c r="U341" s="51">
        <v>7.06</v>
      </c>
      <c r="V341" s="51">
        <v>43.914000000000001</v>
      </c>
      <c r="W341" s="51">
        <v>-0.77</v>
      </c>
      <c r="X341" s="51">
        <v>-7.6999999999999999E-2</v>
      </c>
      <c r="Y341" s="47"/>
      <c r="AA341"/>
      <c r="AB341"/>
      <c r="AC341"/>
      <c r="AD341"/>
      <c r="AE341"/>
      <c r="AF341"/>
      <c r="AG341"/>
      <c r="AH341"/>
      <c r="AI341"/>
    </row>
    <row r="342" spans="1:35" s="5" customFormat="1" x14ac:dyDescent="0.2">
      <c r="A342" s="51">
        <v>2258</v>
      </c>
      <c r="B342" s="51">
        <v>89.94</v>
      </c>
      <c r="C342" s="51">
        <v>29.67</v>
      </c>
      <c r="D342" s="85">
        <f t="shared" si="14"/>
        <v>9.370000000000001</v>
      </c>
      <c r="E342" s="85">
        <f t="shared" si="15"/>
        <v>29.110000000000003</v>
      </c>
      <c r="F342" s="51">
        <v>1123.83</v>
      </c>
      <c r="G342" s="51">
        <v>1038.6300000000001</v>
      </c>
      <c r="H342" s="51">
        <v>988.17</v>
      </c>
      <c r="I342" s="51">
        <v>964.17</v>
      </c>
      <c r="J342" s="51">
        <v>13530217.24</v>
      </c>
      <c r="K342" s="51">
        <v>7209507.5499999998</v>
      </c>
      <c r="L342" s="51" t="s">
        <v>3741</v>
      </c>
      <c r="M342" s="51" t="s">
        <v>3742</v>
      </c>
      <c r="N342" s="51">
        <v>0.5</v>
      </c>
      <c r="O342" s="51">
        <v>39.472000000000001</v>
      </c>
      <c r="P342" s="51">
        <v>-0.17</v>
      </c>
      <c r="Q342" s="51">
        <v>0.47</v>
      </c>
      <c r="R342" s="51">
        <v>1367.17</v>
      </c>
      <c r="S342" s="51">
        <v>34.72</v>
      </c>
      <c r="T342" s="51">
        <v>20.3</v>
      </c>
      <c r="U342" s="51">
        <v>7.08</v>
      </c>
      <c r="V342" s="51">
        <v>43.868000000000002</v>
      </c>
      <c r="W342" s="51">
        <v>-0.79</v>
      </c>
      <c r="X342" s="51">
        <v>-0.127</v>
      </c>
      <c r="Y342" s="47"/>
      <c r="AA342"/>
      <c r="AB342"/>
      <c r="AC342"/>
      <c r="AD342"/>
      <c r="AE342"/>
      <c r="AF342"/>
      <c r="AG342"/>
      <c r="AH342"/>
      <c r="AI342"/>
    </row>
    <row r="343" spans="1:35" s="5" customFormat="1" x14ac:dyDescent="0.2">
      <c r="A343" s="51">
        <v>2261</v>
      </c>
      <c r="B343" s="51">
        <v>90.11</v>
      </c>
      <c r="C343" s="51">
        <v>29.81</v>
      </c>
      <c r="D343" s="85">
        <f t="shared" si="14"/>
        <v>9.509999999999998</v>
      </c>
      <c r="E343" s="85">
        <f t="shared" si="15"/>
        <v>29.25</v>
      </c>
      <c r="F343" s="51">
        <v>1123.82</v>
      </c>
      <c r="G343" s="51">
        <v>1038.6199999999999</v>
      </c>
      <c r="H343" s="51">
        <v>990.77</v>
      </c>
      <c r="I343" s="51">
        <v>965.65</v>
      </c>
      <c r="J343" s="51">
        <v>13530218.699999999</v>
      </c>
      <c r="K343" s="51">
        <v>7209510.1699999999</v>
      </c>
      <c r="L343" s="51" t="s">
        <v>3743</v>
      </c>
      <c r="M343" s="51" t="s">
        <v>3744</v>
      </c>
      <c r="N343" s="51">
        <v>0.73</v>
      </c>
      <c r="O343" s="51">
        <v>34.991999999999997</v>
      </c>
      <c r="P343" s="51">
        <v>0.56999999999999995</v>
      </c>
      <c r="Q343" s="51">
        <v>0.47</v>
      </c>
      <c r="R343" s="51">
        <v>1370.15</v>
      </c>
      <c r="S343" s="51">
        <v>34.78</v>
      </c>
      <c r="T343" s="51">
        <v>20.309999999999999</v>
      </c>
      <c r="U343" s="51">
        <v>7.09</v>
      </c>
      <c r="V343" s="51">
        <v>43.822000000000003</v>
      </c>
      <c r="W343" s="51">
        <v>-0.81</v>
      </c>
      <c r="X343" s="51">
        <v>4.2999999999999997E-2</v>
      </c>
      <c r="Y343" s="47"/>
      <c r="AA343"/>
      <c r="AB343"/>
      <c r="AC343"/>
      <c r="AD343"/>
      <c r="AE343"/>
      <c r="AF343"/>
      <c r="AG343"/>
      <c r="AH343"/>
      <c r="AI343"/>
    </row>
    <row r="344" spans="1:35" s="5" customFormat="1" x14ac:dyDescent="0.2">
      <c r="A344" s="51">
        <v>2264</v>
      </c>
      <c r="B344" s="51">
        <v>90.31</v>
      </c>
      <c r="C344" s="51">
        <v>29.95</v>
      </c>
      <c r="D344" s="85">
        <f t="shared" si="14"/>
        <v>9.6499999999999986</v>
      </c>
      <c r="E344" s="85">
        <f t="shared" si="15"/>
        <v>29.39</v>
      </c>
      <c r="F344" s="51">
        <v>1123.81</v>
      </c>
      <c r="G344" s="51">
        <v>1038.6099999999999</v>
      </c>
      <c r="H344" s="51">
        <v>993.37</v>
      </c>
      <c r="I344" s="51">
        <v>967.15</v>
      </c>
      <c r="J344" s="51">
        <v>13530220.17</v>
      </c>
      <c r="K344" s="51">
        <v>7209512.7800000003</v>
      </c>
      <c r="L344" s="51" t="s">
        <v>3745</v>
      </c>
      <c r="M344" s="51" t="s">
        <v>3746</v>
      </c>
      <c r="N344" s="51">
        <v>0.81</v>
      </c>
      <c r="O344" s="51">
        <v>149.74299999999999</v>
      </c>
      <c r="P344" s="51">
        <v>0.67</v>
      </c>
      <c r="Q344" s="51">
        <v>0.47</v>
      </c>
      <c r="R344" s="51">
        <v>1373.13</v>
      </c>
      <c r="S344" s="51">
        <v>34.83</v>
      </c>
      <c r="T344" s="51">
        <v>20.309999999999999</v>
      </c>
      <c r="U344" s="51">
        <v>7.11</v>
      </c>
      <c r="V344" s="51">
        <v>43.777000000000001</v>
      </c>
      <c r="W344" s="51">
        <v>-0.82</v>
      </c>
      <c r="X344" s="51">
        <v>0.24299999999999999</v>
      </c>
      <c r="Y344" s="47"/>
      <c r="AA344"/>
      <c r="AB344"/>
      <c r="AC344"/>
      <c r="AD344"/>
      <c r="AE344"/>
      <c r="AF344"/>
      <c r="AG344"/>
      <c r="AH344"/>
      <c r="AI344"/>
    </row>
    <row r="345" spans="1:35" s="5" customFormat="1" x14ac:dyDescent="0.2">
      <c r="A345" s="51">
        <v>2267</v>
      </c>
      <c r="B345" s="51">
        <v>90.07</v>
      </c>
      <c r="C345" s="51">
        <v>30.09</v>
      </c>
      <c r="D345" s="85">
        <f t="shared" si="14"/>
        <v>9.7899999999999991</v>
      </c>
      <c r="E345" s="85">
        <f t="shared" si="15"/>
        <v>29.53</v>
      </c>
      <c r="F345" s="51">
        <v>1123.8</v>
      </c>
      <c r="G345" s="51">
        <v>1038.5999999999999</v>
      </c>
      <c r="H345" s="51">
        <v>995.97</v>
      </c>
      <c r="I345" s="51">
        <v>968.65</v>
      </c>
      <c r="J345" s="51">
        <v>13530221.640000001</v>
      </c>
      <c r="K345" s="51">
        <v>7209515.3899999997</v>
      </c>
      <c r="L345" s="51" t="s">
        <v>3747</v>
      </c>
      <c r="M345" s="51" t="s">
        <v>3748</v>
      </c>
      <c r="N345" s="51">
        <v>0.93</v>
      </c>
      <c r="O345" s="51">
        <v>32.470999999999997</v>
      </c>
      <c r="P345" s="51">
        <v>-0.8</v>
      </c>
      <c r="Q345" s="51">
        <v>0.47</v>
      </c>
      <c r="R345" s="51">
        <v>1376.11</v>
      </c>
      <c r="S345" s="51">
        <v>34.880000000000003</v>
      </c>
      <c r="T345" s="51">
        <v>20.309999999999999</v>
      </c>
      <c r="U345" s="51">
        <v>7.12</v>
      </c>
      <c r="V345" s="51">
        <v>43.731999999999999</v>
      </c>
      <c r="W345" s="51">
        <v>-0.82</v>
      </c>
      <c r="X345" s="51">
        <v>3.0000000000000001E-3</v>
      </c>
      <c r="Y345" s="47"/>
      <c r="AA345"/>
      <c r="AB345"/>
      <c r="AC345"/>
      <c r="AD345"/>
      <c r="AE345"/>
      <c r="AF345"/>
      <c r="AG345"/>
      <c r="AH345"/>
      <c r="AI345"/>
    </row>
    <row r="346" spans="1:35" s="5" customFormat="1" x14ac:dyDescent="0.2">
      <c r="A346" s="51">
        <v>2270</v>
      </c>
      <c r="B346" s="51">
        <v>90.29</v>
      </c>
      <c r="C346" s="51">
        <v>30.23</v>
      </c>
      <c r="D346" s="85">
        <f t="shared" si="14"/>
        <v>9.93</v>
      </c>
      <c r="E346" s="85">
        <f t="shared" si="15"/>
        <v>29.67</v>
      </c>
      <c r="F346" s="51">
        <v>1123.79</v>
      </c>
      <c r="G346" s="51">
        <v>1038.5899999999999</v>
      </c>
      <c r="H346" s="51">
        <v>998.56</v>
      </c>
      <c r="I346" s="51">
        <v>970.16</v>
      </c>
      <c r="J346" s="51">
        <v>13530223.119999999</v>
      </c>
      <c r="K346" s="51">
        <v>7209518</v>
      </c>
      <c r="L346" s="51" t="s">
        <v>3749</v>
      </c>
      <c r="M346" s="51" t="s">
        <v>3750</v>
      </c>
      <c r="N346" s="51">
        <v>0.87</v>
      </c>
      <c r="O346" s="51">
        <v>122.735</v>
      </c>
      <c r="P346" s="51">
        <v>0.73</v>
      </c>
      <c r="Q346" s="51">
        <v>0.47</v>
      </c>
      <c r="R346" s="51">
        <v>1379.1</v>
      </c>
      <c r="S346" s="51">
        <v>34.94</v>
      </c>
      <c r="T346" s="51">
        <v>20.32</v>
      </c>
      <c r="U346" s="51">
        <v>7.14</v>
      </c>
      <c r="V346" s="51">
        <v>43.688000000000002</v>
      </c>
      <c r="W346" s="51">
        <v>-0.81</v>
      </c>
      <c r="X346" s="51">
        <v>0.223</v>
      </c>
      <c r="Y346" s="47"/>
      <c r="AA346"/>
      <c r="AB346"/>
      <c r="AC346"/>
      <c r="AD346"/>
      <c r="AE346"/>
      <c r="AF346"/>
      <c r="AG346"/>
      <c r="AH346"/>
      <c r="AI346"/>
    </row>
    <row r="347" spans="1:35" s="5" customFormat="1" x14ac:dyDescent="0.2">
      <c r="A347" s="51">
        <v>2273</v>
      </c>
      <c r="B347" s="51">
        <v>90.2</v>
      </c>
      <c r="C347" s="51">
        <v>30.37</v>
      </c>
      <c r="D347" s="85">
        <f t="shared" si="14"/>
        <v>10.07</v>
      </c>
      <c r="E347" s="85">
        <f t="shared" si="15"/>
        <v>29.810000000000002</v>
      </c>
      <c r="F347" s="51">
        <v>1123.78</v>
      </c>
      <c r="G347" s="51">
        <v>1038.58</v>
      </c>
      <c r="H347" s="51">
        <v>1001.15</v>
      </c>
      <c r="I347" s="51">
        <v>971.67</v>
      </c>
      <c r="J347" s="51">
        <v>13530224.609999999</v>
      </c>
      <c r="K347" s="51">
        <v>7209520.6100000003</v>
      </c>
      <c r="L347" s="51" t="s">
        <v>3751</v>
      </c>
      <c r="M347" s="51" t="s">
        <v>3752</v>
      </c>
      <c r="N347" s="51">
        <v>0.55000000000000004</v>
      </c>
      <c r="O347" s="51">
        <v>71.564999999999998</v>
      </c>
      <c r="P347" s="51">
        <v>-0.3</v>
      </c>
      <c r="Q347" s="51">
        <v>0.47</v>
      </c>
      <c r="R347" s="51">
        <v>1382.08</v>
      </c>
      <c r="S347" s="51">
        <v>34.99</v>
      </c>
      <c r="T347" s="51">
        <v>20.32</v>
      </c>
      <c r="U347" s="51">
        <v>7.15</v>
      </c>
      <c r="V347" s="51">
        <v>43.645000000000003</v>
      </c>
      <c r="W347" s="51">
        <v>-0.8</v>
      </c>
      <c r="X347" s="51">
        <v>0.13300000000000001</v>
      </c>
      <c r="Y347" s="47"/>
      <c r="AA347"/>
      <c r="AB347"/>
      <c r="AC347"/>
      <c r="AD347"/>
      <c r="AE347"/>
      <c r="AF347"/>
      <c r="AG347"/>
      <c r="AH347"/>
      <c r="AI347"/>
    </row>
    <row r="348" spans="1:35" s="5" customFormat="1" x14ac:dyDescent="0.2">
      <c r="A348" s="51">
        <v>2276.73</v>
      </c>
      <c r="B348" s="51">
        <v>90.26</v>
      </c>
      <c r="C348" s="51">
        <v>30.55</v>
      </c>
      <c r="D348" s="85">
        <f t="shared" si="14"/>
        <v>10.25</v>
      </c>
      <c r="E348" s="85">
        <f t="shared" si="15"/>
        <v>29.990000000000002</v>
      </c>
      <c r="F348" s="51">
        <v>1123.77</v>
      </c>
      <c r="G348" s="51">
        <v>1038.57</v>
      </c>
      <c r="H348" s="51">
        <v>1004.37</v>
      </c>
      <c r="I348" s="51">
        <v>973.56</v>
      </c>
      <c r="J348" s="51">
        <v>13530226.470000001</v>
      </c>
      <c r="K348" s="51">
        <v>7209523.8399999999</v>
      </c>
      <c r="L348" s="51" t="s">
        <v>3666</v>
      </c>
      <c r="M348" s="51" t="s">
        <v>3667</v>
      </c>
      <c r="N348" s="51">
        <v>0.51</v>
      </c>
      <c r="O348" s="51">
        <v>146.31</v>
      </c>
      <c r="P348" s="51">
        <v>0.16</v>
      </c>
      <c r="Q348" s="51">
        <v>0.48</v>
      </c>
      <c r="R348" s="51">
        <v>1385.79</v>
      </c>
      <c r="S348" s="51">
        <v>35.06</v>
      </c>
      <c r="T348" s="51">
        <v>20.32</v>
      </c>
      <c r="U348" s="51">
        <v>7.17</v>
      </c>
      <c r="V348" s="51">
        <v>43.591000000000001</v>
      </c>
      <c r="W348" s="51">
        <v>-0.77</v>
      </c>
      <c r="X348" s="51">
        <v>0.193</v>
      </c>
      <c r="Y348" s="47"/>
      <c r="AA348"/>
      <c r="AB348"/>
      <c r="AC348"/>
      <c r="AD348"/>
      <c r="AE348"/>
      <c r="AF348"/>
      <c r="AG348"/>
      <c r="AH348"/>
      <c r="AI348"/>
    </row>
    <row r="349" spans="1:35" s="5" customFormat="1" x14ac:dyDescent="0.2">
      <c r="A349" s="51">
        <v>2280</v>
      </c>
      <c r="B349" s="51">
        <v>90.23</v>
      </c>
      <c r="C349" s="51">
        <v>30.57</v>
      </c>
      <c r="D349" s="85">
        <f t="shared" si="14"/>
        <v>10.27</v>
      </c>
      <c r="E349" s="85">
        <f t="shared" si="15"/>
        <v>30.01</v>
      </c>
      <c r="F349" s="51">
        <v>1123.75</v>
      </c>
      <c r="G349" s="51">
        <v>1038.55</v>
      </c>
      <c r="H349" s="51">
        <v>1007.19</v>
      </c>
      <c r="I349" s="51">
        <v>975.22</v>
      </c>
      <c r="J349" s="51">
        <v>13530228.109999999</v>
      </c>
      <c r="K349" s="51">
        <v>7209526.6699999999</v>
      </c>
      <c r="L349" s="51" t="s">
        <v>3753</v>
      </c>
      <c r="M349" s="51" t="s">
        <v>3754</v>
      </c>
      <c r="N349" s="51">
        <v>0.11</v>
      </c>
      <c r="O349" s="51">
        <v>167.471</v>
      </c>
      <c r="P349" s="51">
        <v>-0.09</v>
      </c>
      <c r="Q349" s="51">
        <v>0.06</v>
      </c>
      <c r="R349" s="51">
        <v>1389.05</v>
      </c>
      <c r="S349" s="51">
        <v>35.11</v>
      </c>
      <c r="T349" s="51">
        <v>20.329999999999998</v>
      </c>
      <c r="U349" s="51">
        <v>7.18</v>
      </c>
      <c r="V349" s="51">
        <v>43.543999999999997</v>
      </c>
      <c r="W349" s="51">
        <v>-0.75</v>
      </c>
      <c r="X349" s="51">
        <v>0.16300000000000001</v>
      </c>
      <c r="Y349" s="47"/>
      <c r="AA349"/>
      <c r="AB349"/>
      <c r="AC349"/>
      <c r="AD349"/>
      <c r="AE349"/>
      <c r="AF349"/>
      <c r="AG349"/>
      <c r="AH349"/>
      <c r="AI349"/>
    </row>
    <row r="350" spans="1:35" s="5" customFormat="1" x14ac:dyDescent="0.2">
      <c r="A350" s="51">
        <v>2283</v>
      </c>
      <c r="B350" s="51">
        <v>90.14</v>
      </c>
      <c r="C350" s="51">
        <v>30.59</v>
      </c>
      <c r="D350" s="85">
        <f t="shared" si="14"/>
        <v>10.29</v>
      </c>
      <c r="E350" s="85">
        <f t="shared" si="15"/>
        <v>30.03</v>
      </c>
      <c r="F350" s="51">
        <v>1123.74</v>
      </c>
      <c r="G350" s="51">
        <v>1038.54</v>
      </c>
      <c r="H350" s="51">
        <v>1009.77</v>
      </c>
      <c r="I350" s="51">
        <v>976.75</v>
      </c>
      <c r="J350" s="51">
        <v>13530229.609999999</v>
      </c>
      <c r="K350" s="51">
        <v>7209529.2699999996</v>
      </c>
      <c r="L350" s="51" t="s">
        <v>3755</v>
      </c>
      <c r="M350" s="51" t="s">
        <v>3756</v>
      </c>
      <c r="N350" s="51">
        <v>0.31</v>
      </c>
      <c r="O350" s="51">
        <v>12.529</v>
      </c>
      <c r="P350" s="51">
        <v>-0.3</v>
      </c>
      <c r="Q350" s="51">
        <v>7.0000000000000007E-2</v>
      </c>
      <c r="R350" s="51">
        <v>1392.03</v>
      </c>
      <c r="S350" s="51">
        <v>35.17</v>
      </c>
      <c r="T350" s="51">
        <v>20.329999999999998</v>
      </c>
      <c r="U350" s="51">
        <v>7.2</v>
      </c>
      <c r="V350" s="51">
        <v>43.502000000000002</v>
      </c>
      <c r="W350" s="51">
        <v>-0.72</v>
      </c>
      <c r="X350" s="51">
        <v>7.2999999999999995E-2</v>
      </c>
      <c r="Y350" s="47"/>
      <c r="AA350"/>
      <c r="AB350"/>
      <c r="AC350"/>
      <c r="AD350"/>
      <c r="AE350"/>
      <c r="AF350"/>
      <c r="AG350"/>
      <c r="AH350"/>
      <c r="AI350"/>
    </row>
    <row r="351" spans="1:35" s="5" customFormat="1" x14ac:dyDescent="0.2">
      <c r="A351" s="51">
        <v>2286</v>
      </c>
      <c r="B351" s="51">
        <v>90.23</v>
      </c>
      <c r="C351" s="51">
        <v>30.61</v>
      </c>
      <c r="D351" s="85">
        <f t="shared" si="14"/>
        <v>10.309999999999999</v>
      </c>
      <c r="E351" s="85">
        <f t="shared" si="15"/>
        <v>30.05</v>
      </c>
      <c r="F351" s="51">
        <v>1123.73</v>
      </c>
      <c r="G351" s="51">
        <v>1038.53</v>
      </c>
      <c r="H351" s="51">
        <v>1012.35</v>
      </c>
      <c r="I351" s="51">
        <v>978.28</v>
      </c>
      <c r="J351" s="51">
        <v>13530231.109999999</v>
      </c>
      <c r="K351" s="51">
        <v>7209531.8700000001</v>
      </c>
      <c r="L351" s="51" t="s">
        <v>3757</v>
      </c>
      <c r="M351" s="51" t="s">
        <v>3758</v>
      </c>
      <c r="N351" s="51">
        <v>0.31</v>
      </c>
      <c r="O351" s="51">
        <v>176.82</v>
      </c>
      <c r="P351" s="51">
        <v>0.3</v>
      </c>
      <c r="Q351" s="51">
        <v>7.0000000000000007E-2</v>
      </c>
      <c r="R351" s="51">
        <v>1395.02</v>
      </c>
      <c r="S351" s="51">
        <v>35.22</v>
      </c>
      <c r="T351" s="51">
        <v>20.329999999999998</v>
      </c>
      <c r="U351" s="51">
        <v>7.21</v>
      </c>
      <c r="V351" s="51">
        <v>43.46</v>
      </c>
      <c r="W351" s="51">
        <v>-0.69</v>
      </c>
      <c r="X351" s="51">
        <v>0.16300000000000001</v>
      </c>
      <c r="Y351" s="47"/>
      <c r="AA351"/>
      <c r="AB351"/>
      <c r="AC351"/>
      <c r="AD351"/>
      <c r="AE351"/>
      <c r="AF351"/>
      <c r="AG351"/>
      <c r="AH351"/>
      <c r="AI351"/>
    </row>
    <row r="352" spans="1:35" s="5" customFormat="1" x14ac:dyDescent="0.2">
      <c r="A352" s="51">
        <v>2289</v>
      </c>
      <c r="B352" s="51">
        <v>90.05</v>
      </c>
      <c r="C352" s="51">
        <v>30.62</v>
      </c>
      <c r="D352" s="85">
        <f t="shared" si="14"/>
        <v>10.32</v>
      </c>
      <c r="E352" s="85">
        <f t="shared" si="15"/>
        <v>30.060000000000002</v>
      </c>
      <c r="F352" s="51">
        <v>1123.73</v>
      </c>
      <c r="G352" s="51">
        <v>1038.53</v>
      </c>
      <c r="H352" s="51">
        <v>1014.93</v>
      </c>
      <c r="I352" s="51">
        <v>979.8</v>
      </c>
      <c r="J352" s="51">
        <v>13530232.609999999</v>
      </c>
      <c r="K352" s="51">
        <v>7209534.46</v>
      </c>
      <c r="L352" s="51" t="s">
        <v>3759</v>
      </c>
      <c r="M352" s="51" t="s">
        <v>3760</v>
      </c>
      <c r="N352" s="51">
        <v>0.6</v>
      </c>
      <c r="O352" s="51">
        <v>90</v>
      </c>
      <c r="P352" s="51">
        <v>-0.6</v>
      </c>
      <c r="Q352" s="51">
        <v>0.03</v>
      </c>
      <c r="R352" s="51">
        <v>1398</v>
      </c>
      <c r="S352" s="51">
        <v>35.28</v>
      </c>
      <c r="T352" s="51">
        <v>20.34</v>
      </c>
      <c r="U352" s="51">
        <v>7.23</v>
      </c>
      <c r="V352" s="51">
        <v>43.417999999999999</v>
      </c>
      <c r="W352" s="51">
        <v>-0.66</v>
      </c>
      <c r="X352" s="51">
        <v>-1.7000000000000001E-2</v>
      </c>
      <c r="Y352" s="47"/>
      <c r="AA352"/>
      <c r="AB352"/>
      <c r="AC352"/>
      <c r="AD352"/>
      <c r="AE352"/>
      <c r="AF352"/>
      <c r="AG352"/>
      <c r="AH352"/>
      <c r="AI352"/>
    </row>
    <row r="353" spans="1:35" s="5" customFormat="1" x14ac:dyDescent="0.2">
      <c r="A353" s="51">
        <v>2292</v>
      </c>
      <c r="B353" s="51">
        <v>90.05</v>
      </c>
      <c r="C353" s="51">
        <v>30.64</v>
      </c>
      <c r="D353" s="85">
        <f t="shared" si="14"/>
        <v>10.34</v>
      </c>
      <c r="E353" s="85">
        <f t="shared" si="15"/>
        <v>30.080000000000002</v>
      </c>
      <c r="F353" s="51">
        <v>1123.72</v>
      </c>
      <c r="G353" s="51">
        <v>1038.52</v>
      </c>
      <c r="H353" s="51">
        <v>1017.51</v>
      </c>
      <c r="I353" s="51">
        <v>981.33</v>
      </c>
      <c r="J353" s="51">
        <v>13530234.119999999</v>
      </c>
      <c r="K353" s="51">
        <v>7209537.0599999996</v>
      </c>
      <c r="L353" s="51" t="s">
        <v>3761</v>
      </c>
      <c r="M353" s="51" t="s">
        <v>3762</v>
      </c>
      <c r="N353" s="51">
        <v>7.0000000000000007E-2</v>
      </c>
      <c r="O353" s="51">
        <v>158.19900000000001</v>
      </c>
      <c r="P353" s="51">
        <v>0</v>
      </c>
      <c r="Q353" s="51">
        <v>7.0000000000000007E-2</v>
      </c>
      <c r="R353" s="51">
        <v>1400.99</v>
      </c>
      <c r="S353" s="51">
        <v>35.33</v>
      </c>
      <c r="T353" s="51">
        <v>20.34</v>
      </c>
      <c r="U353" s="51">
        <v>7.24</v>
      </c>
      <c r="V353" s="51">
        <v>43.377000000000002</v>
      </c>
      <c r="W353" s="51">
        <v>-0.63</v>
      </c>
      <c r="X353" s="51">
        <v>-1.7000000000000001E-2</v>
      </c>
      <c r="Y353" s="47"/>
      <c r="AA353"/>
      <c r="AB353"/>
      <c r="AC353"/>
      <c r="AD353"/>
      <c r="AE353"/>
      <c r="AF353"/>
      <c r="AG353"/>
      <c r="AH353"/>
      <c r="AI353"/>
    </row>
    <row r="354" spans="1:35" s="5" customFormat="1" x14ac:dyDescent="0.2">
      <c r="A354" s="51">
        <v>2295</v>
      </c>
      <c r="B354" s="51">
        <v>90</v>
      </c>
      <c r="C354" s="51">
        <v>30.66</v>
      </c>
      <c r="D354" s="85">
        <f t="shared" si="14"/>
        <v>10.36</v>
      </c>
      <c r="E354" s="85">
        <f t="shared" si="15"/>
        <v>30.1</v>
      </c>
      <c r="F354" s="51">
        <v>1123.72</v>
      </c>
      <c r="G354" s="51">
        <v>1038.52</v>
      </c>
      <c r="H354" s="51">
        <v>1020.09</v>
      </c>
      <c r="I354" s="51">
        <v>982.86</v>
      </c>
      <c r="J354" s="51">
        <v>13530235.619999999</v>
      </c>
      <c r="K354" s="51">
        <v>7209539.6600000001</v>
      </c>
      <c r="L354" s="51" t="s">
        <v>3763</v>
      </c>
      <c r="M354" s="51" t="s">
        <v>3764</v>
      </c>
      <c r="N354" s="51">
        <v>0.18</v>
      </c>
      <c r="O354" s="51">
        <v>12.529</v>
      </c>
      <c r="P354" s="51">
        <v>-0.17</v>
      </c>
      <c r="Q354" s="51">
        <v>7.0000000000000007E-2</v>
      </c>
      <c r="R354" s="51">
        <v>1403.97</v>
      </c>
      <c r="S354" s="51">
        <v>35.380000000000003</v>
      </c>
      <c r="T354" s="51">
        <v>20.34</v>
      </c>
      <c r="U354" s="51">
        <v>7.26</v>
      </c>
      <c r="V354" s="51">
        <v>43.335999999999999</v>
      </c>
      <c r="W354" s="51">
        <v>-0.6</v>
      </c>
      <c r="X354" s="51">
        <v>-6.7000000000000004E-2</v>
      </c>
      <c r="Y354" s="47"/>
      <c r="AA354"/>
      <c r="AB354"/>
      <c r="AC354"/>
      <c r="AD354"/>
      <c r="AE354"/>
      <c r="AF354"/>
      <c r="AG354"/>
      <c r="AH354"/>
      <c r="AI354"/>
    </row>
    <row r="355" spans="1:35" s="5" customFormat="1" x14ac:dyDescent="0.2">
      <c r="A355" s="51">
        <v>2298</v>
      </c>
      <c r="B355" s="51">
        <v>90.09</v>
      </c>
      <c r="C355" s="51">
        <v>30.68</v>
      </c>
      <c r="D355" s="85">
        <f t="shared" si="14"/>
        <v>10.379999999999999</v>
      </c>
      <c r="E355" s="85">
        <f t="shared" si="15"/>
        <v>30.12</v>
      </c>
      <c r="F355" s="51">
        <v>1123.72</v>
      </c>
      <c r="G355" s="51">
        <v>1038.52</v>
      </c>
      <c r="H355" s="51">
        <v>1022.67</v>
      </c>
      <c r="I355" s="51">
        <v>984.39</v>
      </c>
      <c r="J355" s="51">
        <v>13530237.119999999</v>
      </c>
      <c r="K355" s="51">
        <v>7209542.25</v>
      </c>
      <c r="L355" s="51" t="s">
        <v>3765</v>
      </c>
      <c r="M355" s="51" t="s">
        <v>3766</v>
      </c>
      <c r="N355" s="51">
        <v>0.31</v>
      </c>
      <c r="O355" s="51">
        <v>174.28899999999999</v>
      </c>
      <c r="P355" s="51">
        <v>0.3</v>
      </c>
      <c r="Q355" s="51">
        <v>7.0000000000000007E-2</v>
      </c>
      <c r="R355" s="51">
        <v>1406.96</v>
      </c>
      <c r="S355" s="51">
        <v>35.44</v>
      </c>
      <c r="T355" s="51">
        <v>20.350000000000001</v>
      </c>
      <c r="U355" s="51">
        <v>7.27</v>
      </c>
      <c r="V355" s="51">
        <v>43.293999999999997</v>
      </c>
      <c r="W355" s="51">
        <v>-0.56000000000000005</v>
      </c>
      <c r="X355" s="51">
        <v>2.3E-2</v>
      </c>
      <c r="Y355" s="47"/>
      <c r="AA355"/>
      <c r="AB355"/>
      <c r="AC355"/>
      <c r="AD355"/>
      <c r="AE355"/>
      <c r="AF355"/>
      <c r="AG355"/>
      <c r="AH355"/>
      <c r="AI355"/>
    </row>
    <row r="356" spans="1:35" s="5" customFormat="1" x14ac:dyDescent="0.2">
      <c r="A356" s="51">
        <v>2301.5100000000002</v>
      </c>
      <c r="B356" s="51">
        <v>89.89</v>
      </c>
      <c r="C356" s="51">
        <v>30.7</v>
      </c>
      <c r="D356" s="85">
        <f t="shared" si="14"/>
        <v>10.399999999999999</v>
      </c>
      <c r="E356" s="85">
        <f t="shared" si="15"/>
        <v>30.14</v>
      </c>
      <c r="F356" s="51">
        <v>1123.72</v>
      </c>
      <c r="G356" s="51">
        <v>1038.52</v>
      </c>
      <c r="H356" s="51">
        <v>1025.69</v>
      </c>
      <c r="I356" s="51">
        <v>986.18</v>
      </c>
      <c r="J356" s="51">
        <v>13530238.890000001</v>
      </c>
      <c r="K356" s="51">
        <v>7209545.29</v>
      </c>
      <c r="L356" s="51" t="s">
        <v>3668</v>
      </c>
      <c r="M356" s="51" t="s">
        <v>3767</v>
      </c>
      <c r="N356" s="51">
        <v>0.56999999999999995</v>
      </c>
      <c r="O356" s="51" t="s">
        <v>113</v>
      </c>
      <c r="P356" s="51">
        <v>-0.56999999999999995</v>
      </c>
      <c r="Q356" s="51">
        <v>0.06</v>
      </c>
      <c r="R356" s="51">
        <v>1410.45</v>
      </c>
      <c r="S356" s="51">
        <v>35.5</v>
      </c>
      <c r="T356" s="51">
        <v>20.350000000000001</v>
      </c>
      <c r="U356" s="51">
        <v>7.29</v>
      </c>
      <c r="V356" s="51">
        <v>43.247</v>
      </c>
      <c r="W356" s="51">
        <v>-0.52</v>
      </c>
      <c r="X356" s="51">
        <v>-0.17699999999999999</v>
      </c>
      <c r="Y356" s="47"/>
      <c r="AA356"/>
      <c r="AB356"/>
      <c r="AC356"/>
      <c r="AD356"/>
      <c r="AE356"/>
      <c r="AF356"/>
      <c r="AG356"/>
      <c r="AH356"/>
      <c r="AI356"/>
    </row>
    <row r="357" spans="1:35" s="5" customFormat="1" x14ac:dyDescent="0.2">
      <c r="A357" s="51">
        <v>2305</v>
      </c>
      <c r="B357" s="51">
        <v>90.09</v>
      </c>
      <c r="C357" s="51">
        <v>30.79</v>
      </c>
      <c r="D357" s="85">
        <f t="shared" ref="D357:D417" si="16">IF(C357-20.3&lt;0,C357-20.3+360,C357-20.3)</f>
        <v>10.489999999999998</v>
      </c>
      <c r="E357" s="85">
        <f t="shared" ref="E357:E417" si="17">IF(C357-0.56&lt;0,C357-0.56+360,C357-0.56)</f>
        <v>30.23</v>
      </c>
      <c r="F357" s="51">
        <v>1123.72</v>
      </c>
      <c r="G357" s="51">
        <v>1038.52</v>
      </c>
      <c r="H357" s="51">
        <v>1028.69</v>
      </c>
      <c r="I357" s="51">
        <v>987.97</v>
      </c>
      <c r="J357" s="51">
        <v>13530240.640000001</v>
      </c>
      <c r="K357" s="51">
        <v>7209548.2999999998</v>
      </c>
      <c r="L357" s="51" t="s">
        <v>3798</v>
      </c>
      <c r="M357" s="51" t="s">
        <v>3799</v>
      </c>
      <c r="N357" s="51">
        <v>0.63</v>
      </c>
      <c r="O357" s="51">
        <v>110.556</v>
      </c>
      <c r="P357" s="51">
        <v>0.56999999999999995</v>
      </c>
      <c r="Q357" s="51">
        <v>0.26</v>
      </c>
      <c r="R357" s="51">
        <v>1413.92</v>
      </c>
      <c r="S357" s="51">
        <v>35.57</v>
      </c>
      <c r="T357" s="51">
        <v>20.350000000000001</v>
      </c>
      <c r="U357" s="51">
        <v>7.31</v>
      </c>
      <c r="V357" s="51">
        <v>43.2</v>
      </c>
      <c r="W357" s="51">
        <v>-0.5</v>
      </c>
      <c r="X357" s="51">
        <v>-0.48</v>
      </c>
      <c r="Y357" s="47"/>
      <c r="AA357"/>
      <c r="AB357"/>
      <c r="AC357"/>
      <c r="AD357"/>
      <c r="AE357"/>
      <c r="AF357"/>
      <c r="AG357"/>
      <c r="AH357"/>
      <c r="AI357"/>
    </row>
    <row r="358" spans="1:35" s="5" customFormat="1" x14ac:dyDescent="0.2">
      <c r="A358" s="51">
        <v>2308</v>
      </c>
      <c r="B358" s="51">
        <v>90.06</v>
      </c>
      <c r="C358" s="51">
        <v>30.87</v>
      </c>
      <c r="D358" s="85">
        <f t="shared" si="16"/>
        <v>10.57</v>
      </c>
      <c r="E358" s="85">
        <f t="shared" si="17"/>
        <v>30.310000000000002</v>
      </c>
      <c r="F358" s="51">
        <v>1123.72</v>
      </c>
      <c r="G358" s="51">
        <v>1038.52</v>
      </c>
      <c r="H358" s="51">
        <v>1031.27</v>
      </c>
      <c r="I358" s="51">
        <v>989.51</v>
      </c>
      <c r="J358" s="51">
        <v>13530242.15</v>
      </c>
      <c r="K358" s="51">
        <v>7209550.8899999997</v>
      </c>
      <c r="L358" s="51" t="s">
        <v>3800</v>
      </c>
      <c r="M358" s="51" t="s">
        <v>2916</v>
      </c>
      <c r="N358" s="51">
        <v>0.28000000000000003</v>
      </c>
      <c r="O358" s="51">
        <v>131.18600000000001</v>
      </c>
      <c r="P358" s="51">
        <v>-0.1</v>
      </c>
      <c r="Q358" s="51">
        <v>0.27</v>
      </c>
      <c r="R358" s="51">
        <v>1416.91</v>
      </c>
      <c r="S358" s="51">
        <v>35.619999999999997</v>
      </c>
      <c r="T358" s="51">
        <v>20.36</v>
      </c>
      <c r="U358" s="51">
        <v>7.32</v>
      </c>
      <c r="V358" s="51">
        <v>43.158999999999999</v>
      </c>
      <c r="W358" s="51">
        <v>-0.5</v>
      </c>
      <c r="X358" s="51">
        <v>-0.44</v>
      </c>
      <c r="Y358" s="47"/>
      <c r="AA358"/>
      <c r="AB358"/>
      <c r="AC358"/>
      <c r="AD358"/>
      <c r="AE358"/>
      <c r="AF358"/>
      <c r="AG358"/>
      <c r="AH358"/>
      <c r="AI358"/>
    </row>
    <row r="359" spans="1:35" s="5" customFormat="1" x14ac:dyDescent="0.2">
      <c r="A359" s="51">
        <v>2311</v>
      </c>
      <c r="B359" s="51">
        <v>89.99</v>
      </c>
      <c r="C359" s="51">
        <v>30.95</v>
      </c>
      <c r="D359" s="85">
        <f t="shared" si="16"/>
        <v>10.649999999999999</v>
      </c>
      <c r="E359" s="85">
        <f t="shared" si="17"/>
        <v>30.39</v>
      </c>
      <c r="F359" s="51">
        <v>1123.72</v>
      </c>
      <c r="G359" s="51">
        <v>1038.52</v>
      </c>
      <c r="H359" s="51">
        <v>1033.8399999999999</v>
      </c>
      <c r="I359" s="51">
        <v>991.05</v>
      </c>
      <c r="J359" s="51">
        <v>13530243.67</v>
      </c>
      <c r="K359" s="51">
        <v>7209553.4800000004</v>
      </c>
      <c r="L359" s="51" t="s">
        <v>3801</v>
      </c>
      <c r="M359" s="51" t="s">
        <v>3802</v>
      </c>
      <c r="N359" s="51">
        <v>0.35</v>
      </c>
      <c r="O359" s="51">
        <v>75.963999999999999</v>
      </c>
      <c r="P359" s="51">
        <v>-0.23</v>
      </c>
      <c r="Q359" s="51">
        <v>0.27</v>
      </c>
      <c r="R359" s="51">
        <v>1419.9</v>
      </c>
      <c r="S359" s="51">
        <v>35.68</v>
      </c>
      <c r="T359" s="51">
        <v>20.36</v>
      </c>
      <c r="U359" s="51">
        <v>7.34</v>
      </c>
      <c r="V359" s="51">
        <v>43.12</v>
      </c>
      <c r="W359" s="51">
        <v>-0.5</v>
      </c>
      <c r="X359" s="51">
        <v>-0.4</v>
      </c>
      <c r="Y359" s="47"/>
      <c r="AA359"/>
      <c r="AB359"/>
      <c r="AC359"/>
      <c r="AD359"/>
      <c r="AE359"/>
      <c r="AF359"/>
      <c r="AG359"/>
      <c r="AH359"/>
      <c r="AI359"/>
    </row>
    <row r="360" spans="1:35" s="5" customFormat="1" x14ac:dyDescent="0.2">
      <c r="A360" s="51">
        <v>2314</v>
      </c>
      <c r="B360" s="51">
        <v>90.01</v>
      </c>
      <c r="C360" s="51">
        <v>31.03</v>
      </c>
      <c r="D360" s="85">
        <f t="shared" si="16"/>
        <v>10.73</v>
      </c>
      <c r="E360" s="85">
        <f t="shared" si="17"/>
        <v>30.470000000000002</v>
      </c>
      <c r="F360" s="51">
        <v>1123.72</v>
      </c>
      <c r="G360" s="51">
        <v>1038.52</v>
      </c>
      <c r="H360" s="51">
        <v>1036.4100000000001</v>
      </c>
      <c r="I360" s="51">
        <v>992.59</v>
      </c>
      <c r="J360" s="51">
        <v>13530245.189999999</v>
      </c>
      <c r="K360" s="51">
        <v>7209556.0700000003</v>
      </c>
      <c r="L360" s="51" t="s">
        <v>3803</v>
      </c>
      <c r="M360" s="51" t="s">
        <v>3804</v>
      </c>
      <c r="N360" s="51">
        <v>0.27</v>
      </c>
      <c r="O360" s="51">
        <v>57.994999999999997</v>
      </c>
      <c r="P360" s="51">
        <v>7.0000000000000007E-2</v>
      </c>
      <c r="Q360" s="51">
        <v>0.27</v>
      </c>
      <c r="R360" s="51">
        <v>1422.88</v>
      </c>
      <c r="S360" s="51">
        <v>35.729999999999997</v>
      </c>
      <c r="T360" s="51">
        <v>20.36</v>
      </c>
      <c r="U360" s="51">
        <v>7.35</v>
      </c>
      <c r="V360" s="51">
        <v>43.08</v>
      </c>
      <c r="W360" s="51">
        <v>-0.5</v>
      </c>
      <c r="X360" s="51">
        <v>-0.35</v>
      </c>
      <c r="Y360" s="47"/>
      <c r="AA360"/>
      <c r="AB360"/>
      <c r="AC360"/>
      <c r="AD360"/>
      <c r="AE360"/>
      <c r="AF360"/>
      <c r="AG360"/>
      <c r="AH360"/>
      <c r="AI360"/>
    </row>
    <row r="361" spans="1:35" s="5" customFormat="1" x14ac:dyDescent="0.2">
      <c r="A361" s="51">
        <v>2317</v>
      </c>
      <c r="B361" s="51">
        <v>90.06</v>
      </c>
      <c r="C361" s="51">
        <v>31.11</v>
      </c>
      <c r="D361" s="85">
        <f t="shared" si="16"/>
        <v>10.809999999999999</v>
      </c>
      <c r="E361" s="85">
        <f t="shared" si="17"/>
        <v>30.55</v>
      </c>
      <c r="F361" s="51">
        <v>1123.71</v>
      </c>
      <c r="G361" s="51">
        <v>1038.51</v>
      </c>
      <c r="H361" s="51">
        <v>1038.98</v>
      </c>
      <c r="I361" s="51">
        <v>994.14</v>
      </c>
      <c r="J361" s="51">
        <v>13530246.710000001</v>
      </c>
      <c r="K361" s="51">
        <v>7209558.6500000004</v>
      </c>
      <c r="L361" s="51" t="s">
        <v>3805</v>
      </c>
      <c r="M361" s="51" t="s">
        <v>3806</v>
      </c>
      <c r="N361" s="51">
        <v>0.31</v>
      </c>
      <c r="O361" s="51">
        <v>97.125</v>
      </c>
      <c r="P361" s="51">
        <v>0.17</v>
      </c>
      <c r="Q361" s="51">
        <v>0.27</v>
      </c>
      <c r="R361" s="51">
        <v>1425.87</v>
      </c>
      <c r="S361" s="51">
        <v>35.79</v>
      </c>
      <c r="T361" s="51">
        <v>20.36</v>
      </c>
      <c r="U361" s="51">
        <v>7.37</v>
      </c>
      <c r="V361" s="51">
        <v>43.040999999999997</v>
      </c>
      <c r="W361" s="51">
        <v>-0.5</v>
      </c>
      <c r="X361" s="51">
        <v>-0.28999999999999998</v>
      </c>
      <c r="Y361" s="47"/>
      <c r="AA361"/>
      <c r="AB361"/>
      <c r="AC361"/>
      <c r="AD361"/>
      <c r="AE361"/>
      <c r="AF361"/>
      <c r="AG361"/>
      <c r="AH361"/>
      <c r="AI361"/>
    </row>
    <row r="362" spans="1:35" s="5" customFormat="1" x14ac:dyDescent="0.2">
      <c r="A362" s="51">
        <v>2320</v>
      </c>
      <c r="B362" s="51">
        <v>90.05</v>
      </c>
      <c r="C362" s="51">
        <v>31.19</v>
      </c>
      <c r="D362" s="85">
        <f t="shared" si="16"/>
        <v>10.89</v>
      </c>
      <c r="E362" s="85">
        <f t="shared" si="17"/>
        <v>30.630000000000003</v>
      </c>
      <c r="F362" s="51">
        <v>1123.71</v>
      </c>
      <c r="G362" s="51">
        <v>1038.51</v>
      </c>
      <c r="H362" s="51">
        <v>1041.55</v>
      </c>
      <c r="I362" s="51">
        <v>995.69</v>
      </c>
      <c r="J362" s="51">
        <v>13530248.24</v>
      </c>
      <c r="K362" s="51">
        <v>7209561.2400000002</v>
      </c>
      <c r="L362" s="51" t="s">
        <v>3807</v>
      </c>
      <c r="M362" s="51" t="s">
        <v>3808</v>
      </c>
      <c r="N362" s="51">
        <v>0.27</v>
      </c>
      <c r="O362" s="51">
        <v>90</v>
      </c>
      <c r="P362" s="51">
        <v>-0.03</v>
      </c>
      <c r="Q362" s="51">
        <v>0.27</v>
      </c>
      <c r="R362" s="51">
        <v>1428.86</v>
      </c>
      <c r="S362" s="51">
        <v>35.840000000000003</v>
      </c>
      <c r="T362" s="51">
        <v>20.37</v>
      </c>
      <c r="U362" s="51">
        <v>7.38</v>
      </c>
      <c r="V362" s="51">
        <v>43.002000000000002</v>
      </c>
      <c r="W362" s="51">
        <v>-0.51</v>
      </c>
      <c r="X362" s="51">
        <v>-0.24</v>
      </c>
      <c r="Y362" s="47"/>
      <c r="AA362"/>
      <c r="AB362"/>
      <c r="AC362"/>
      <c r="AD362"/>
      <c r="AE362"/>
      <c r="AF362"/>
      <c r="AG362"/>
      <c r="AH362"/>
      <c r="AI362"/>
    </row>
    <row r="363" spans="1:35" s="5" customFormat="1" x14ac:dyDescent="0.2">
      <c r="A363" s="51">
        <v>2323</v>
      </c>
      <c r="B363" s="51">
        <v>90.05</v>
      </c>
      <c r="C363" s="51">
        <v>31.27</v>
      </c>
      <c r="D363" s="85">
        <f t="shared" si="16"/>
        <v>10.969999999999999</v>
      </c>
      <c r="E363" s="85">
        <f t="shared" si="17"/>
        <v>30.71</v>
      </c>
      <c r="F363" s="51">
        <v>1123.71</v>
      </c>
      <c r="G363" s="51">
        <v>1038.51</v>
      </c>
      <c r="H363" s="51">
        <v>1044.1199999999999</v>
      </c>
      <c r="I363" s="51">
        <v>997.25</v>
      </c>
      <c r="J363" s="51">
        <v>13530249.77</v>
      </c>
      <c r="K363" s="51">
        <v>7209563.8200000003</v>
      </c>
      <c r="L363" s="51" t="s">
        <v>3809</v>
      </c>
      <c r="M363" s="51" t="s">
        <v>3810</v>
      </c>
      <c r="N363" s="51">
        <v>0.27</v>
      </c>
      <c r="O363" s="51">
        <v>104.036</v>
      </c>
      <c r="P363" s="51">
        <v>0</v>
      </c>
      <c r="Q363" s="51">
        <v>0.27</v>
      </c>
      <c r="R363" s="51">
        <v>1431.85</v>
      </c>
      <c r="S363" s="51">
        <v>35.9</v>
      </c>
      <c r="T363" s="51">
        <v>20.37</v>
      </c>
      <c r="U363" s="51">
        <v>7.4</v>
      </c>
      <c r="V363" s="51">
        <v>42.963999999999999</v>
      </c>
      <c r="W363" s="51">
        <v>-0.51</v>
      </c>
      <c r="X363" s="51">
        <v>-0.17</v>
      </c>
      <c r="Y363" s="47"/>
      <c r="AA363"/>
      <c r="AB363"/>
      <c r="AC363"/>
      <c r="AD363"/>
      <c r="AE363"/>
      <c r="AF363"/>
      <c r="AG363"/>
      <c r="AH363"/>
      <c r="AI363"/>
    </row>
    <row r="364" spans="1:35" s="5" customFormat="1" x14ac:dyDescent="0.2">
      <c r="A364" s="51">
        <v>2326.23</v>
      </c>
      <c r="B364" s="51">
        <v>90.03</v>
      </c>
      <c r="C364" s="51">
        <v>31.35</v>
      </c>
      <c r="D364" s="85">
        <f t="shared" si="16"/>
        <v>11.05</v>
      </c>
      <c r="E364" s="85">
        <f t="shared" si="17"/>
        <v>30.790000000000003</v>
      </c>
      <c r="F364" s="51">
        <v>1123.71</v>
      </c>
      <c r="G364" s="51">
        <v>1038.51</v>
      </c>
      <c r="H364" s="51">
        <v>1046.8800000000001</v>
      </c>
      <c r="I364" s="51">
        <v>998.93</v>
      </c>
      <c r="J364" s="51">
        <v>13530251.42</v>
      </c>
      <c r="K364" s="51">
        <v>7209566.5899999999</v>
      </c>
      <c r="L364" s="51" t="s">
        <v>3768</v>
      </c>
      <c r="M364" s="51" t="s">
        <v>3769</v>
      </c>
      <c r="N364" s="51">
        <v>0.26</v>
      </c>
      <c r="O364" s="51">
        <v>73.301000000000002</v>
      </c>
      <c r="P364" s="51">
        <v>-0.06</v>
      </c>
      <c r="Q364" s="51">
        <v>0.25</v>
      </c>
      <c r="R364" s="51">
        <v>1435.07</v>
      </c>
      <c r="S364" s="51">
        <v>35.96</v>
      </c>
      <c r="T364" s="51">
        <v>20.37</v>
      </c>
      <c r="U364" s="51">
        <v>7.42</v>
      </c>
      <c r="V364" s="51">
        <v>42.923000000000002</v>
      </c>
      <c r="W364" s="51">
        <v>-0.51</v>
      </c>
      <c r="X364" s="51">
        <v>-0.1</v>
      </c>
      <c r="Y364" s="47"/>
      <c r="AA364"/>
      <c r="AB364"/>
      <c r="AC364"/>
      <c r="AD364"/>
      <c r="AE364"/>
      <c r="AF364"/>
      <c r="AG364"/>
      <c r="AH364"/>
      <c r="AI364"/>
    </row>
    <row r="365" spans="1:35" s="5" customFormat="1" x14ac:dyDescent="0.2">
      <c r="A365" s="51">
        <v>2330</v>
      </c>
      <c r="B365" s="51">
        <v>90.06</v>
      </c>
      <c r="C365" s="51">
        <v>31.45</v>
      </c>
      <c r="D365" s="85">
        <f t="shared" si="16"/>
        <v>11.149999999999999</v>
      </c>
      <c r="E365" s="85">
        <f t="shared" si="17"/>
        <v>30.89</v>
      </c>
      <c r="F365" s="51">
        <v>1123.7</v>
      </c>
      <c r="G365" s="51">
        <v>1038.5</v>
      </c>
      <c r="H365" s="51">
        <v>1050.0899999999999</v>
      </c>
      <c r="I365" s="51">
        <v>1000.89</v>
      </c>
      <c r="J365" s="51">
        <v>13530253.35</v>
      </c>
      <c r="K365" s="51">
        <v>7209569.8300000001</v>
      </c>
      <c r="L365" s="51" t="s">
        <v>3811</v>
      </c>
      <c r="M365" s="51" t="s">
        <v>3812</v>
      </c>
      <c r="N365" s="51">
        <v>0.28000000000000003</v>
      </c>
      <c r="O365" s="51">
        <v>113.962</v>
      </c>
      <c r="P365" s="51">
        <v>0.08</v>
      </c>
      <c r="Q365" s="51">
        <v>0.27</v>
      </c>
      <c r="R365" s="51">
        <v>1438.82</v>
      </c>
      <c r="S365" s="51">
        <v>36.03</v>
      </c>
      <c r="T365" s="51">
        <v>20.38</v>
      </c>
      <c r="U365" s="51">
        <v>7.43</v>
      </c>
      <c r="V365" s="51">
        <v>42.875999999999998</v>
      </c>
      <c r="W365" s="51">
        <v>-0.51</v>
      </c>
      <c r="X365" s="51">
        <v>-0.01</v>
      </c>
      <c r="Y365" s="47"/>
      <c r="AA365"/>
      <c r="AB365"/>
      <c r="AC365"/>
      <c r="AD365"/>
      <c r="AE365"/>
      <c r="AF365"/>
      <c r="AG365"/>
      <c r="AH365"/>
      <c r="AI365"/>
    </row>
    <row r="366" spans="1:35" s="5" customFormat="1" x14ac:dyDescent="0.2">
      <c r="A366" s="51">
        <v>2333</v>
      </c>
      <c r="B366" s="51">
        <v>90.02</v>
      </c>
      <c r="C366" s="51">
        <v>31.54</v>
      </c>
      <c r="D366" s="85">
        <f t="shared" si="16"/>
        <v>11.239999999999998</v>
      </c>
      <c r="E366" s="85">
        <f t="shared" si="17"/>
        <v>30.98</v>
      </c>
      <c r="F366" s="51">
        <v>1123.7</v>
      </c>
      <c r="G366" s="51">
        <v>1038.5</v>
      </c>
      <c r="H366" s="51">
        <v>1052.6500000000001</v>
      </c>
      <c r="I366" s="51">
        <v>1002.46</v>
      </c>
      <c r="J366" s="51">
        <v>13530254.890000001</v>
      </c>
      <c r="K366" s="51">
        <v>7209572.4000000004</v>
      </c>
      <c r="L366" s="51" t="s">
        <v>3813</v>
      </c>
      <c r="M366" s="51" t="s">
        <v>3814</v>
      </c>
      <c r="N366" s="51">
        <v>0.33</v>
      </c>
      <c r="O366" s="51">
        <v>82.875</v>
      </c>
      <c r="P366" s="51">
        <v>-0.13</v>
      </c>
      <c r="Q366" s="51">
        <v>0.3</v>
      </c>
      <c r="R366" s="51">
        <v>1441.81</v>
      </c>
      <c r="S366" s="51">
        <v>36.08</v>
      </c>
      <c r="T366" s="51">
        <v>20.38</v>
      </c>
      <c r="U366" s="51">
        <v>7.45</v>
      </c>
      <c r="V366" s="51">
        <v>42.838999999999999</v>
      </c>
      <c r="W366" s="51">
        <v>-0.51</v>
      </c>
      <c r="X366" s="51">
        <v>0.06</v>
      </c>
      <c r="Y366" s="47"/>
      <c r="AA366"/>
      <c r="AB366"/>
      <c r="AC366"/>
      <c r="AD366"/>
      <c r="AE366"/>
      <c r="AF366"/>
      <c r="AG366"/>
      <c r="AH366"/>
      <c r="AI366"/>
    </row>
    <row r="367" spans="1:35" s="5" customFormat="1" x14ac:dyDescent="0.2">
      <c r="A367" s="51">
        <v>2336</v>
      </c>
      <c r="B367" s="51">
        <v>90.03</v>
      </c>
      <c r="C367" s="51">
        <v>31.62</v>
      </c>
      <c r="D367" s="85">
        <f t="shared" si="16"/>
        <v>11.32</v>
      </c>
      <c r="E367" s="85">
        <f t="shared" si="17"/>
        <v>31.060000000000002</v>
      </c>
      <c r="F367" s="51">
        <v>1123.7</v>
      </c>
      <c r="G367" s="51">
        <v>1038.5</v>
      </c>
      <c r="H367" s="51">
        <v>1055.21</v>
      </c>
      <c r="I367" s="51">
        <v>1004.03</v>
      </c>
      <c r="J367" s="51">
        <v>13530256.439999999</v>
      </c>
      <c r="K367" s="51">
        <v>7209574.9800000004</v>
      </c>
      <c r="L367" s="51" t="s">
        <v>3815</v>
      </c>
      <c r="M367" s="51" t="s">
        <v>3816</v>
      </c>
      <c r="N367" s="51">
        <v>0.27</v>
      </c>
      <c r="O367" s="51">
        <v>110.556</v>
      </c>
      <c r="P367" s="51">
        <v>0.03</v>
      </c>
      <c r="Q367" s="51">
        <v>0.27</v>
      </c>
      <c r="R367" s="51">
        <v>1444.8</v>
      </c>
      <c r="S367" s="51">
        <v>36.14</v>
      </c>
      <c r="T367" s="51">
        <v>20.38</v>
      </c>
      <c r="U367" s="51">
        <v>7.46</v>
      </c>
      <c r="V367" s="51">
        <v>42.802</v>
      </c>
      <c r="W367" s="51">
        <v>-0.51</v>
      </c>
      <c r="X367" s="51">
        <v>0.14000000000000001</v>
      </c>
      <c r="Y367" s="47"/>
      <c r="AA367"/>
      <c r="AB367"/>
      <c r="AC367"/>
      <c r="AD367"/>
      <c r="AE367"/>
      <c r="AF367"/>
      <c r="AG367"/>
      <c r="AH367"/>
      <c r="AI367"/>
    </row>
    <row r="368" spans="1:35" s="5" customFormat="1" x14ac:dyDescent="0.2">
      <c r="A368" s="51">
        <v>2339</v>
      </c>
      <c r="B368" s="51">
        <v>90</v>
      </c>
      <c r="C368" s="51">
        <v>31.7</v>
      </c>
      <c r="D368" s="85">
        <f t="shared" si="16"/>
        <v>11.399999999999999</v>
      </c>
      <c r="E368" s="85">
        <f t="shared" si="17"/>
        <v>31.14</v>
      </c>
      <c r="F368" s="51">
        <v>1123.7</v>
      </c>
      <c r="G368" s="51">
        <v>1038.5</v>
      </c>
      <c r="H368" s="51">
        <v>1057.76</v>
      </c>
      <c r="I368" s="51">
        <v>1005.6</v>
      </c>
      <c r="J368" s="51">
        <v>13530257.99</v>
      </c>
      <c r="K368" s="51">
        <v>7209577.54</v>
      </c>
      <c r="L368" s="51" t="s">
        <v>3817</v>
      </c>
      <c r="M368" s="51" t="s">
        <v>3818</v>
      </c>
      <c r="N368" s="51">
        <v>0.28000000000000003</v>
      </c>
      <c r="O368" s="51">
        <v>41.987000000000002</v>
      </c>
      <c r="P368" s="51">
        <v>-0.1</v>
      </c>
      <c r="Q368" s="51">
        <v>0.27</v>
      </c>
      <c r="R368" s="51">
        <v>1447.79</v>
      </c>
      <c r="S368" s="51">
        <v>36.19</v>
      </c>
      <c r="T368" s="51">
        <v>20.39</v>
      </c>
      <c r="U368" s="51">
        <v>7.48</v>
      </c>
      <c r="V368" s="51">
        <v>42.765000000000001</v>
      </c>
      <c r="W368" s="51">
        <v>-0.52</v>
      </c>
      <c r="X368" s="51">
        <v>0.23</v>
      </c>
      <c r="Y368" s="47"/>
      <c r="AA368"/>
      <c r="AB368"/>
      <c r="AC368"/>
      <c r="AD368"/>
      <c r="AE368"/>
      <c r="AF368"/>
      <c r="AG368"/>
      <c r="AH368"/>
      <c r="AI368"/>
    </row>
    <row r="369" spans="1:35" s="5" customFormat="1" x14ac:dyDescent="0.2">
      <c r="A369" s="51">
        <v>2342</v>
      </c>
      <c r="B369" s="51">
        <v>90.1</v>
      </c>
      <c r="C369" s="51">
        <v>31.79</v>
      </c>
      <c r="D369" s="85">
        <f t="shared" si="16"/>
        <v>11.489999999999998</v>
      </c>
      <c r="E369" s="85">
        <f t="shared" si="17"/>
        <v>31.23</v>
      </c>
      <c r="F369" s="51">
        <v>1123.7</v>
      </c>
      <c r="G369" s="51">
        <v>1038.5</v>
      </c>
      <c r="H369" s="51">
        <v>1060.31</v>
      </c>
      <c r="I369" s="51">
        <v>1007.18</v>
      </c>
      <c r="J369" s="51">
        <v>13530259.539999999</v>
      </c>
      <c r="K369" s="51">
        <v>7209580.1100000003</v>
      </c>
      <c r="L369" s="51" t="s">
        <v>3819</v>
      </c>
      <c r="M369" s="51" t="s">
        <v>3820</v>
      </c>
      <c r="N369" s="51">
        <v>0.45</v>
      </c>
      <c r="O369" s="51">
        <v>126.87</v>
      </c>
      <c r="P369" s="51">
        <v>0.33</v>
      </c>
      <c r="Q369" s="51">
        <v>0.3</v>
      </c>
      <c r="R369" s="51">
        <v>1450.78</v>
      </c>
      <c r="S369" s="51">
        <v>36.25</v>
      </c>
      <c r="T369" s="51">
        <v>20.39</v>
      </c>
      <c r="U369" s="51">
        <v>7.5</v>
      </c>
      <c r="V369" s="51">
        <v>42.728999999999999</v>
      </c>
      <c r="W369" s="51">
        <v>-0.52</v>
      </c>
      <c r="X369" s="51">
        <v>0.32</v>
      </c>
      <c r="Y369" s="47"/>
      <c r="AA369"/>
      <c r="AB369"/>
      <c r="AC369"/>
      <c r="AD369"/>
      <c r="AE369"/>
      <c r="AF369"/>
      <c r="AG369"/>
      <c r="AH369"/>
      <c r="AI369"/>
    </row>
    <row r="370" spans="1:35" s="5" customFormat="1" x14ac:dyDescent="0.2">
      <c r="A370" s="51">
        <v>2345</v>
      </c>
      <c r="B370" s="51">
        <v>90.04</v>
      </c>
      <c r="C370" s="51">
        <v>31.87</v>
      </c>
      <c r="D370" s="85">
        <f t="shared" si="16"/>
        <v>11.57</v>
      </c>
      <c r="E370" s="85">
        <f t="shared" si="17"/>
        <v>31.310000000000002</v>
      </c>
      <c r="F370" s="51">
        <v>1123.69</v>
      </c>
      <c r="G370" s="51">
        <v>1038.49</v>
      </c>
      <c r="H370" s="51">
        <v>1062.8599999999999</v>
      </c>
      <c r="I370" s="51">
        <v>1008.76</v>
      </c>
      <c r="J370" s="51">
        <v>13530261.1</v>
      </c>
      <c r="K370" s="51">
        <v>7209582.6699999999</v>
      </c>
      <c r="L370" s="51" t="s">
        <v>3821</v>
      </c>
      <c r="M370" s="51" t="s">
        <v>3822</v>
      </c>
      <c r="N370" s="51">
        <v>0.33</v>
      </c>
      <c r="O370" s="51">
        <v>101.31</v>
      </c>
      <c r="P370" s="51">
        <v>-0.2</v>
      </c>
      <c r="Q370" s="51">
        <v>0.27</v>
      </c>
      <c r="R370" s="51">
        <v>1453.77</v>
      </c>
      <c r="S370" s="51">
        <v>36.299999999999997</v>
      </c>
      <c r="T370" s="51">
        <v>20.39</v>
      </c>
      <c r="U370" s="51">
        <v>7.51</v>
      </c>
      <c r="V370" s="51">
        <v>42.692999999999998</v>
      </c>
      <c r="W370" s="51">
        <v>-0.52</v>
      </c>
      <c r="X370" s="51">
        <v>0.41</v>
      </c>
      <c r="Y370" s="47"/>
      <c r="AA370"/>
      <c r="AB370"/>
      <c r="AC370"/>
      <c r="AD370"/>
      <c r="AE370"/>
      <c r="AF370"/>
      <c r="AG370"/>
      <c r="AH370"/>
      <c r="AI370"/>
    </row>
    <row r="371" spans="1:35" s="5" customFormat="1" x14ac:dyDescent="0.2">
      <c r="A371" s="51">
        <v>2350.48</v>
      </c>
      <c r="B371" s="51">
        <v>90.01</v>
      </c>
      <c r="C371" s="51">
        <v>32.020000000000003</v>
      </c>
      <c r="D371" s="85">
        <f t="shared" si="16"/>
        <v>11.720000000000002</v>
      </c>
      <c r="E371" s="85">
        <f t="shared" si="17"/>
        <v>31.460000000000004</v>
      </c>
      <c r="F371" s="51">
        <v>1123.69</v>
      </c>
      <c r="G371" s="51">
        <v>1038.49</v>
      </c>
      <c r="H371" s="51">
        <v>1067.51</v>
      </c>
      <c r="I371" s="51">
        <v>1011.66</v>
      </c>
      <c r="J371" s="51">
        <v>13530263.949999999</v>
      </c>
      <c r="K371" s="51">
        <v>7209587.3499999996</v>
      </c>
      <c r="L371" s="51" t="s">
        <v>3776</v>
      </c>
      <c r="M371" s="51" t="s">
        <v>3777</v>
      </c>
      <c r="N371" s="51">
        <v>0.28000000000000003</v>
      </c>
      <c r="O371" s="51">
        <v>-125.538</v>
      </c>
      <c r="P371" s="51">
        <v>-0.05</v>
      </c>
      <c r="Q371" s="51">
        <v>0.27</v>
      </c>
      <c r="R371" s="51">
        <v>1459.24</v>
      </c>
      <c r="S371" s="51">
        <v>36.409999999999997</v>
      </c>
      <c r="T371" s="51">
        <v>20.399999999999999</v>
      </c>
      <c r="U371" s="51">
        <v>7.54</v>
      </c>
      <c r="V371" s="51">
        <v>42.628999999999998</v>
      </c>
      <c r="W371" s="51">
        <v>-0.52</v>
      </c>
      <c r="X371" s="51">
        <v>0.59</v>
      </c>
      <c r="Y371" s="47"/>
      <c r="AA371"/>
      <c r="AB371"/>
      <c r="AC371"/>
      <c r="AD371"/>
      <c r="AE371"/>
      <c r="AF371"/>
      <c r="AG371"/>
      <c r="AH371"/>
      <c r="AI371"/>
    </row>
    <row r="372" spans="1:35" s="5" customFormat="1" x14ac:dyDescent="0.2">
      <c r="A372" s="51">
        <v>2354</v>
      </c>
      <c r="B372" s="51">
        <v>89.91</v>
      </c>
      <c r="C372" s="51">
        <v>31.88</v>
      </c>
      <c r="D372" s="85">
        <f t="shared" si="16"/>
        <v>11.579999999999998</v>
      </c>
      <c r="E372" s="85">
        <f t="shared" si="17"/>
        <v>31.32</v>
      </c>
      <c r="F372" s="51">
        <v>1123.69</v>
      </c>
      <c r="G372" s="51">
        <v>1038.49</v>
      </c>
      <c r="H372" s="51">
        <v>1070.5</v>
      </c>
      <c r="I372" s="51">
        <v>1013.53</v>
      </c>
      <c r="J372" s="51">
        <v>13530265.789999999</v>
      </c>
      <c r="K372" s="51">
        <v>7209590.3600000003</v>
      </c>
      <c r="L372" s="51" t="s">
        <v>3823</v>
      </c>
      <c r="M372" s="51" t="s">
        <v>3824</v>
      </c>
      <c r="N372" s="51">
        <v>0.49</v>
      </c>
      <c r="O372" s="51">
        <v>-49.764000000000003</v>
      </c>
      <c r="P372" s="51">
        <v>-0.28000000000000003</v>
      </c>
      <c r="Q372" s="51">
        <v>-0.4</v>
      </c>
      <c r="R372" s="51">
        <v>1462.75</v>
      </c>
      <c r="S372" s="51">
        <v>36.47</v>
      </c>
      <c r="T372" s="51">
        <v>20.399999999999999</v>
      </c>
      <c r="U372" s="51">
        <v>7.56</v>
      </c>
      <c r="V372" s="51">
        <v>42.588000000000001</v>
      </c>
      <c r="W372" s="51">
        <v>-0.53</v>
      </c>
      <c r="X372" s="51">
        <v>0.71</v>
      </c>
      <c r="Y372" s="47"/>
      <c r="AA372"/>
      <c r="AB372"/>
      <c r="AC372"/>
      <c r="AD372"/>
      <c r="AE372"/>
      <c r="AF372"/>
      <c r="AG372"/>
      <c r="AH372"/>
      <c r="AI372"/>
    </row>
    <row r="373" spans="1:35" s="5" customFormat="1" x14ac:dyDescent="0.2">
      <c r="A373" s="51">
        <v>2357</v>
      </c>
      <c r="B373" s="51">
        <v>90.02</v>
      </c>
      <c r="C373" s="51">
        <v>31.75</v>
      </c>
      <c r="D373" s="85">
        <f t="shared" si="16"/>
        <v>11.45</v>
      </c>
      <c r="E373" s="85">
        <f t="shared" si="17"/>
        <v>31.19</v>
      </c>
      <c r="F373" s="51">
        <v>1123.69</v>
      </c>
      <c r="G373" s="51">
        <v>1038.49</v>
      </c>
      <c r="H373" s="51">
        <v>1073.05</v>
      </c>
      <c r="I373" s="51">
        <v>1015.11</v>
      </c>
      <c r="J373" s="51">
        <v>13530267.34</v>
      </c>
      <c r="K373" s="51">
        <v>7209592.9199999999</v>
      </c>
      <c r="L373" s="51" t="s">
        <v>3825</v>
      </c>
      <c r="M373" s="51" t="s">
        <v>3826</v>
      </c>
      <c r="N373" s="51">
        <v>0.56999999999999995</v>
      </c>
      <c r="O373" s="51">
        <v>-104.036</v>
      </c>
      <c r="P373" s="51">
        <v>0.37</v>
      </c>
      <c r="Q373" s="51">
        <v>-0.43</v>
      </c>
      <c r="R373" s="51">
        <v>1465.74</v>
      </c>
      <c r="S373" s="51">
        <v>36.53</v>
      </c>
      <c r="T373" s="51">
        <v>20.399999999999999</v>
      </c>
      <c r="U373" s="51">
        <v>7.57</v>
      </c>
      <c r="V373" s="51">
        <v>42.552999999999997</v>
      </c>
      <c r="W373" s="51">
        <v>-0.53</v>
      </c>
      <c r="X373" s="51">
        <v>0.8</v>
      </c>
      <c r="Y373" s="47"/>
      <c r="AA373"/>
      <c r="AB373"/>
      <c r="AC373"/>
      <c r="AD373"/>
      <c r="AE373"/>
      <c r="AF373"/>
      <c r="AG373"/>
      <c r="AH373"/>
      <c r="AI373"/>
    </row>
    <row r="374" spans="1:35" s="5" customFormat="1" x14ac:dyDescent="0.2">
      <c r="A374" s="51">
        <v>2360</v>
      </c>
      <c r="B374" s="51">
        <v>89.99</v>
      </c>
      <c r="C374" s="51">
        <v>31.63</v>
      </c>
      <c r="D374" s="85">
        <f t="shared" si="16"/>
        <v>11.329999999999998</v>
      </c>
      <c r="E374" s="85">
        <f t="shared" si="17"/>
        <v>31.07</v>
      </c>
      <c r="F374" s="51">
        <v>1123.69</v>
      </c>
      <c r="G374" s="51">
        <v>1038.49</v>
      </c>
      <c r="H374" s="51">
        <v>1075.5999999999999</v>
      </c>
      <c r="I374" s="51">
        <v>1016.68</v>
      </c>
      <c r="J374" s="51">
        <v>13530268.890000001</v>
      </c>
      <c r="K374" s="51">
        <v>7209595.4900000002</v>
      </c>
      <c r="L374" s="51" t="s">
        <v>3827</v>
      </c>
      <c r="M374" s="51" t="s">
        <v>3828</v>
      </c>
      <c r="N374" s="51">
        <v>0.41</v>
      </c>
      <c r="O374" s="51">
        <v>-53.13</v>
      </c>
      <c r="P374" s="51">
        <v>-0.1</v>
      </c>
      <c r="Q374" s="51">
        <v>-0.4</v>
      </c>
      <c r="R374" s="51">
        <v>1468.73</v>
      </c>
      <c r="S374" s="51">
        <v>36.590000000000003</v>
      </c>
      <c r="T374" s="51">
        <v>20.41</v>
      </c>
      <c r="U374" s="51">
        <v>7.59</v>
      </c>
      <c r="V374" s="51">
        <v>42.518000000000001</v>
      </c>
      <c r="W374" s="51">
        <v>-0.54</v>
      </c>
      <c r="X374" s="51">
        <v>0.89</v>
      </c>
      <c r="Y374" s="47"/>
      <c r="AA374"/>
      <c r="AB374"/>
      <c r="AC374"/>
      <c r="AD374"/>
      <c r="AE374"/>
      <c r="AF374"/>
      <c r="AG374"/>
      <c r="AH374"/>
      <c r="AI374"/>
    </row>
    <row r="375" spans="1:35" s="5" customFormat="1" x14ac:dyDescent="0.2">
      <c r="A375" s="51">
        <v>2363</v>
      </c>
      <c r="B375" s="51">
        <v>90.08</v>
      </c>
      <c r="C375" s="51">
        <v>31.51</v>
      </c>
      <c r="D375" s="85">
        <f t="shared" si="16"/>
        <v>11.21</v>
      </c>
      <c r="E375" s="85">
        <f t="shared" si="17"/>
        <v>30.950000000000003</v>
      </c>
      <c r="F375" s="51">
        <v>1123.69</v>
      </c>
      <c r="G375" s="51">
        <v>1038.49</v>
      </c>
      <c r="H375" s="51">
        <v>1078.1600000000001</v>
      </c>
      <c r="I375" s="51">
        <v>1018.25</v>
      </c>
      <c r="J375" s="51">
        <v>13530270.439999999</v>
      </c>
      <c r="K375" s="51">
        <v>7209598.0599999996</v>
      </c>
      <c r="L375" s="51" t="s">
        <v>3829</v>
      </c>
      <c r="M375" s="51" t="s">
        <v>3830</v>
      </c>
      <c r="N375" s="51">
        <v>0.5</v>
      </c>
      <c r="O375" s="51">
        <v>-127.569</v>
      </c>
      <c r="P375" s="51">
        <v>0.3</v>
      </c>
      <c r="Q375" s="51">
        <v>-0.4</v>
      </c>
      <c r="R375" s="51">
        <v>1471.72</v>
      </c>
      <c r="S375" s="51">
        <v>36.64</v>
      </c>
      <c r="T375" s="51">
        <v>20.41</v>
      </c>
      <c r="U375" s="51">
        <v>7.6</v>
      </c>
      <c r="V375" s="51">
        <v>42.482999999999997</v>
      </c>
      <c r="W375" s="51">
        <v>-0.54</v>
      </c>
      <c r="X375" s="51">
        <v>0.97</v>
      </c>
      <c r="Y375" s="47"/>
      <c r="AA375"/>
      <c r="AB375"/>
      <c r="AC375"/>
      <c r="AD375"/>
      <c r="AE375"/>
      <c r="AF375"/>
      <c r="AG375"/>
      <c r="AH375"/>
      <c r="AI375"/>
    </row>
    <row r="376" spans="1:35" s="5" customFormat="1" x14ac:dyDescent="0.2">
      <c r="A376" s="51">
        <v>2366</v>
      </c>
      <c r="B376" s="51">
        <v>89.98</v>
      </c>
      <c r="C376" s="51">
        <v>31.38</v>
      </c>
      <c r="D376" s="85">
        <f t="shared" si="16"/>
        <v>11.079999999999998</v>
      </c>
      <c r="E376" s="85">
        <f t="shared" si="17"/>
        <v>30.82</v>
      </c>
      <c r="F376" s="51">
        <v>1123.69</v>
      </c>
      <c r="G376" s="51">
        <v>1038.49</v>
      </c>
      <c r="H376" s="51">
        <v>1080.72</v>
      </c>
      <c r="I376" s="51">
        <v>1019.82</v>
      </c>
      <c r="J376" s="51">
        <v>13530271.98</v>
      </c>
      <c r="K376" s="51">
        <v>7209600.6399999997</v>
      </c>
      <c r="L376" s="51" t="s">
        <v>3831</v>
      </c>
      <c r="M376" s="51" t="s">
        <v>3832</v>
      </c>
      <c r="N376" s="51">
        <v>0.55000000000000004</v>
      </c>
      <c r="O376" s="51">
        <v>-59.744</v>
      </c>
      <c r="P376" s="51">
        <v>-0.33</v>
      </c>
      <c r="Q376" s="51">
        <v>-0.43</v>
      </c>
      <c r="R376" s="51">
        <v>1474.71</v>
      </c>
      <c r="S376" s="51">
        <v>36.700000000000003</v>
      </c>
      <c r="T376" s="51">
        <v>20.41</v>
      </c>
      <c r="U376" s="51">
        <v>7.62</v>
      </c>
      <c r="V376" s="51">
        <v>42.448</v>
      </c>
      <c r="W376" s="51">
        <v>-0.54</v>
      </c>
      <c r="X376" s="51">
        <v>1.04</v>
      </c>
      <c r="Y376" s="47"/>
      <c r="AA376"/>
      <c r="AB376"/>
      <c r="AC376"/>
      <c r="AD376"/>
      <c r="AE376"/>
      <c r="AF376"/>
      <c r="AG376"/>
      <c r="AH376"/>
      <c r="AI376"/>
    </row>
    <row r="377" spans="1:35" s="5" customFormat="1" x14ac:dyDescent="0.2">
      <c r="A377" s="51">
        <v>2369</v>
      </c>
      <c r="B377" s="51">
        <v>90.05</v>
      </c>
      <c r="C377" s="51">
        <v>31.26</v>
      </c>
      <c r="D377" s="85">
        <f t="shared" si="16"/>
        <v>10.96</v>
      </c>
      <c r="E377" s="85">
        <f t="shared" si="17"/>
        <v>30.700000000000003</v>
      </c>
      <c r="F377" s="51">
        <v>1123.69</v>
      </c>
      <c r="G377" s="51">
        <v>1038.49</v>
      </c>
      <c r="H377" s="51">
        <v>1083.28</v>
      </c>
      <c r="I377" s="51">
        <v>1021.38</v>
      </c>
      <c r="J377" s="51">
        <v>13530273.51</v>
      </c>
      <c r="K377" s="51">
        <v>7209603.21</v>
      </c>
      <c r="L377" s="51" t="s">
        <v>3833</v>
      </c>
      <c r="M377" s="51" t="s">
        <v>3834</v>
      </c>
      <c r="N377" s="51">
        <v>0.46</v>
      </c>
      <c r="O377" s="51">
        <v>-71.564999999999998</v>
      </c>
      <c r="P377" s="51">
        <v>0.23</v>
      </c>
      <c r="Q377" s="51">
        <v>-0.4</v>
      </c>
      <c r="R377" s="51">
        <v>1477.7</v>
      </c>
      <c r="S377" s="51">
        <v>36.76</v>
      </c>
      <c r="T377" s="51">
        <v>20.41</v>
      </c>
      <c r="U377" s="51">
        <v>7.63</v>
      </c>
      <c r="V377" s="51">
        <v>42.412999999999997</v>
      </c>
      <c r="W377" s="51">
        <v>-0.54</v>
      </c>
      <c r="X377" s="51">
        <v>1.1100000000000001</v>
      </c>
      <c r="Y377" s="47"/>
      <c r="AA377"/>
      <c r="AB377"/>
      <c r="AC377"/>
      <c r="AD377"/>
      <c r="AE377"/>
      <c r="AF377"/>
      <c r="AG377"/>
      <c r="AH377"/>
      <c r="AI377"/>
    </row>
    <row r="378" spans="1:35" s="5" customFormat="1" x14ac:dyDescent="0.2">
      <c r="A378" s="51">
        <v>2372</v>
      </c>
      <c r="B378" s="51">
        <v>90.09</v>
      </c>
      <c r="C378" s="51">
        <v>31.14</v>
      </c>
      <c r="D378" s="85">
        <f t="shared" si="16"/>
        <v>10.84</v>
      </c>
      <c r="E378" s="85">
        <f t="shared" si="17"/>
        <v>30.580000000000002</v>
      </c>
      <c r="F378" s="51">
        <v>1123.69</v>
      </c>
      <c r="G378" s="51">
        <v>1038.49</v>
      </c>
      <c r="H378" s="51">
        <v>1085.8399999999999</v>
      </c>
      <c r="I378" s="51">
        <v>1022.93</v>
      </c>
      <c r="J378" s="51">
        <v>13530275.039999999</v>
      </c>
      <c r="K378" s="51">
        <v>7209605.7999999998</v>
      </c>
      <c r="L378" s="51" t="s">
        <v>3835</v>
      </c>
      <c r="M378" s="51" t="s">
        <v>3836</v>
      </c>
      <c r="N378" s="51">
        <v>0.42</v>
      </c>
      <c r="O378" s="51">
        <v>-133.15199999999999</v>
      </c>
      <c r="P378" s="51">
        <v>0.13</v>
      </c>
      <c r="Q378" s="51">
        <v>-0.4</v>
      </c>
      <c r="R378" s="51">
        <v>1480.68</v>
      </c>
      <c r="S378" s="51">
        <v>36.81</v>
      </c>
      <c r="T378" s="51">
        <v>20.420000000000002</v>
      </c>
      <c r="U378" s="51">
        <v>7.65</v>
      </c>
      <c r="V378" s="51">
        <v>42.377000000000002</v>
      </c>
      <c r="W378" s="51">
        <v>-0.54</v>
      </c>
      <c r="X378" s="51">
        <v>1.17</v>
      </c>
      <c r="Y378" s="47"/>
      <c r="AA378"/>
      <c r="AB378"/>
      <c r="AC378"/>
      <c r="AD378"/>
      <c r="AE378"/>
      <c r="AF378"/>
      <c r="AG378"/>
      <c r="AH378"/>
      <c r="AI378"/>
    </row>
    <row r="379" spans="1:35" s="5" customFormat="1" x14ac:dyDescent="0.2">
      <c r="A379" s="51">
        <v>2375.8200000000002</v>
      </c>
      <c r="B379" s="51">
        <v>89.94</v>
      </c>
      <c r="C379" s="51">
        <v>30.98</v>
      </c>
      <c r="D379" s="85">
        <f t="shared" si="16"/>
        <v>10.68</v>
      </c>
      <c r="E379" s="85">
        <f t="shared" si="17"/>
        <v>30.42</v>
      </c>
      <c r="F379" s="51">
        <v>1123.69</v>
      </c>
      <c r="G379" s="51">
        <v>1038.49</v>
      </c>
      <c r="H379" s="51">
        <v>1089.1199999999999</v>
      </c>
      <c r="I379" s="51">
        <v>1024.9000000000001</v>
      </c>
      <c r="J379" s="51">
        <v>13530276.98</v>
      </c>
      <c r="K379" s="51">
        <v>7209609.0899999999</v>
      </c>
      <c r="L379" s="51" t="s">
        <v>3778</v>
      </c>
      <c r="M379" s="51" t="s">
        <v>3779</v>
      </c>
      <c r="N379" s="51">
        <v>0.56999999999999995</v>
      </c>
      <c r="O379" s="51">
        <v>63.435000000000002</v>
      </c>
      <c r="P379" s="51">
        <v>-0.39</v>
      </c>
      <c r="Q379" s="51">
        <v>-0.42</v>
      </c>
      <c r="R379" s="51">
        <v>1484.49</v>
      </c>
      <c r="S379" s="51">
        <v>36.880000000000003</v>
      </c>
      <c r="T379" s="51">
        <v>20.420000000000002</v>
      </c>
      <c r="U379" s="51">
        <v>7.67</v>
      </c>
      <c r="V379" s="51">
        <v>42.332000000000001</v>
      </c>
      <c r="W379" s="51">
        <v>-0.55000000000000004</v>
      </c>
      <c r="X379" s="51">
        <v>1.23</v>
      </c>
      <c r="Y379" s="47"/>
      <c r="AA379"/>
      <c r="AB379"/>
      <c r="AC379"/>
      <c r="AD379"/>
      <c r="AE379"/>
      <c r="AF379"/>
      <c r="AG379"/>
      <c r="AH379"/>
      <c r="AI379"/>
    </row>
    <row r="380" spans="1:35" s="5" customFormat="1" x14ac:dyDescent="0.2">
      <c r="A380" s="51">
        <v>2379</v>
      </c>
      <c r="B380" s="51">
        <v>89.98</v>
      </c>
      <c r="C380" s="51">
        <v>31.06</v>
      </c>
      <c r="D380" s="85">
        <f t="shared" si="16"/>
        <v>10.759999999999998</v>
      </c>
      <c r="E380" s="85">
        <f t="shared" si="17"/>
        <v>30.5</v>
      </c>
      <c r="F380" s="51">
        <v>1123.69</v>
      </c>
      <c r="G380" s="51">
        <v>1038.49</v>
      </c>
      <c r="H380" s="51">
        <v>1091.8399999999999</v>
      </c>
      <c r="I380" s="51">
        <v>1026.54</v>
      </c>
      <c r="J380" s="51">
        <v>13530278.59</v>
      </c>
      <c r="K380" s="51">
        <v>7209611.8300000001</v>
      </c>
      <c r="L380" s="51" t="s">
        <v>3837</v>
      </c>
      <c r="M380" s="51" t="s">
        <v>3838</v>
      </c>
      <c r="N380" s="51">
        <v>0.28000000000000003</v>
      </c>
      <c r="O380" s="51">
        <v>66.801000000000002</v>
      </c>
      <c r="P380" s="51">
        <v>0.13</v>
      </c>
      <c r="Q380" s="51">
        <v>0.25</v>
      </c>
      <c r="R380" s="51">
        <v>1487.65</v>
      </c>
      <c r="S380" s="51">
        <v>36.94</v>
      </c>
      <c r="T380" s="51">
        <v>20.420000000000002</v>
      </c>
      <c r="U380" s="51">
        <v>7.69</v>
      </c>
      <c r="V380" s="51">
        <v>42.295000000000002</v>
      </c>
      <c r="W380" s="51">
        <v>-0.55000000000000004</v>
      </c>
      <c r="X380" s="51">
        <v>1.29</v>
      </c>
      <c r="Y380" s="47"/>
      <c r="AA380"/>
      <c r="AB380"/>
      <c r="AC380"/>
      <c r="AD380"/>
      <c r="AE380"/>
      <c r="AF380"/>
      <c r="AG380"/>
      <c r="AH380"/>
      <c r="AI380"/>
    </row>
    <row r="381" spans="1:35" s="5" customFormat="1" x14ac:dyDescent="0.2">
      <c r="A381" s="51">
        <v>2382</v>
      </c>
      <c r="B381" s="51">
        <v>90.01</v>
      </c>
      <c r="C381" s="51">
        <v>31.13</v>
      </c>
      <c r="D381" s="85">
        <f t="shared" si="16"/>
        <v>10.829999999999998</v>
      </c>
      <c r="E381" s="85">
        <f t="shared" si="17"/>
        <v>30.57</v>
      </c>
      <c r="F381" s="51">
        <v>1123.69</v>
      </c>
      <c r="G381" s="51">
        <v>1038.49</v>
      </c>
      <c r="H381" s="51">
        <v>1094.4100000000001</v>
      </c>
      <c r="I381" s="51">
        <v>1028.0899999999999</v>
      </c>
      <c r="J381" s="51">
        <v>13530280.119999999</v>
      </c>
      <c r="K381" s="51">
        <v>7209614.4100000001</v>
      </c>
      <c r="L381" s="51" t="s">
        <v>3839</v>
      </c>
      <c r="M381" s="51" t="s">
        <v>3840</v>
      </c>
      <c r="N381" s="51">
        <v>0.25</v>
      </c>
      <c r="O381" s="51">
        <v>113.199</v>
      </c>
      <c r="P381" s="51">
        <v>0.1</v>
      </c>
      <c r="Q381" s="51">
        <v>0.23</v>
      </c>
      <c r="R381" s="51">
        <v>1490.64</v>
      </c>
      <c r="S381" s="51">
        <v>37</v>
      </c>
      <c r="T381" s="51">
        <v>20.43</v>
      </c>
      <c r="U381" s="51">
        <v>7.7</v>
      </c>
      <c r="V381" s="51">
        <v>42.26</v>
      </c>
      <c r="W381" s="51">
        <v>-0.56000000000000005</v>
      </c>
      <c r="X381" s="51">
        <v>1.34</v>
      </c>
      <c r="Y381" s="47"/>
      <c r="AA381"/>
      <c r="AB381"/>
      <c r="AC381"/>
      <c r="AD381"/>
      <c r="AE381"/>
      <c r="AF381"/>
      <c r="AG381"/>
      <c r="AH381"/>
      <c r="AI381"/>
    </row>
    <row r="382" spans="1:35" s="5" customFormat="1" x14ac:dyDescent="0.2">
      <c r="A382" s="51">
        <v>2385</v>
      </c>
      <c r="B382" s="51">
        <v>89.98</v>
      </c>
      <c r="C382" s="51">
        <v>31.2</v>
      </c>
      <c r="D382" s="85">
        <f t="shared" si="16"/>
        <v>10.899999999999999</v>
      </c>
      <c r="E382" s="85">
        <f t="shared" si="17"/>
        <v>30.64</v>
      </c>
      <c r="F382" s="51">
        <v>1123.69</v>
      </c>
      <c r="G382" s="51">
        <v>1038.49</v>
      </c>
      <c r="H382" s="51">
        <v>1096.98</v>
      </c>
      <c r="I382" s="51">
        <v>1029.6400000000001</v>
      </c>
      <c r="J382" s="51">
        <v>13530281.65</v>
      </c>
      <c r="K382" s="51">
        <v>7209616.9900000002</v>
      </c>
      <c r="L382" s="51" t="s">
        <v>3841</v>
      </c>
      <c r="M382" s="51" t="s">
        <v>3842</v>
      </c>
      <c r="N382" s="51">
        <v>0.25</v>
      </c>
      <c r="O382" s="51">
        <v>23.962</v>
      </c>
      <c r="P382" s="51">
        <v>-0.1</v>
      </c>
      <c r="Q382" s="51">
        <v>0.23</v>
      </c>
      <c r="R382" s="51">
        <v>1493.63</v>
      </c>
      <c r="S382" s="51">
        <v>37.06</v>
      </c>
      <c r="T382" s="51">
        <v>20.43</v>
      </c>
      <c r="U382" s="51">
        <v>7.72</v>
      </c>
      <c r="V382" s="51">
        <v>42.225000000000001</v>
      </c>
      <c r="W382" s="51">
        <v>-0.56000000000000005</v>
      </c>
      <c r="X382" s="51">
        <v>1.4</v>
      </c>
      <c r="Y382" s="47"/>
      <c r="AA382"/>
      <c r="AB382"/>
      <c r="AC382"/>
      <c r="AD382"/>
      <c r="AE382"/>
      <c r="AF382"/>
      <c r="AG382"/>
      <c r="AH382"/>
      <c r="AI382"/>
    </row>
    <row r="383" spans="1:35" s="5" customFormat="1" x14ac:dyDescent="0.2">
      <c r="A383" s="51">
        <v>2388</v>
      </c>
      <c r="B383" s="51">
        <v>90.16</v>
      </c>
      <c r="C383" s="51">
        <v>31.28</v>
      </c>
      <c r="D383" s="85">
        <f t="shared" si="16"/>
        <v>10.98</v>
      </c>
      <c r="E383" s="85">
        <f t="shared" si="17"/>
        <v>30.720000000000002</v>
      </c>
      <c r="F383" s="51">
        <v>1123.68</v>
      </c>
      <c r="G383" s="51">
        <v>1038.48</v>
      </c>
      <c r="H383" s="51">
        <v>1099.54</v>
      </c>
      <c r="I383" s="51">
        <v>1031.2</v>
      </c>
      <c r="J383" s="51">
        <v>13530283.18</v>
      </c>
      <c r="K383" s="51">
        <v>7209619.5800000001</v>
      </c>
      <c r="L383" s="51" t="s">
        <v>3843</v>
      </c>
      <c r="M383" s="51" t="s">
        <v>3844</v>
      </c>
      <c r="N383" s="51">
        <v>0.66</v>
      </c>
      <c r="O383" s="51">
        <v>90</v>
      </c>
      <c r="P383" s="51">
        <v>0.6</v>
      </c>
      <c r="Q383" s="51">
        <v>0.27</v>
      </c>
      <c r="R383" s="51">
        <v>1496.62</v>
      </c>
      <c r="S383" s="51">
        <v>37.11</v>
      </c>
      <c r="T383" s="51">
        <v>20.43</v>
      </c>
      <c r="U383" s="51">
        <v>7.73</v>
      </c>
      <c r="V383" s="51">
        <v>42.19</v>
      </c>
      <c r="W383" s="51">
        <v>-0.56000000000000005</v>
      </c>
      <c r="X383" s="51">
        <v>1.46</v>
      </c>
      <c r="Y383" s="47"/>
      <c r="AA383"/>
      <c r="AB383"/>
      <c r="AC383"/>
      <c r="AD383"/>
      <c r="AE383"/>
      <c r="AF383"/>
      <c r="AG383"/>
      <c r="AH383"/>
      <c r="AI383"/>
    </row>
    <row r="384" spans="1:35" s="5" customFormat="1" x14ac:dyDescent="0.2">
      <c r="A384" s="51">
        <v>2391</v>
      </c>
      <c r="B384" s="51">
        <v>90.16</v>
      </c>
      <c r="C384" s="51">
        <v>31.35</v>
      </c>
      <c r="D384" s="85">
        <f t="shared" si="16"/>
        <v>11.05</v>
      </c>
      <c r="E384" s="85">
        <f t="shared" si="17"/>
        <v>30.790000000000003</v>
      </c>
      <c r="F384" s="51">
        <v>1123.68</v>
      </c>
      <c r="G384" s="51">
        <v>1038.48</v>
      </c>
      <c r="H384" s="51">
        <v>1102.1099999999999</v>
      </c>
      <c r="I384" s="51">
        <v>1032.76</v>
      </c>
      <c r="J384" s="51">
        <v>13530284.710000001</v>
      </c>
      <c r="K384" s="51">
        <v>7209622.1500000004</v>
      </c>
      <c r="L384" s="51" t="s">
        <v>3845</v>
      </c>
      <c r="M384" s="51" t="s">
        <v>3846</v>
      </c>
      <c r="N384" s="51">
        <v>0.23</v>
      </c>
      <c r="O384" s="51">
        <v>32.470999999999997</v>
      </c>
      <c r="P384" s="51">
        <v>0</v>
      </c>
      <c r="Q384" s="51">
        <v>0.23</v>
      </c>
      <c r="R384" s="51">
        <v>1499.61</v>
      </c>
      <c r="S384" s="51">
        <v>37.17</v>
      </c>
      <c r="T384" s="51">
        <v>20.43</v>
      </c>
      <c r="U384" s="51">
        <v>7.75</v>
      </c>
      <c r="V384" s="51">
        <v>42.155999999999999</v>
      </c>
      <c r="W384" s="51">
        <v>-0.55000000000000004</v>
      </c>
      <c r="X384" s="51">
        <v>1.53</v>
      </c>
      <c r="Y384" s="47"/>
      <c r="AA384"/>
      <c r="AB384"/>
      <c r="AC384"/>
      <c r="AD384"/>
      <c r="AE384"/>
      <c r="AF384"/>
      <c r="AG384"/>
      <c r="AH384"/>
      <c r="AI384"/>
    </row>
    <row r="385" spans="1:35" s="5" customFormat="1" x14ac:dyDescent="0.2">
      <c r="A385" s="51">
        <v>2394</v>
      </c>
      <c r="B385" s="51">
        <v>90.27</v>
      </c>
      <c r="C385" s="51">
        <v>31.42</v>
      </c>
      <c r="D385" s="85">
        <f t="shared" si="16"/>
        <v>11.120000000000001</v>
      </c>
      <c r="E385" s="85">
        <f t="shared" si="17"/>
        <v>30.860000000000003</v>
      </c>
      <c r="F385" s="51">
        <v>1123.6600000000001</v>
      </c>
      <c r="G385" s="51">
        <v>1038.46</v>
      </c>
      <c r="H385" s="51">
        <v>1104.67</v>
      </c>
      <c r="I385" s="51">
        <v>1034.32</v>
      </c>
      <c r="J385" s="51">
        <v>13530286.25</v>
      </c>
      <c r="K385" s="51">
        <v>7209624.7300000004</v>
      </c>
      <c r="L385" s="51" t="s">
        <v>3847</v>
      </c>
      <c r="M385" s="51" t="s">
        <v>3848</v>
      </c>
      <c r="N385" s="51">
        <v>0.43</v>
      </c>
      <c r="O385" s="51">
        <v>116.565</v>
      </c>
      <c r="P385" s="51">
        <v>0.37</v>
      </c>
      <c r="Q385" s="51">
        <v>0.23</v>
      </c>
      <c r="R385" s="51">
        <v>1502.6</v>
      </c>
      <c r="S385" s="51">
        <v>37.229999999999997</v>
      </c>
      <c r="T385" s="51">
        <v>20.440000000000001</v>
      </c>
      <c r="U385" s="51">
        <v>7.76</v>
      </c>
      <c r="V385" s="51">
        <v>42.122</v>
      </c>
      <c r="W385" s="51">
        <v>-0.55000000000000004</v>
      </c>
      <c r="X385" s="51">
        <v>1.6</v>
      </c>
      <c r="Y385" s="47"/>
      <c r="AA385"/>
      <c r="AB385"/>
      <c r="AC385"/>
      <c r="AD385"/>
      <c r="AE385"/>
      <c r="AF385"/>
      <c r="AG385"/>
      <c r="AH385"/>
      <c r="AI385"/>
    </row>
    <row r="386" spans="1:35" s="5" customFormat="1" x14ac:dyDescent="0.2">
      <c r="A386" s="51">
        <v>2399.66</v>
      </c>
      <c r="B386" s="51">
        <v>90.2</v>
      </c>
      <c r="C386" s="51">
        <v>31.56</v>
      </c>
      <c r="D386" s="85">
        <f t="shared" si="16"/>
        <v>11.259999999999998</v>
      </c>
      <c r="E386" s="85">
        <f t="shared" si="17"/>
        <v>31</v>
      </c>
      <c r="F386" s="51">
        <v>1123.6400000000001</v>
      </c>
      <c r="G386" s="51">
        <v>1038.44</v>
      </c>
      <c r="H386" s="51">
        <v>1109.49</v>
      </c>
      <c r="I386" s="51">
        <v>1037.28</v>
      </c>
      <c r="J386" s="51">
        <v>13530289.16</v>
      </c>
      <c r="K386" s="51">
        <v>7209629.5800000001</v>
      </c>
      <c r="L386" s="51" t="s">
        <v>3780</v>
      </c>
      <c r="M386" s="51" t="s">
        <v>3775</v>
      </c>
      <c r="N386" s="51">
        <v>0.28000000000000003</v>
      </c>
      <c r="O386" s="51">
        <v>-12.994</v>
      </c>
      <c r="P386" s="51">
        <v>-0.12</v>
      </c>
      <c r="Q386" s="51">
        <v>0.25</v>
      </c>
      <c r="R386" s="51">
        <v>1508.24</v>
      </c>
      <c r="S386" s="51">
        <v>37.340000000000003</v>
      </c>
      <c r="T386" s="51">
        <v>20.440000000000001</v>
      </c>
      <c r="U386" s="51">
        <v>7.79</v>
      </c>
      <c r="V386" s="51">
        <v>42.058999999999997</v>
      </c>
      <c r="W386" s="51">
        <v>-0.53</v>
      </c>
      <c r="X386" s="51">
        <v>1.74</v>
      </c>
      <c r="Y386" s="47"/>
      <c r="AA386"/>
      <c r="AB386"/>
      <c r="AC386"/>
      <c r="AD386"/>
      <c r="AE386"/>
      <c r="AF386"/>
      <c r="AG386"/>
      <c r="AH386"/>
      <c r="AI386"/>
    </row>
    <row r="387" spans="1:35" s="5" customFormat="1" x14ac:dyDescent="0.2">
      <c r="A387" s="51">
        <v>2403</v>
      </c>
      <c r="B387" s="51">
        <v>90.46</v>
      </c>
      <c r="C387" s="51">
        <v>31.5</v>
      </c>
      <c r="D387" s="85">
        <f t="shared" si="16"/>
        <v>11.2</v>
      </c>
      <c r="E387" s="85">
        <f t="shared" si="17"/>
        <v>30.94</v>
      </c>
      <c r="F387" s="51">
        <v>1123.6199999999999</v>
      </c>
      <c r="G387" s="51">
        <v>1038.42</v>
      </c>
      <c r="H387" s="51">
        <v>1112.3399999999999</v>
      </c>
      <c r="I387" s="51">
        <v>1039.02</v>
      </c>
      <c r="J387" s="51">
        <v>13530290.880000001</v>
      </c>
      <c r="K387" s="51">
        <v>7209632.4500000002</v>
      </c>
      <c r="L387" s="51" t="s">
        <v>3849</v>
      </c>
      <c r="M387" s="51" t="s">
        <v>3850</v>
      </c>
      <c r="N387" s="51">
        <v>0.8</v>
      </c>
      <c r="O387" s="51">
        <v>-17.524999999999999</v>
      </c>
      <c r="P387" s="51">
        <v>0.78</v>
      </c>
      <c r="Q387" s="51">
        <v>-0.18</v>
      </c>
      <c r="R387" s="51">
        <v>1511.56</v>
      </c>
      <c r="S387" s="51">
        <v>37.4</v>
      </c>
      <c r="T387" s="51">
        <v>20.440000000000001</v>
      </c>
      <c r="U387" s="51">
        <v>7.81</v>
      </c>
      <c r="V387" s="51">
        <v>42.023000000000003</v>
      </c>
      <c r="W387" s="51">
        <v>-0.51</v>
      </c>
      <c r="X387" s="51">
        <v>1.83</v>
      </c>
      <c r="Y387" s="47"/>
      <c r="AA387"/>
      <c r="AB387"/>
      <c r="AC387"/>
      <c r="AD387"/>
      <c r="AE387"/>
      <c r="AF387"/>
      <c r="AG387"/>
      <c r="AH387"/>
      <c r="AI387"/>
    </row>
    <row r="388" spans="1:35" s="5" customFormat="1" x14ac:dyDescent="0.2">
      <c r="A388" s="51">
        <v>2406</v>
      </c>
      <c r="B388" s="51">
        <v>90.65</v>
      </c>
      <c r="C388" s="51">
        <v>31.44</v>
      </c>
      <c r="D388" s="85">
        <f t="shared" si="16"/>
        <v>11.14</v>
      </c>
      <c r="E388" s="85">
        <f t="shared" si="17"/>
        <v>30.880000000000003</v>
      </c>
      <c r="F388" s="51">
        <v>1123.5899999999999</v>
      </c>
      <c r="G388" s="51">
        <v>1038.3900000000001</v>
      </c>
      <c r="H388" s="51">
        <v>1114.9000000000001</v>
      </c>
      <c r="I388" s="51">
        <v>1040.5899999999999</v>
      </c>
      <c r="J388" s="51">
        <v>13530292.42</v>
      </c>
      <c r="K388" s="51">
        <v>7209635.0199999996</v>
      </c>
      <c r="L388" s="51" t="s">
        <v>3851</v>
      </c>
      <c r="M388" s="51" t="s">
        <v>3852</v>
      </c>
      <c r="N388" s="51">
        <v>0.66</v>
      </c>
      <c r="O388" s="51">
        <v>-175.07300000000001</v>
      </c>
      <c r="P388" s="51">
        <v>0.63</v>
      </c>
      <c r="Q388" s="51">
        <v>-0.2</v>
      </c>
      <c r="R388" s="51">
        <v>1514.55</v>
      </c>
      <c r="S388" s="51">
        <v>37.46</v>
      </c>
      <c r="T388" s="51">
        <v>20.45</v>
      </c>
      <c r="U388" s="51">
        <v>7.83</v>
      </c>
      <c r="V388" s="51">
        <v>41.99</v>
      </c>
      <c r="W388" s="51">
        <v>-0.49</v>
      </c>
      <c r="X388" s="51">
        <v>1.9</v>
      </c>
      <c r="Y388" s="47"/>
      <c r="AA388"/>
      <c r="AB388"/>
      <c r="AC388"/>
      <c r="AD388"/>
      <c r="AE388"/>
      <c r="AF388"/>
      <c r="AG388"/>
      <c r="AH388"/>
      <c r="AI388"/>
    </row>
    <row r="389" spans="1:35" s="5" customFormat="1" x14ac:dyDescent="0.2">
      <c r="A389" s="51">
        <v>2409</v>
      </c>
      <c r="B389" s="51">
        <v>90.07</v>
      </c>
      <c r="C389" s="51">
        <v>31.39</v>
      </c>
      <c r="D389" s="85">
        <f t="shared" si="16"/>
        <v>11.09</v>
      </c>
      <c r="E389" s="85">
        <f t="shared" si="17"/>
        <v>30.830000000000002</v>
      </c>
      <c r="F389" s="51">
        <v>1123.57</v>
      </c>
      <c r="G389" s="51">
        <v>1038.3699999999999</v>
      </c>
      <c r="H389" s="51">
        <v>1117.46</v>
      </c>
      <c r="I389" s="51">
        <v>1042.1500000000001</v>
      </c>
      <c r="J389" s="51">
        <v>13530293.949999999</v>
      </c>
      <c r="K389" s="51">
        <v>7209637.5999999996</v>
      </c>
      <c r="L389" s="51" t="s">
        <v>3853</v>
      </c>
      <c r="M389" s="51" t="s">
        <v>3854</v>
      </c>
      <c r="N389" s="51">
        <v>1.94</v>
      </c>
      <c r="O389" s="51">
        <v>-80.537999999999997</v>
      </c>
      <c r="P389" s="51">
        <v>-1.93</v>
      </c>
      <c r="Q389" s="51">
        <v>-0.17</v>
      </c>
      <c r="R389" s="51">
        <v>1517.54</v>
      </c>
      <c r="S389" s="51">
        <v>37.520000000000003</v>
      </c>
      <c r="T389" s="51">
        <v>20.45</v>
      </c>
      <c r="U389" s="51">
        <v>7.84</v>
      </c>
      <c r="V389" s="51">
        <v>41.957000000000001</v>
      </c>
      <c r="W389" s="51">
        <v>-0.47</v>
      </c>
      <c r="X389" s="51">
        <v>1.97</v>
      </c>
      <c r="Y389" s="47"/>
      <c r="AA389"/>
      <c r="AB389"/>
      <c r="AC389"/>
      <c r="AD389"/>
      <c r="AE389"/>
      <c r="AF389"/>
      <c r="AG389"/>
      <c r="AH389"/>
      <c r="AI389"/>
    </row>
    <row r="390" spans="1:35" s="5" customFormat="1" x14ac:dyDescent="0.2">
      <c r="A390" s="51">
        <v>2412</v>
      </c>
      <c r="B390" s="51">
        <v>90.08</v>
      </c>
      <c r="C390" s="51">
        <v>31.33</v>
      </c>
      <c r="D390" s="85">
        <f t="shared" si="16"/>
        <v>11.029999999999998</v>
      </c>
      <c r="E390" s="85">
        <f t="shared" si="17"/>
        <v>30.77</v>
      </c>
      <c r="F390" s="51">
        <v>1123.57</v>
      </c>
      <c r="G390" s="51">
        <v>1038.3699999999999</v>
      </c>
      <c r="H390" s="51">
        <v>1120.02</v>
      </c>
      <c r="I390" s="51">
        <v>1043.72</v>
      </c>
      <c r="J390" s="51">
        <v>13530295.49</v>
      </c>
      <c r="K390" s="51">
        <v>7209640.1699999999</v>
      </c>
      <c r="L390" s="51" t="s">
        <v>3855</v>
      </c>
      <c r="M390" s="51" t="s">
        <v>3856</v>
      </c>
      <c r="N390" s="51">
        <v>0.2</v>
      </c>
      <c r="O390" s="51">
        <v>-147.995</v>
      </c>
      <c r="P390" s="51">
        <v>0.03</v>
      </c>
      <c r="Q390" s="51">
        <v>-0.2</v>
      </c>
      <c r="R390" s="51">
        <v>1520.53</v>
      </c>
      <c r="S390" s="51">
        <v>37.57</v>
      </c>
      <c r="T390" s="51">
        <v>20.45</v>
      </c>
      <c r="U390" s="51">
        <v>7.86</v>
      </c>
      <c r="V390" s="51">
        <v>41.923999999999999</v>
      </c>
      <c r="W390" s="51">
        <v>-0.47</v>
      </c>
      <c r="X390" s="51">
        <v>2.04</v>
      </c>
      <c r="Y390" s="47"/>
      <c r="AA390"/>
      <c r="AB390"/>
      <c r="AC390"/>
      <c r="AD390"/>
      <c r="AE390"/>
      <c r="AF390"/>
      <c r="AG390"/>
      <c r="AH390"/>
      <c r="AI390"/>
    </row>
    <row r="391" spans="1:35" s="5" customFormat="1" x14ac:dyDescent="0.2">
      <c r="A391" s="51">
        <v>2415</v>
      </c>
      <c r="B391" s="51">
        <v>90</v>
      </c>
      <c r="C391" s="51">
        <v>31.28</v>
      </c>
      <c r="D391" s="85">
        <f t="shared" si="16"/>
        <v>10.98</v>
      </c>
      <c r="E391" s="85">
        <f t="shared" si="17"/>
        <v>30.720000000000002</v>
      </c>
      <c r="F391" s="51">
        <v>1123.57</v>
      </c>
      <c r="G391" s="51">
        <v>1038.3699999999999</v>
      </c>
      <c r="H391" s="51">
        <v>1122.58</v>
      </c>
      <c r="I391" s="51">
        <v>1045.27</v>
      </c>
      <c r="J391" s="51">
        <v>13530297.02</v>
      </c>
      <c r="K391" s="51">
        <v>7209642.75</v>
      </c>
      <c r="L391" s="51" t="s">
        <v>3857</v>
      </c>
      <c r="M391" s="51" t="s">
        <v>3858</v>
      </c>
      <c r="N391" s="51">
        <v>0.31</v>
      </c>
      <c r="O391" s="51">
        <v>-50.194000000000003</v>
      </c>
      <c r="P391" s="51">
        <v>-0.27</v>
      </c>
      <c r="Q391" s="51">
        <v>-0.17</v>
      </c>
      <c r="R391" s="51">
        <v>1523.52</v>
      </c>
      <c r="S391" s="51">
        <v>37.630000000000003</v>
      </c>
      <c r="T391" s="51">
        <v>20.46</v>
      </c>
      <c r="U391" s="51">
        <v>7.87</v>
      </c>
      <c r="V391" s="51">
        <v>41.890999999999998</v>
      </c>
      <c r="W391" s="51">
        <v>-0.47</v>
      </c>
      <c r="X391" s="51">
        <v>2.11</v>
      </c>
      <c r="Y391" s="47"/>
      <c r="AA391"/>
      <c r="AB391"/>
      <c r="AC391"/>
      <c r="AD391"/>
      <c r="AE391"/>
      <c r="AF391"/>
      <c r="AG391"/>
      <c r="AH391"/>
      <c r="AI391"/>
    </row>
    <row r="392" spans="1:35" s="5" customFormat="1" x14ac:dyDescent="0.2">
      <c r="A392" s="51">
        <v>2418</v>
      </c>
      <c r="B392" s="51">
        <v>90.05</v>
      </c>
      <c r="C392" s="51">
        <v>31.22</v>
      </c>
      <c r="D392" s="85">
        <f t="shared" si="16"/>
        <v>10.919999999999998</v>
      </c>
      <c r="E392" s="85">
        <f t="shared" si="17"/>
        <v>30.66</v>
      </c>
      <c r="F392" s="51">
        <v>1123.57</v>
      </c>
      <c r="G392" s="51">
        <v>1038.3699999999999</v>
      </c>
      <c r="H392" s="51">
        <v>1125.1500000000001</v>
      </c>
      <c r="I392" s="51">
        <v>1046.83</v>
      </c>
      <c r="J392" s="51">
        <v>13530298.560000001</v>
      </c>
      <c r="K392" s="51">
        <v>7209645.3300000001</v>
      </c>
      <c r="L392" s="51" t="s">
        <v>3859</v>
      </c>
      <c r="M392" s="51" t="s">
        <v>3860</v>
      </c>
      <c r="N392" s="51">
        <v>0.26</v>
      </c>
      <c r="O392" s="51">
        <v>-90</v>
      </c>
      <c r="P392" s="51">
        <v>0.17</v>
      </c>
      <c r="Q392" s="51">
        <v>-0.2</v>
      </c>
      <c r="R392" s="51">
        <v>1526.51</v>
      </c>
      <c r="S392" s="51">
        <v>37.69</v>
      </c>
      <c r="T392" s="51">
        <v>20.46</v>
      </c>
      <c r="U392" s="51">
        <v>7.89</v>
      </c>
      <c r="V392" s="51">
        <v>41.859000000000002</v>
      </c>
      <c r="W392" s="51">
        <v>-0.48</v>
      </c>
      <c r="X392" s="51">
        <v>2.17</v>
      </c>
      <c r="Y392" s="47"/>
      <c r="AA392"/>
      <c r="AB392"/>
      <c r="AC392"/>
      <c r="AD392"/>
      <c r="AE392"/>
      <c r="AF392"/>
      <c r="AG392"/>
      <c r="AH392"/>
      <c r="AI392"/>
    </row>
    <row r="393" spans="1:35" s="5" customFormat="1" x14ac:dyDescent="0.2">
      <c r="A393" s="51">
        <v>2421</v>
      </c>
      <c r="B393" s="51">
        <v>90.05</v>
      </c>
      <c r="C393" s="51">
        <v>31.17</v>
      </c>
      <c r="D393" s="85">
        <f t="shared" si="16"/>
        <v>10.870000000000001</v>
      </c>
      <c r="E393" s="85">
        <f t="shared" si="17"/>
        <v>30.610000000000003</v>
      </c>
      <c r="F393" s="51">
        <v>1123.56</v>
      </c>
      <c r="G393" s="51">
        <v>1038.3599999999999</v>
      </c>
      <c r="H393" s="51">
        <v>1127.72</v>
      </c>
      <c r="I393" s="51">
        <v>1048.3800000000001</v>
      </c>
      <c r="J393" s="51">
        <v>13530300.08</v>
      </c>
      <c r="K393" s="51">
        <v>7209647.9100000001</v>
      </c>
      <c r="L393" s="51" t="s">
        <v>3861</v>
      </c>
      <c r="M393" s="51" t="s">
        <v>3862</v>
      </c>
      <c r="N393" s="51">
        <v>0.17</v>
      </c>
      <c r="O393" s="51">
        <v>-116.565</v>
      </c>
      <c r="P393" s="51">
        <v>0</v>
      </c>
      <c r="Q393" s="51">
        <v>-0.17</v>
      </c>
      <c r="R393" s="51">
        <v>1529.5</v>
      </c>
      <c r="S393" s="51">
        <v>37.75</v>
      </c>
      <c r="T393" s="51">
        <v>20.46</v>
      </c>
      <c r="U393" s="51">
        <v>7.91</v>
      </c>
      <c r="V393" s="51">
        <v>41.826000000000001</v>
      </c>
      <c r="W393" s="51">
        <v>-0.48</v>
      </c>
      <c r="X393" s="51">
        <v>2.23</v>
      </c>
      <c r="Y393" s="47"/>
      <c r="AA393"/>
      <c r="AB393"/>
      <c r="AC393"/>
      <c r="AD393"/>
      <c r="AE393"/>
      <c r="AF393"/>
      <c r="AG393"/>
      <c r="AH393"/>
      <c r="AI393"/>
    </row>
    <row r="394" spans="1:35" s="5" customFormat="1" x14ac:dyDescent="0.2">
      <c r="A394" s="51">
        <v>2425.34</v>
      </c>
      <c r="B394" s="51">
        <v>90.01</v>
      </c>
      <c r="C394" s="51">
        <v>31.09</v>
      </c>
      <c r="D394" s="85">
        <f t="shared" si="16"/>
        <v>10.79</v>
      </c>
      <c r="E394" s="85">
        <f t="shared" si="17"/>
        <v>30.53</v>
      </c>
      <c r="F394" s="51">
        <v>1123.56</v>
      </c>
      <c r="G394" s="51">
        <v>1038.3599999999999</v>
      </c>
      <c r="H394" s="51">
        <v>1131.43</v>
      </c>
      <c r="I394" s="51">
        <v>1050.6300000000001</v>
      </c>
      <c r="J394" s="51">
        <v>13530302.289999999</v>
      </c>
      <c r="K394" s="51">
        <v>7209651.6500000004</v>
      </c>
      <c r="L394" s="51" t="s">
        <v>3790</v>
      </c>
      <c r="M394" s="51" t="s">
        <v>3791</v>
      </c>
      <c r="N394" s="51">
        <v>0.21</v>
      </c>
      <c r="O394" s="51">
        <v>-84.289000000000001</v>
      </c>
      <c r="P394" s="51">
        <v>-0.09</v>
      </c>
      <c r="Q394" s="51">
        <v>-0.18</v>
      </c>
      <c r="R394" s="51">
        <v>1533.82</v>
      </c>
      <c r="S394" s="51">
        <v>37.83</v>
      </c>
      <c r="T394" s="51">
        <v>20.47</v>
      </c>
      <c r="U394" s="51">
        <v>7.93</v>
      </c>
      <c r="V394" s="51">
        <v>41.779000000000003</v>
      </c>
      <c r="W394" s="51">
        <v>-0.48</v>
      </c>
      <c r="X394" s="51">
        <v>2.31</v>
      </c>
      <c r="Y394" s="47"/>
      <c r="AA394"/>
      <c r="AB394"/>
      <c r="AC394"/>
      <c r="AD394"/>
      <c r="AE394"/>
      <c r="AF394"/>
      <c r="AG394"/>
      <c r="AH394"/>
      <c r="AI394"/>
    </row>
    <row r="395" spans="1:35" s="5" customFormat="1" x14ac:dyDescent="0.2">
      <c r="A395" s="51">
        <v>2429</v>
      </c>
      <c r="B395" s="51">
        <v>90.03</v>
      </c>
      <c r="C395" s="51">
        <v>30.89</v>
      </c>
      <c r="D395" s="85">
        <f t="shared" si="16"/>
        <v>10.59</v>
      </c>
      <c r="E395" s="85">
        <f t="shared" si="17"/>
        <v>30.330000000000002</v>
      </c>
      <c r="F395" s="51">
        <v>1123.56</v>
      </c>
      <c r="G395" s="51">
        <v>1038.3599999999999</v>
      </c>
      <c r="H395" s="51">
        <v>1134.57</v>
      </c>
      <c r="I395" s="51">
        <v>1052.51</v>
      </c>
      <c r="J395" s="51">
        <v>13530304.15</v>
      </c>
      <c r="K395" s="51">
        <v>7209654.8099999996</v>
      </c>
      <c r="L395" s="51" t="s">
        <v>3863</v>
      </c>
      <c r="M395" s="51" t="s">
        <v>3864</v>
      </c>
      <c r="N395" s="51">
        <v>0.55000000000000004</v>
      </c>
      <c r="O395" s="51">
        <v>-72.646000000000001</v>
      </c>
      <c r="P395" s="51">
        <v>0.05</v>
      </c>
      <c r="Q395" s="51">
        <v>-0.55000000000000004</v>
      </c>
      <c r="R395" s="51">
        <v>1537.46</v>
      </c>
      <c r="S395" s="51">
        <v>37.9</v>
      </c>
      <c r="T395" s="51">
        <v>20.47</v>
      </c>
      <c r="U395" s="51">
        <v>7.95</v>
      </c>
      <c r="V395" s="51">
        <v>41.738999999999997</v>
      </c>
      <c r="W395" s="51">
        <v>-0.48</v>
      </c>
      <c r="X395" s="51">
        <v>2.37</v>
      </c>
      <c r="Y395" s="47"/>
      <c r="AA395"/>
      <c r="AB395"/>
      <c r="AC395"/>
      <c r="AD395"/>
      <c r="AE395"/>
      <c r="AF395"/>
      <c r="AG395"/>
      <c r="AH395"/>
      <c r="AI395"/>
    </row>
    <row r="396" spans="1:35" s="5" customFormat="1" x14ac:dyDescent="0.2">
      <c r="A396" s="51">
        <v>2432</v>
      </c>
      <c r="B396" s="51">
        <v>90.08</v>
      </c>
      <c r="C396" s="51">
        <v>30.73</v>
      </c>
      <c r="D396" s="85">
        <f t="shared" si="16"/>
        <v>10.43</v>
      </c>
      <c r="E396" s="85">
        <f t="shared" si="17"/>
        <v>30.17</v>
      </c>
      <c r="F396" s="51">
        <v>1123.56</v>
      </c>
      <c r="G396" s="51">
        <v>1038.3599999999999</v>
      </c>
      <c r="H396" s="51">
        <v>1137.1400000000001</v>
      </c>
      <c r="I396" s="51">
        <v>1054.05</v>
      </c>
      <c r="J396" s="51">
        <v>13530305.66</v>
      </c>
      <c r="K396" s="51">
        <v>7209657.4000000004</v>
      </c>
      <c r="L396" s="51" t="s">
        <v>3865</v>
      </c>
      <c r="M396" s="51" t="s">
        <v>3866</v>
      </c>
      <c r="N396" s="51">
        <v>0.56000000000000005</v>
      </c>
      <c r="O396" s="51">
        <v>-82.875</v>
      </c>
      <c r="P396" s="51">
        <v>0.17</v>
      </c>
      <c r="Q396" s="51">
        <v>-0.53</v>
      </c>
      <c r="R396" s="51">
        <v>1540.45</v>
      </c>
      <c r="S396" s="51">
        <v>37.96</v>
      </c>
      <c r="T396" s="51">
        <v>20.47</v>
      </c>
      <c r="U396" s="51">
        <v>7.96</v>
      </c>
      <c r="V396" s="51">
        <v>41.706000000000003</v>
      </c>
      <c r="W396" s="51">
        <v>-0.48</v>
      </c>
      <c r="X396" s="51">
        <v>2.41</v>
      </c>
      <c r="Y396" s="47"/>
      <c r="AA396"/>
      <c r="AB396"/>
      <c r="AC396"/>
      <c r="AD396"/>
      <c r="AE396"/>
      <c r="AF396"/>
      <c r="AG396"/>
      <c r="AH396"/>
      <c r="AI396"/>
    </row>
    <row r="397" spans="1:35" s="5" customFormat="1" x14ac:dyDescent="0.2">
      <c r="A397" s="51">
        <v>2435</v>
      </c>
      <c r="B397" s="51">
        <v>90.1</v>
      </c>
      <c r="C397" s="51">
        <v>30.57</v>
      </c>
      <c r="D397" s="85">
        <f t="shared" si="16"/>
        <v>10.27</v>
      </c>
      <c r="E397" s="85">
        <f t="shared" si="17"/>
        <v>30.01</v>
      </c>
      <c r="F397" s="51">
        <v>1123.55</v>
      </c>
      <c r="G397" s="51">
        <v>1038.3499999999999</v>
      </c>
      <c r="H397" s="51">
        <v>1139.73</v>
      </c>
      <c r="I397" s="51">
        <v>1055.58</v>
      </c>
      <c r="J397" s="51">
        <v>13530307.16</v>
      </c>
      <c r="K397" s="51">
        <v>7209659.9900000002</v>
      </c>
      <c r="L397" s="51" t="s">
        <v>3867</v>
      </c>
      <c r="M397" s="51" t="s">
        <v>3868</v>
      </c>
      <c r="N397" s="51">
        <v>0.54</v>
      </c>
      <c r="O397" s="51">
        <v>-100.62</v>
      </c>
      <c r="P397" s="51">
        <v>7.0000000000000007E-2</v>
      </c>
      <c r="Q397" s="51">
        <v>-0.53</v>
      </c>
      <c r="R397" s="51">
        <v>1543.44</v>
      </c>
      <c r="S397" s="51">
        <v>38.020000000000003</v>
      </c>
      <c r="T397" s="51">
        <v>20.47</v>
      </c>
      <c r="U397" s="51">
        <v>7.98</v>
      </c>
      <c r="V397" s="51">
        <v>41.673000000000002</v>
      </c>
      <c r="W397" s="51">
        <v>-0.48</v>
      </c>
      <c r="X397" s="51">
        <v>2.4500000000000002</v>
      </c>
      <c r="Y397" s="47"/>
      <c r="AA397"/>
      <c r="AB397"/>
      <c r="AC397"/>
      <c r="AD397"/>
      <c r="AE397"/>
      <c r="AF397"/>
      <c r="AG397"/>
      <c r="AH397"/>
      <c r="AI397"/>
    </row>
    <row r="398" spans="1:35" s="5" customFormat="1" x14ac:dyDescent="0.2">
      <c r="A398" s="51">
        <v>2438</v>
      </c>
      <c r="B398" s="51">
        <v>90.07</v>
      </c>
      <c r="C398" s="51">
        <v>30.41</v>
      </c>
      <c r="D398" s="85">
        <f t="shared" si="16"/>
        <v>10.11</v>
      </c>
      <c r="E398" s="85">
        <f t="shared" si="17"/>
        <v>29.85</v>
      </c>
      <c r="F398" s="51">
        <v>1123.55</v>
      </c>
      <c r="G398" s="51">
        <v>1038.3499999999999</v>
      </c>
      <c r="H398" s="51">
        <v>1142.31</v>
      </c>
      <c r="I398" s="51">
        <v>1057.0999999999999</v>
      </c>
      <c r="J398" s="51">
        <v>13530308.66</v>
      </c>
      <c r="K398" s="51">
        <v>7209662.5899999999</v>
      </c>
      <c r="L398" s="51" t="s">
        <v>3869</v>
      </c>
      <c r="M398" s="51" t="s">
        <v>3870</v>
      </c>
      <c r="N398" s="51">
        <v>0.54</v>
      </c>
      <c r="O398" s="51">
        <v>-82.875</v>
      </c>
      <c r="P398" s="51">
        <v>-0.1</v>
      </c>
      <c r="Q398" s="51">
        <v>-0.53</v>
      </c>
      <c r="R398" s="51">
        <v>1546.42</v>
      </c>
      <c r="S398" s="51">
        <v>38.07</v>
      </c>
      <c r="T398" s="51">
        <v>20.48</v>
      </c>
      <c r="U398" s="51">
        <v>8</v>
      </c>
      <c r="V398" s="51">
        <v>41.64</v>
      </c>
      <c r="W398" s="51">
        <v>-0.48</v>
      </c>
      <c r="X398" s="51">
        <v>2.4700000000000002</v>
      </c>
      <c r="Y398" s="47"/>
      <c r="AA398"/>
      <c r="AB398"/>
      <c r="AC398"/>
      <c r="AD398"/>
      <c r="AE398"/>
      <c r="AF398"/>
      <c r="AG398"/>
      <c r="AH398"/>
      <c r="AI398"/>
    </row>
    <row r="399" spans="1:35" s="5" customFormat="1" x14ac:dyDescent="0.2">
      <c r="A399" s="51">
        <v>2441</v>
      </c>
      <c r="B399" s="51">
        <v>90.09</v>
      </c>
      <c r="C399" s="51">
        <v>30.25</v>
      </c>
      <c r="D399" s="85">
        <f t="shared" si="16"/>
        <v>9.9499999999999993</v>
      </c>
      <c r="E399" s="85">
        <f t="shared" si="17"/>
        <v>29.69</v>
      </c>
      <c r="F399" s="51">
        <v>1123.54</v>
      </c>
      <c r="G399" s="51">
        <v>1038.3399999999999</v>
      </c>
      <c r="H399" s="51">
        <v>1144.9000000000001</v>
      </c>
      <c r="I399" s="51">
        <v>1058.6199999999999</v>
      </c>
      <c r="J399" s="51">
        <v>13530310.15</v>
      </c>
      <c r="K399" s="51">
        <v>7209665.2000000002</v>
      </c>
      <c r="L399" s="51" t="s">
        <v>3871</v>
      </c>
      <c r="M399" s="51" t="s">
        <v>3872</v>
      </c>
      <c r="N399" s="51">
        <v>0.54</v>
      </c>
      <c r="O399" s="51">
        <v>-104.036</v>
      </c>
      <c r="P399" s="51">
        <v>7.0000000000000007E-2</v>
      </c>
      <c r="Q399" s="51">
        <v>-0.53</v>
      </c>
      <c r="R399" s="51">
        <v>1549.4</v>
      </c>
      <c r="S399" s="51">
        <v>38.130000000000003</v>
      </c>
      <c r="T399" s="51">
        <v>20.48</v>
      </c>
      <c r="U399" s="51">
        <v>8.01</v>
      </c>
      <c r="V399" s="51">
        <v>41.606999999999999</v>
      </c>
      <c r="W399" s="51">
        <v>-0.48</v>
      </c>
      <c r="X399" s="51">
        <v>2.48</v>
      </c>
      <c r="Y399" s="47"/>
      <c r="AA399"/>
      <c r="AB399"/>
      <c r="AC399"/>
      <c r="AD399"/>
      <c r="AE399"/>
      <c r="AF399"/>
      <c r="AG399"/>
      <c r="AH399"/>
      <c r="AI399"/>
    </row>
    <row r="400" spans="1:35" s="5" customFormat="1" x14ac:dyDescent="0.2">
      <c r="A400" s="51">
        <v>2444</v>
      </c>
      <c r="B400" s="51">
        <v>90.05</v>
      </c>
      <c r="C400" s="51">
        <v>30.09</v>
      </c>
      <c r="D400" s="85">
        <f t="shared" si="16"/>
        <v>9.7899999999999991</v>
      </c>
      <c r="E400" s="85">
        <f t="shared" si="17"/>
        <v>29.53</v>
      </c>
      <c r="F400" s="51">
        <v>1123.54</v>
      </c>
      <c r="G400" s="51">
        <v>1038.3399999999999</v>
      </c>
      <c r="H400" s="51">
        <v>1147.49</v>
      </c>
      <c r="I400" s="51">
        <v>1060.1199999999999</v>
      </c>
      <c r="J400" s="51">
        <v>13530311.630000001</v>
      </c>
      <c r="K400" s="51">
        <v>7209667.8099999996</v>
      </c>
      <c r="L400" s="51" t="s">
        <v>3873</v>
      </c>
      <c r="M400" s="51" t="s">
        <v>3874</v>
      </c>
      <c r="N400" s="51">
        <v>0.55000000000000004</v>
      </c>
      <c r="O400" s="51">
        <v>-76.759</v>
      </c>
      <c r="P400" s="51">
        <v>-0.13</v>
      </c>
      <c r="Q400" s="51">
        <v>-0.53</v>
      </c>
      <c r="R400" s="51">
        <v>1552.39</v>
      </c>
      <c r="S400" s="51">
        <v>38.19</v>
      </c>
      <c r="T400" s="51">
        <v>20.48</v>
      </c>
      <c r="U400" s="51">
        <v>8.0299999999999994</v>
      </c>
      <c r="V400" s="51">
        <v>41.573999999999998</v>
      </c>
      <c r="W400" s="51">
        <v>-0.48</v>
      </c>
      <c r="X400" s="51">
        <v>2.4900000000000002</v>
      </c>
      <c r="Y400" s="47"/>
      <c r="AA400"/>
      <c r="AB400"/>
      <c r="AC400"/>
      <c r="AD400"/>
      <c r="AE400"/>
      <c r="AF400"/>
      <c r="AG400"/>
      <c r="AH400"/>
      <c r="AI400"/>
    </row>
    <row r="401" spans="1:35" s="5" customFormat="1" x14ac:dyDescent="0.2">
      <c r="A401" s="51">
        <v>2447</v>
      </c>
      <c r="B401" s="51">
        <v>90.09</v>
      </c>
      <c r="C401" s="51">
        <v>29.92</v>
      </c>
      <c r="D401" s="85">
        <f t="shared" si="16"/>
        <v>9.620000000000001</v>
      </c>
      <c r="E401" s="85">
        <f t="shared" si="17"/>
        <v>29.360000000000003</v>
      </c>
      <c r="F401" s="51">
        <v>1123.54</v>
      </c>
      <c r="G401" s="51">
        <v>1038.3399999999999</v>
      </c>
      <c r="H401" s="51">
        <v>1150.0899999999999</v>
      </c>
      <c r="I401" s="51">
        <v>1061.6199999999999</v>
      </c>
      <c r="J401" s="51">
        <v>13530313.1</v>
      </c>
      <c r="K401" s="51">
        <v>7209670.4199999999</v>
      </c>
      <c r="L401" s="51" t="s">
        <v>3875</v>
      </c>
      <c r="M401" s="51" t="s">
        <v>3876</v>
      </c>
      <c r="N401" s="51">
        <v>0.57999999999999996</v>
      </c>
      <c r="O401" s="51">
        <v>-126.87</v>
      </c>
      <c r="P401" s="51">
        <v>0.13</v>
      </c>
      <c r="Q401" s="51">
        <v>-0.56999999999999995</v>
      </c>
      <c r="R401" s="51">
        <v>1555.37</v>
      </c>
      <c r="S401" s="51">
        <v>38.25</v>
      </c>
      <c r="T401" s="51">
        <v>20.49</v>
      </c>
      <c r="U401" s="51">
        <v>8.0399999999999991</v>
      </c>
      <c r="V401" s="51">
        <v>41.54</v>
      </c>
      <c r="W401" s="51">
        <v>-0.48</v>
      </c>
      <c r="X401" s="51">
        <v>2.4900000000000002</v>
      </c>
      <c r="Y401" s="47"/>
      <c r="AA401"/>
      <c r="AB401"/>
      <c r="AC401"/>
      <c r="AD401"/>
      <c r="AE401"/>
      <c r="AF401"/>
      <c r="AG401"/>
      <c r="AH401"/>
      <c r="AI401"/>
    </row>
    <row r="402" spans="1:35" s="5" customFormat="1" x14ac:dyDescent="0.2">
      <c r="A402" s="51">
        <v>2450.06</v>
      </c>
      <c r="B402" s="51">
        <v>89.97</v>
      </c>
      <c r="C402" s="51">
        <v>29.76</v>
      </c>
      <c r="D402" s="85">
        <f t="shared" si="16"/>
        <v>9.4600000000000009</v>
      </c>
      <c r="E402" s="85">
        <f t="shared" si="17"/>
        <v>29.200000000000003</v>
      </c>
      <c r="F402" s="51">
        <v>1123.54</v>
      </c>
      <c r="G402" s="51">
        <v>1038.3399999999999</v>
      </c>
      <c r="H402" s="51">
        <v>1152.75</v>
      </c>
      <c r="I402" s="51">
        <v>1063.1500000000001</v>
      </c>
      <c r="J402" s="51">
        <v>13530314.6</v>
      </c>
      <c r="K402" s="51">
        <v>7209673.0899999999</v>
      </c>
      <c r="L402" s="51" t="s">
        <v>3792</v>
      </c>
      <c r="M402" s="51" t="s">
        <v>3793</v>
      </c>
      <c r="N402" s="51">
        <v>0.65</v>
      </c>
      <c r="O402" s="51">
        <v>63.435000000000002</v>
      </c>
      <c r="P402" s="51">
        <v>-0.39</v>
      </c>
      <c r="Q402" s="51">
        <v>-0.52</v>
      </c>
      <c r="R402" s="51">
        <v>1558.41</v>
      </c>
      <c r="S402" s="51">
        <v>38.299999999999997</v>
      </c>
      <c r="T402" s="51">
        <v>20.49</v>
      </c>
      <c r="U402" s="51">
        <v>8.06</v>
      </c>
      <c r="V402" s="51">
        <v>41.506</v>
      </c>
      <c r="W402" s="51">
        <v>-0.48</v>
      </c>
      <c r="X402" s="51">
        <v>2.48</v>
      </c>
      <c r="Y402" s="47"/>
      <c r="AA402"/>
      <c r="AB402"/>
      <c r="AC402"/>
      <c r="AD402"/>
      <c r="AE402"/>
      <c r="AF402"/>
      <c r="AG402"/>
      <c r="AH402"/>
      <c r="AI402"/>
    </row>
    <row r="403" spans="1:35" s="5" customFormat="1" x14ac:dyDescent="0.2">
      <c r="A403" s="51">
        <v>2454</v>
      </c>
      <c r="B403" s="51">
        <v>89.99</v>
      </c>
      <c r="C403" s="51">
        <v>29.8</v>
      </c>
      <c r="D403" s="85">
        <f t="shared" si="16"/>
        <v>9.5</v>
      </c>
      <c r="E403" s="85">
        <f t="shared" si="17"/>
        <v>29.240000000000002</v>
      </c>
      <c r="F403" s="51">
        <v>1123.54</v>
      </c>
      <c r="G403" s="51">
        <v>1038.3399999999999</v>
      </c>
      <c r="H403" s="51">
        <v>1156.17</v>
      </c>
      <c r="I403" s="51">
        <v>1065.0999999999999</v>
      </c>
      <c r="J403" s="51">
        <v>13530316.52</v>
      </c>
      <c r="K403" s="51">
        <v>7209676.5300000003</v>
      </c>
      <c r="L403" s="51" t="s">
        <v>3877</v>
      </c>
      <c r="M403" s="51" t="s">
        <v>3878</v>
      </c>
      <c r="N403" s="51">
        <v>0.11</v>
      </c>
      <c r="O403" s="51">
        <v>36.869999999999997</v>
      </c>
      <c r="P403" s="51">
        <v>0.05</v>
      </c>
      <c r="Q403" s="51">
        <v>0.1</v>
      </c>
      <c r="R403" s="51">
        <v>1562.32</v>
      </c>
      <c r="S403" s="51">
        <v>38.380000000000003</v>
      </c>
      <c r="T403" s="51">
        <v>20.49</v>
      </c>
      <c r="U403" s="51">
        <v>8.08</v>
      </c>
      <c r="V403" s="51">
        <v>41.460999999999999</v>
      </c>
      <c r="W403" s="51">
        <v>-0.49</v>
      </c>
      <c r="X403" s="51">
        <v>2.46</v>
      </c>
      <c r="Y403" s="47"/>
      <c r="AA403"/>
      <c r="AB403"/>
      <c r="AC403"/>
      <c r="AD403"/>
      <c r="AE403"/>
      <c r="AF403"/>
      <c r="AG403"/>
      <c r="AH403"/>
      <c r="AI403"/>
    </row>
    <row r="404" spans="1:35" s="5" customFormat="1" x14ac:dyDescent="0.2">
      <c r="A404" s="51">
        <v>2457</v>
      </c>
      <c r="B404" s="51">
        <v>90.03</v>
      </c>
      <c r="C404" s="51">
        <v>29.83</v>
      </c>
      <c r="D404" s="85">
        <f t="shared" si="16"/>
        <v>9.5299999999999976</v>
      </c>
      <c r="E404" s="85">
        <f t="shared" si="17"/>
        <v>29.27</v>
      </c>
      <c r="F404" s="51">
        <v>1123.54</v>
      </c>
      <c r="G404" s="51">
        <v>1038.3399999999999</v>
      </c>
      <c r="H404" s="51">
        <v>1158.77</v>
      </c>
      <c r="I404" s="51">
        <v>1066.5899999999999</v>
      </c>
      <c r="J404" s="51">
        <v>13530317.99</v>
      </c>
      <c r="K404" s="51">
        <v>7209679.1399999997</v>
      </c>
      <c r="L404" s="51" t="s">
        <v>3879</v>
      </c>
      <c r="M404" s="51" t="s">
        <v>3880</v>
      </c>
      <c r="N404" s="51">
        <v>0.17</v>
      </c>
      <c r="O404" s="51">
        <v>123.69</v>
      </c>
      <c r="P404" s="51">
        <v>0.13</v>
      </c>
      <c r="Q404" s="51">
        <v>0.1</v>
      </c>
      <c r="R404" s="51">
        <v>1565.3</v>
      </c>
      <c r="S404" s="51">
        <v>38.44</v>
      </c>
      <c r="T404" s="51">
        <v>20.49</v>
      </c>
      <c r="U404" s="51">
        <v>8.1</v>
      </c>
      <c r="V404" s="51">
        <v>41.427999999999997</v>
      </c>
      <c r="W404" s="51">
        <v>-0.49</v>
      </c>
      <c r="X404" s="51">
        <v>2.4500000000000002</v>
      </c>
      <c r="Y404" s="47"/>
      <c r="AA404"/>
      <c r="AB404"/>
      <c r="AC404"/>
      <c r="AD404"/>
      <c r="AE404"/>
      <c r="AF404"/>
      <c r="AG404"/>
      <c r="AH404"/>
      <c r="AI404"/>
    </row>
    <row r="405" spans="1:35" s="5" customFormat="1" x14ac:dyDescent="0.2">
      <c r="A405" s="51">
        <v>2460</v>
      </c>
      <c r="B405" s="51">
        <v>90.01</v>
      </c>
      <c r="C405" s="51">
        <v>29.86</v>
      </c>
      <c r="D405" s="85">
        <f t="shared" si="16"/>
        <v>9.5599999999999987</v>
      </c>
      <c r="E405" s="85">
        <f t="shared" si="17"/>
        <v>29.3</v>
      </c>
      <c r="F405" s="51">
        <v>1123.54</v>
      </c>
      <c r="G405" s="51">
        <v>1038.3399999999999</v>
      </c>
      <c r="H405" s="51">
        <v>1161.3699999999999</v>
      </c>
      <c r="I405" s="51">
        <v>1068.0899999999999</v>
      </c>
      <c r="J405" s="51">
        <v>13530319.460000001</v>
      </c>
      <c r="K405" s="51">
        <v>7209681.7599999998</v>
      </c>
      <c r="L405" s="51" t="s">
        <v>3881</v>
      </c>
      <c r="M405" s="51" t="s">
        <v>3882</v>
      </c>
      <c r="N405" s="51">
        <v>0.12</v>
      </c>
      <c r="O405" s="51">
        <v>45</v>
      </c>
      <c r="P405" s="51">
        <v>-7.0000000000000007E-2</v>
      </c>
      <c r="Q405" s="51">
        <v>0.1</v>
      </c>
      <c r="R405" s="51">
        <v>1568.29</v>
      </c>
      <c r="S405" s="51">
        <v>38.5</v>
      </c>
      <c r="T405" s="51">
        <v>20.5</v>
      </c>
      <c r="U405" s="51">
        <v>8.11</v>
      </c>
      <c r="V405" s="51">
        <v>41.393999999999998</v>
      </c>
      <c r="W405" s="51">
        <v>-0.49</v>
      </c>
      <c r="X405" s="51">
        <v>2.44</v>
      </c>
      <c r="Y405" s="47"/>
      <c r="AA405"/>
      <c r="AB405"/>
      <c r="AC405"/>
      <c r="AD405"/>
      <c r="AE405"/>
      <c r="AF405"/>
      <c r="AG405"/>
      <c r="AH405"/>
      <c r="AI405"/>
    </row>
    <row r="406" spans="1:35" s="5" customFormat="1" x14ac:dyDescent="0.2">
      <c r="A406" s="51">
        <v>2463</v>
      </c>
      <c r="B406" s="51">
        <v>90.05</v>
      </c>
      <c r="C406" s="51">
        <v>29.9</v>
      </c>
      <c r="D406" s="85">
        <f t="shared" si="16"/>
        <v>9.5999999999999979</v>
      </c>
      <c r="E406" s="85">
        <f t="shared" si="17"/>
        <v>29.34</v>
      </c>
      <c r="F406" s="51">
        <v>1123.53</v>
      </c>
      <c r="G406" s="51">
        <v>1038.33</v>
      </c>
      <c r="H406" s="51">
        <v>1163.97</v>
      </c>
      <c r="I406" s="51">
        <v>1069.58</v>
      </c>
      <c r="J406" s="51">
        <v>13530320.93</v>
      </c>
      <c r="K406" s="51">
        <v>7209684.3799999999</v>
      </c>
      <c r="L406" s="51" t="s">
        <v>3883</v>
      </c>
      <c r="M406" s="51" t="s">
        <v>3884</v>
      </c>
      <c r="N406" s="51">
        <v>0.19</v>
      </c>
      <c r="O406" s="51">
        <v>143.13</v>
      </c>
      <c r="P406" s="51">
        <v>0.13</v>
      </c>
      <c r="Q406" s="51">
        <v>0.13</v>
      </c>
      <c r="R406" s="51">
        <v>1571.27</v>
      </c>
      <c r="S406" s="51">
        <v>38.549999999999997</v>
      </c>
      <c r="T406" s="51">
        <v>20.5</v>
      </c>
      <c r="U406" s="51">
        <v>8.1300000000000008</v>
      </c>
      <c r="V406" s="51">
        <v>41.360999999999997</v>
      </c>
      <c r="W406" s="51">
        <v>-0.5</v>
      </c>
      <c r="X406" s="51">
        <v>2.4300000000000002</v>
      </c>
      <c r="Y406" s="47"/>
      <c r="AA406"/>
      <c r="AB406"/>
      <c r="AC406"/>
      <c r="AD406"/>
      <c r="AE406"/>
      <c r="AF406"/>
      <c r="AG406"/>
      <c r="AH406"/>
      <c r="AI406"/>
    </row>
    <row r="407" spans="1:35" s="5" customFormat="1" x14ac:dyDescent="0.2">
      <c r="A407" s="51">
        <v>2466</v>
      </c>
      <c r="B407" s="51">
        <v>90.01</v>
      </c>
      <c r="C407" s="51">
        <v>29.93</v>
      </c>
      <c r="D407" s="85">
        <f t="shared" si="16"/>
        <v>9.629999999999999</v>
      </c>
      <c r="E407" s="85">
        <f t="shared" si="17"/>
        <v>29.37</v>
      </c>
      <c r="F407" s="51">
        <v>1123.53</v>
      </c>
      <c r="G407" s="51">
        <v>1038.33</v>
      </c>
      <c r="H407" s="51">
        <v>1166.57</v>
      </c>
      <c r="I407" s="51">
        <v>1071.08</v>
      </c>
      <c r="J407" s="51">
        <v>13530322.4</v>
      </c>
      <c r="K407" s="51">
        <v>7209686.9900000002</v>
      </c>
      <c r="L407" s="51" t="s">
        <v>3885</v>
      </c>
      <c r="M407" s="51" t="s">
        <v>1948</v>
      </c>
      <c r="N407" s="51">
        <v>0.17</v>
      </c>
      <c r="O407" s="51">
        <v>149.036</v>
      </c>
      <c r="P407" s="51">
        <v>-0.13</v>
      </c>
      <c r="Q407" s="51">
        <v>0.1</v>
      </c>
      <c r="R407" s="51">
        <v>1574.25</v>
      </c>
      <c r="S407" s="51">
        <v>38.61</v>
      </c>
      <c r="T407" s="51">
        <v>20.5</v>
      </c>
      <c r="U407" s="51">
        <v>8.15</v>
      </c>
      <c r="V407" s="51">
        <v>41.328000000000003</v>
      </c>
      <c r="W407" s="51">
        <v>-0.5</v>
      </c>
      <c r="X407" s="51">
        <v>2.42</v>
      </c>
      <c r="Y407" s="47"/>
      <c r="AA407"/>
      <c r="AB407"/>
      <c r="AC407"/>
      <c r="AD407"/>
      <c r="AE407"/>
      <c r="AF407"/>
      <c r="AG407"/>
      <c r="AH407"/>
      <c r="AI407"/>
    </row>
    <row r="408" spans="1:35" s="5" customFormat="1" x14ac:dyDescent="0.2">
      <c r="A408" s="51">
        <v>2469</v>
      </c>
      <c r="B408" s="51">
        <v>89.96</v>
      </c>
      <c r="C408" s="51">
        <v>29.96</v>
      </c>
      <c r="D408" s="85">
        <f t="shared" si="16"/>
        <v>9.66</v>
      </c>
      <c r="E408" s="85">
        <f t="shared" si="17"/>
        <v>29.400000000000002</v>
      </c>
      <c r="F408" s="51">
        <v>1123.53</v>
      </c>
      <c r="G408" s="51">
        <v>1038.33</v>
      </c>
      <c r="H408" s="51">
        <v>1169.17</v>
      </c>
      <c r="I408" s="51">
        <v>1072.58</v>
      </c>
      <c r="J408" s="51">
        <v>13530323.869999999</v>
      </c>
      <c r="K408" s="51">
        <v>7209689.6100000003</v>
      </c>
      <c r="L408" s="51" t="s">
        <v>3886</v>
      </c>
      <c r="M408" s="51" t="s">
        <v>3887</v>
      </c>
      <c r="N408" s="51">
        <v>0.19</v>
      </c>
      <c r="O408" s="51">
        <v>36.869999999999997</v>
      </c>
      <c r="P408" s="51">
        <v>-0.17</v>
      </c>
      <c r="Q408" s="51">
        <v>0.1</v>
      </c>
      <c r="R408" s="51">
        <v>1577.23</v>
      </c>
      <c r="S408" s="51">
        <v>38.67</v>
      </c>
      <c r="T408" s="51">
        <v>20.51</v>
      </c>
      <c r="U408" s="51">
        <v>8.16</v>
      </c>
      <c r="V408" s="51">
        <v>41.295999999999999</v>
      </c>
      <c r="W408" s="51">
        <v>-0.5</v>
      </c>
      <c r="X408" s="51">
        <v>2.41</v>
      </c>
      <c r="Y408" s="47"/>
      <c r="AA408"/>
      <c r="AB408"/>
      <c r="AC408"/>
      <c r="AD408"/>
      <c r="AE408"/>
      <c r="AF408"/>
      <c r="AG408"/>
      <c r="AH408"/>
      <c r="AI408"/>
    </row>
    <row r="409" spans="1:35" s="5" customFormat="1" x14ac:dyDescent="0.2">
      <c r="A409" s="51">
        <v>2474.75</v>
      </c>
      <c r="B409" s="51">
        <v>90.04</v>
      </c>
      <c r="C409" s="51">
        <v>30.02</v>
      </c>
      <c r="D409" s="85">
        <f t="shared" si="16"/>
        <v>9.7199999999999989</v>
      </c>
      <c r="E409" s="85">
        <f t="shared" si="17"/>
        <v>29.46</v>
      </c>
      <c r="F409" s="51">
        <v>1123.53</v>
      </c>
      <c r="G409" s="51">
        <v>1038.33</v>
      </c>
      <c r="H409" s="51">
        <v>1174.1500000000001</v>
      </c>
      <c r="I409" s="51">
        <v>1075.45</v>
      </c>
      <c r="J409" s="51">
        <v>13530326.689999999</v>
      </c>
      <c r="K409" s="51">
        <v>7209694.6100000003</v>
      </c>
      <c r="L409" s="51" t="s">
        <v>3794</v>
      </c>
      <c r="M409" s="51" t="s">
        <v>3795</v>
      </c>
      <c r="N409" s="51">
        <v>0.17</v>
      </c>
      <c r="O409" s="51">
        <v>-63.435000000000002</v>
      </c>
      <c r="P409" s="51">
        <v>0.14000000000000001</v>
      </c>
      <c r="Q409" s="51">
        <v>0.1</v>
      </c>
      <c r="R409" s="51">
        <v>1582.95</v>
      </c>
      <c r="S409" s="51">
        <v>38.78</v>
      </c>
      <c r="T409" s="51">
        <v>20.51</v>
      </c>
      <c r="U409" s="51">
        <v>8.19</v>
      </c>
      <c r="V409" s="51">
        <v>41.232999999999997</v>
      </c>
      <c r="W409" s="51">
        <v>-0.51</v>
      </c>
      <c r="X409" s="51">
        <v>2.41</v>
      </c>
      <c r="Y409" s="47"/>
      <c r="AA409"/>
      <c r="AB409"/>
      <c r="AC409"/>
      <c r="AD409"/>
      <c r="AE409"/>
      <c r="AF409"/>
      <c r="AG409"/>
      <c r="AH409"/>
      <c r="AI409"/>
    </row>
    <row r="410" spans="1:35" s="5" customFormat="1" x14ac:dyDescent="0.2">
      <c r="A410" s="51">
        <v>2478</v>
      </c>
      <c r="B410" s="51">
        <v>90.05</v>
      </c>
      <c r="C410" s="51">
        <v>30</v>
      </c>
      <c r="D410" s="85">
        <f t="shared" si="16"/>
        <v>9.6999999999999993</v>
      </c>
      <c r="E410" s="85">
        <f t="shared" si="17"/>
        <v>29.44</v>
      </c>
      <c r="F410" s="51">
        <v>1123.53</v>
      </c>
      <c r="G410" s="51">
        <v>1038.33</v>
      </c>
      <c r="H410" s="51">
        <v>1176.97</v>
      </c>
      <c r="I410" s="51">
        <v>1077.08</v>
      </c>
      <c r="J410" s="51">
        <v>13530328.289999999</v>
      </c>
      <c r="K410" s="51">
        <v>7209697.4400000004</v>
      </c>
      <c r="L410" s="51" t="s">
        <v>3888</v>
      </c>
      <c r="M410" s="51" t="s">
        <v>3889</v>
      </c>
      <c r="N410" s="51">
        <v>7.0000000000000007E-2</v>
      </c>
      <c r="O410" s="51">
        <v>-153.435</v>
      </c>
      <c r="P410" s="51">
        <v>0.03</v>
      </c>
      <c r="Q410" s="51">
        <v>-0.06</v>
      </c>
      <c r="R410" s="51">
        <v>1586.18</v>
      </c>
      <c r="S410" s="51">
        <v>38.840000000000003</v>
      </c>
      <c r="T410" s="51">
        <v>20.51</v>
      </c>
      <c r="U410" s="51">
        <v>8.2100000000000009</v>
      </c>
      <c r="V410" s="51">
        <v>41.198999999999998</v>
      </c>
      <c r="W410" s="51">
        <v>-0.51</v>
      </c>
      <c r="X410" s="51">
        <v>2.41</v>
      </c>
      <c r="Y410" s="47"/>
      <c r="AA410"/>
      <c r="AB410"/>
      <c r="AC410"/>
      <c r="AD410"/>
      <c r="AE410"/>
      <c r="AF410"/>
      <c r="AG410"/>
      <c r="AH410"/>
      <c r="AI410"/>
    </row>
    <row r="411" spans="1:35" s="5" customFormat="1" x14ac:dyDescent="0.2">
      <c r="A411" s="51">
        <v>2481</v>
      </c>
      <c r="B411" s="51">
        <v>90.01</v>
      </c>
      <c r="C411" s="51">
        <v>29.98</v>
      </c>
      <c r="D411" s="85">
        <f t="shared" si="16"/>
        <v>9.68</v>
      </c>
      <c r="E411" s="85">
        <f t="shared" si="17"/>
        <v>29.42</v>
      </c>
      <c r="F411" s="51">
        <v>1123.53</v>
      </c>
      <c r="G411" s="51">
        <v>1038.33</v>
      </c>
      <c r="H411" s="51">
        <v>1179.56</v>
      </c>
      <c r="I411" s="51">
        <v>1078.58</v>
      </c>
      <c r="J411" s="51">
        <v>13530329.77</v>
      </c>
      <c r="K411" s="51">
        <v>7209700.0599999996</v>
      </c>
      <c r="L411" s="51" t="s">
        <v>3890</v>
      </c>
      <c r="M411" s="51" t="s">
        <v>3891</v>
      </c>
      <c r="N411" s="51">
        <v>0.15</v>
      </c>
      <c r="O411" s="51">
        <v>-14.036</v>
      </c>
      <c r="P411" s="51">
        <v>-0.13</v>
      </c>
      <c r="Q411" s="51">
        <v>-7.0000000000000007E-2</v>
      </c>
      <c r="R411" s="51">
        <v>1589.16</v>
      </c>
      <c r="S411" s="51">
        <v>38.9</v>
      </c>
      <c r="T411" s="51">
        <v>20.52</v>
      </c>
      <c r="U411" s="51">
        <v>8.23</v>
      </c>
      <c r="V411" s="51">
        <v>41.167000000000002</v>
      </c>
      <c r="W411" s="51">
        <v>-0.51</v>
      </c>
      <c r="X411" s="51">
        <v>2.4</v>
      </c>
      <c r="Y411" s="47"/>
      <c r="AA411"/>
      <c r="AB411"/>
      <c r="AC411"/>
      <c r="AD411"/>
      <c r="AE411"/>
      <c r="AF411"/>
      <c r="AG411"/>
      <c r="AH411"/>
      <c r="AI411"/>
    </row>
    <row r="412" spans="1:35" s="5" customFormat="1" x14ac:dyDescent="0.2">
      <c r="A412" s="51">
        <v>2484</v>
      </c>
      <c r="B412" s="51">
        <v>90.09</v>
      </c>
      <c r="C412" s="51">
        <v>29.96</v>
      </c>
      <c r="D412" s="85">
        <f t="shared" si="16"/>
        <v>9.66</v>
      </c>
      <c r="E412" s="85">
        <f t="shared" si="17"/>
        <v>29.400000000000002</v>
      </c>
      <c r="F412" s="51">
        <v>1123.53</v>
      </c>
      <c r="G412" s="51">
        <v>1038.33</v>
      </c>
      <c r="H412" s="51">
        <v>1182.1600000000001</v>
      </c>
      <c r="I412" s="51">
        <v>1080.07</v>
      </c>
      <c r="J412" s="51">
        <v>13530331.24</v>
      </c>
      <c r="K412" s="51">
        <v>7209702.6699999999</v>
      </c>
      <c r="L412" s="51" t="s">
        <v>3892</v>
      </c>
      <c r="M412" s="51" t="s">
        <v>3893</v>
      </c>
      <c r="N412" s="51">
        <v>0.27</v>
      </c>
      <c r="O412" s="51">
        <v>-153.435</v>
      </c>
      <c r="P412" s="51">
        <v>0.27</v>
      </c>
      <c r="Q412" s="51">
        <v>-7.0000000000000007E-2</v>
      </c>
      <c r="R412" s="51">
        <v>1592.14</v>
      </c>
      <c r="S412" s="51">
        <v>38.96</v>
      </c>
      <c r="T412" s="51">
        <v>20.52</v>
      </c>
      <c r="U412" s="51">
        <v>8.24</v>
      </c>
      <c r="V412" s="51">
        <v>41.134999999999998</v>
      </c>
      <c r="W412" s="51">
        <v>-0.51</v>
      </c>
      <c r="X412" s="51">
        <v>2.4</v>
      </c>
      <c r="Y412" s="47"/>
      <c r="AA412"/>
      <c r="AB412"/>
      <c r="AC412"/>
      <c r="AD412"/>
      <c r="AE412"/>
      <c r="AF412"/>
      <c r="AG412"/>
      <c r="AH412"/>
      <c r="AI412"/>
    </row>
    <row r="413" spans="1:35" s="5" customFormat="1" x14ac:dyDescent="0.2">
      <c r="A413" s="51">
        <v>2487</v>
      </c>
      <c r="B413" s="51">
        <v>90.05</v>
      </c>
      <c r="C413" s="51">
        <v>29.94</v>
      </c>
      <c r="D413" s="85">
        <f t="shared" si="16"/>
        <v>9.64</v>
      </c>
      <c r="E413" s="85">
        <f t="shared" si="17"/>
        <v>29.380000000000003</v>
      </c>
      <c r="F413" s="51">
        <v>1123.52</v>
      </c>
      <c r="G413" s="51">
        <v>1038.32</v>
      </c>
      <c r="H413" s="51">
        <v>1184.76</v>
      </c>
      <c r="I413" s="51">
        <v>1081.57</v>
      </c>
      <c r="J413" s="51">
        <v>13530332.710000001</v>
      </c>
      <c r="K413" s="51">
        <v>7209705.2800000003</v>
      </c>
      <c r="L413" s="51" t="s">
        <v>3894</v>
      </c>
      <c r="M413" s="51" t="s">
        <v>3895</v>
      </c>
      <c r="N413" s="51">
        <v>0.15</v>
      </c>
      <c r="O413" s="51">
        <v>-90</v>
      </c>
      <c r="P413" s="51">
        <v>-0.13</v>
      </c>
      <c r="Q413" s="51">
        <v>-7.0000000000000007E-2</v>
      </c>
      <c r="R413" s="51">
        <v>1595.12</v>
      </c>
      <c r="S413" s="51">
        <v>39.020000000000003</v>
      </c>
      <c r="T413" s="51">
        <v>20.52</v>
      </c>
      <c r="U413" s="51">
        <v>8.26</v>
      </c>
      <c r="V413" s="51">
        <v>41.103000000000002</v>
      </c>
      <c r="W413" s="51">
        <v>-0.51</v>
      </c>
      <c r="X413" s="51">
        <v>2.39</v>
      </c>
      <c r="Y413" s="47"/>
      <c r="AA413"/>
      <c r="AB413"/>
      <c r="AC413"/>
      <c r="AD413"/>
      <c r="AE413"/>
      <c r="AF413"/>
      <c r="AG413"/>
      <c r="AH413"/>
      <c r="AI413"/>
    </row>
    <row r="414" spans="1:35" s="5" customFormat="1" x14ac:dyDescent="0.2">
      <c r="A414" s="51">
        <v>2490</v>
      </c>
      <c r="B414" s="51">
        <v>90.05</v>
      </c>
      <c r="C414" s="51">
        <v>29.92</v>
      </c>
      <c r="D414" s="85">
        <f t="shared" si="16"/>
        <v>9.620000000000001</v>
      </c>
      <c r="E414" s="85">
        <f t="shared" si="17"/>
        <v>29.360000000000003</v>
      </c>
      <c r="F414" s="51">
        <v>1123.52</v>
      </c>
      <c r="G414" s="51">
        <v>1038.32</v>
      </c>
      <c r="H414" s="51">
        <v>1187.3599999999999</v>
      </c>
      <c r="I414" s="51">
        <v>1083.07</v>
      </c>
      <c r="J414" s="51">
        <v>13530334.18</v>
      </c>
      <c r="K414" s="51">
        <v>7209707.9000000004</v>
      </c>
      <c r="L414" s="51" t="s">
        <v>3896</v>
      </c>
      <c r="M414" s="51" t="s">
        <v>3897</v>
      </c>
      <c r="N414" s="51">
        <v>7.0000000000000007E-2</v>
      </c>
      <c r="O414" s="51">
        <v>-153.435</v>
      </c>
      <c r="P414" s="51">
        <v>0</v>
      </c>
      <c r="Q414" s="51">
        <v>-7.0000000000000007E-2</v>
      </c>
      <c r="R414" s="51">
        <v>1598.1</v>
      </c>
      <c r="S414" s="51">
        <v>39.08</v>
      </c>
      <c r="T414" s="51">
        <v>20.53</v>
      </c>
      <c r="U414" s="51">
        <v>8.2799999999999994</v>
      </c>
      <c r="V414" s="51">
        <v>41.070999999999998</v>
      </c>
      <c r="W414" s="51">
        <v>-0.51</v>
      </c>
      <c r="X414" s="51">
        <v>2.39</v>
      </c>
      <c r="Y414" s="47"/>
      <c r="AA414"/>
      <c r="AB414"/>
      <c r="AC414"/>
      <c r="AD414"/>
      <c r="AE414"/>
      <c r="AF414"/>
      <c r="AG414"/>
      <c r="AH414"/>
      <c r="AI414"/>
    </row>
    <row r="415" spans="1:35" s="5" customFormat="1" x14ac:dyDescent="0.2">
      <c r="A415" s="51">
        <v>2493</v>
      </c>
      <c r="B415" s="51">
        <v>90.01</v>
      </c>
      <c r="C415" s="51">
        <v>29.9</v>
      </c>
      <c r="D415" s="85">
        <f t="shared" si="16"/>
        <v>9.5999999999999979</v>
      </c>
      <c r="E415" s="85">
        <f t="shared" si="17"/>
        <v>29.34</v>
      </c>
      <c r="F415" s="51">
        <v>1123.52</v>
      </c>
      <c r="G415" s="51">
        <v>1038.32</v>
      </c>
      <c r="H415" s="51">
        <v>1189.96</v>
      </c>
      <c r="I415" s="51">
        <v>1084.56</v>
      </c>
      <c r="J415" s="51">
        <v>13530335.65</v>
      </c>
      <c r="K415" s="51">
        <v>7209710.5099999998</v>
      </c>
      <c r="L415" s="51" t="s">
        <v>3898</v>
      </c>
      <c r="M415" s="51" t="s">
        <v>3899</v>
      </c>
      <c r="N415" s="51">
        <v>0.15</v>
      </c>
      <c r="O415" s="51">
        <v>-14.036</v>
      </c>
      <c r="P415" s="51">
        <v>-0.13</v>
      </c>
      <c r="Q415" s="51">
        <v>-7.0000000000000007E-2</v>
      </c>
      <c r="R415" s="51">
        <v>1601.08</v>
      </c>
      <c r="S415" s="51">
        <v>39.14</v>
      </c>
      <c r="T415" s="51">
        <v>20.53</v>
      </c>
      <c r="U415" s="51">
        <v>8.2899999999999991</v>
      </c>
      <c r="V415" s="51">
        <v>41.04</v>
      </c>
      <c r="W415" s="51">
        <v>-0.52</v>
      </c>
      <c r="X415" s="51">
        <v>2.38</v>
      </c>
      <c r="Y415" s="47"/>
      <c r="AA415"/>
      <c r="AB415"/>
      <c r="AC415"/>
      <c r="AD415"/>
      <c r="AE415"/>
      <c r="AF415"/>
      <c r="AG415"/>
      <c r="AH415"/>
      <c r="AI415"/>
    </row>
    <row r="416" spans="1:35" s="5" customFormat="1" x14ac:dyDescent="0.2">
      <c r="A416" s="51">
        <v>2496</v>
      </c>
      <c r="B416" s="51">
        <v>90.09</v>
      </c>
      <c r="C416" s="51">
        <v>29.88</v>
      </c>
      <c r="D416" s="85">
        <f t="shared" si="16"/>
        <v>9.5799999999999983</v>
      </c>
      <c r="E416" s="85">
        <f t="shared" si="17"/>
        <v>29.32</v>
      </c>
      <c r="F416" s="51">
        <v>1123.52</v>
      </c>
      <c r="G416" s="51">
        <v>1038.32</v>
      </c>
      <c r="H416" s="51">
        <v>1192.56</v>
      </c>
      <c r="I416" s="51">
        <v>1086.06</v>
      </c>
      <c r="J416" s="51">
        <v>13530337.119999999</v>
      </c>
      <c r="K416" s="51">
        <v>7209713.1299999999</v>
      </c>
      <c r="L416" s="51" t="s">
        <v>3900</v>
      </c>
      <c r="M416" s="51" t="s">
        <v>3901</v>
      </c>
      <c r="N416" s="51">
        <v>0.27</v>
      </c>
      <c r="O416" s="51">
        <v>-165.964</v>
      </c>
      <c r="P416" s="51">
        <v>0.27</v>
      </c>
      <c r="Q416" s="51">
        <v>-7.0000000000000007E-2</v>
      </c>
      <c r="R416" s="51">
        <v>1604.07</v>
      </c>
      <c r="S416" s="51">
        <v>39.200000000000003</v>
      </c>
      <c r="T416" s="51">
        <v>20.53</v>
      </c>
      <c r="U416" s="51">
        <v>8.31</v>
      </c>
      <c r="V416" s="51">
        <v>41.008000000000003</v>
      </c>
      <c r="W416" s="51">
        <v>-0.52</v>
      </c>
      <c r="X416" s="51">
        <v>2.37</v>
      </c>
      <c r="Y416" s="47"/>
      <c r="AA416"/>
      <c r="AB416"/>
      <c r="AC416"/>
      <c r="AD416"/>
      <c r="AE416"/>
      <c r="AF416"/>
      <c r="AG416"/>
      <c r="AH416"/>
      <c r="AI416"/>
    </row>
    <row r="417" spans="1:35" s="5" customFormat="1" x14ac:dyDescent="0.2">
      <c r="A417" s="51">
        <v>2499.42</v>
      </c>
      <c r="B417" s="51">
        <v>90.01</v>
      </c>
      <c r="C417" s="51">
        <v>29.86</v>
      </c>
      <c r="D417" s="85">
        <f t="shared" si="16"/>
        <v>9.5599999999999987</v>
      </c>
      <c r="E417" s="85">
        <f t="shared" si="17"/>
        <v>29.3</v>
      </c>
      <c r="F417" s="51">
        <v>1123.51</v>
      </c>
      <c r="G417" s="51">
        <v>1038.31</v>
      </c>
      <c r="H417" s="51">
        <v>1195.53</v>
      </c>
      <c r="I417" s="51">
        <v>1087.76</v>
      </c>
      <c r="J417" s="51">
        <v>13530338.800000001</v>
      </c>
      <c r="K417" s="51">
        <v>7209716.1100000003</v>
      </c>
      <c r="L417" s="51" t="s">
        <v>3796</v>
      </c>
      <c r="M417" s="51" t="s">
        <v>3797</v>
      </c>
      <c r="N417" s="51">
        <v>0.24</v>
      </c>
      <c r="O417" s="51" t="s">
        <v>113</v>
      </c>
      <c r="P417" s="51">
        <v>-0.23</v>
      </c>
      <c r="Q417" s="51">
        <v>-0.06</v>
      </c>
      <c r="R417" s="51">
        <v>1607.46</v>
      </c>
      <c r="S417" s="51">
        <v>39.26</v>
      </c>
      <c r="T417" s="51">
        <v>20.53</v>
      </c>
      <c r="U417" s="51">
        <v>8.33</v>
      </c>
      <c r="V417" s="51">
        <v>40.972000000000001</v>
      </c>
      <c r="W417" s="51">
        <v>-0.52</v>
      </c>
      <c r="X417" s="51">
        <v>2.36</v>
      </c>
      <c r="Y417" s="47"/>
      <c r="AA417"/>
      <c r="AB417"/>
      <c r="AC417"/>
      <c r="AD417"/>
      <c r="AE417"/>
      <c r="AF417"/>
      <c r="AG417"/>
      <c r="AH417"/>
      <c r="AI417"/>
    </row>
    <row r="418" spans="1:35" s="5" customFormat="1" x14ac:dyDescent="0.2">
      <c r="A418" s="51">
        <v>2503</v>
      </c>
      <c r="B418" s="51">
        <v>89.96</v>
      </c>
      <c r="C418" s="51">
        <v>29.82</v>
      </c>
      <c r="D418" s="85">
        <f t="shared" ref="D418:D481" si="18">IF(C418-20.3&lt;0,C418-20.3+360,C418-20.3)</f>
        <v>9.52</v>
      </c>
      <c r="E418" s="85">
        <f t="shared" ref="E418:E481" si="19">IF(C418-0.56&lt;0,C418-0.56+360,C418-0.56)</f>
        <v>29.26</v>
      </c>
      <c r="F418" s="51">
        <v>1123.51</v>
      </c>
      <c r="G418" s="51">
        <v>1038.31</v>
      </c>
      <c r="H418" s="51">
        <v>1198.6300000000001</v>
      </c>
      <c r="I418" s="51">
        <v>1089.54</v>
      </c>
      <c r="J418" s="51">
        <v>13530340.550000001</v>
      </c>
      <c r="K418" s="51">
        <v>7209719.2300000004</v>
      </c>
      <c r="L418" s="51" t="s">
        <v>3922</v>
      </c>
      <c r="M418" s="51" t="s">
        <v>3923</v>
      </c>
      <c r="N418" s="51">
        <v>0.18</v>
      </c>
      <c r="O418" s="51">
        <v>-45</v>
      </c>
      <c r="P418" s="51">
        <v>-0.14000000000000001</v>
      </c>
      <c r="Q418" s="51">
        <v>-0.11</v>
      </c>
      <c r="R418" s="51">
        <v>1611.02</v>
      </c>
      <c r="S418" s="51">
        <v>39.33</v>
      </c>
      <c r="T418" s="51">
        <v>20.54</v>
      </c>
      <c r="U418" s="51">
        <v>8.35</v>
      </c>
      <c r="V418" s="51">
        <v>40.935000000000002</v>
      </c>
      <c r="W418" s="51">
        <v>-0.52</v>
      </c>
      <c r="X418" s="51">
        <v>2.35</v>
      </c>
      <c r="Y418" s="47"/>
      <c r="AA418"/>
      <c r="AB418"/>
      <c r="AC418"/>
      <c r="AD418"/>
      <c r="AE418"/>
      <c r="AF418"/>
      <c r="AG418"/>
      <c r="AH418"/>
      <c r="AI418"/>
    </row>
    <row r="419" spans="1:35" s="5" customFormat="1" x14ac:dyDescent="0.2">
      <c r="A419" s="51">
        <v>2506</v>
      </c>
      <c r="B419" s="51">
        <v>90</v>
      </c>
      <c r="C419" s="51">
        <v>29.78</v>
      </c>
      <c r="D419" s="85">
        <f t="shared" si="18"/>
        <v>9.48</v>
      </c>
      <c r="E419" s="85">
        <f t="shared" si="19"/>
        <v>29.220000000000002</v>
      </c>
      <c r="F419" s="51">
        <v>1123.52</v>
      </c>
      <c r="G419" s="51">
        <v>1038.32</v>
      </c>
      <c r="H419" s="51">
        <v>1201.24</v>
      </c>
      <c r="I419" s="51">
        <v>1091.03</v>
      </c>
      <c r="J419" s="51">
        <v>13530342.01</v>
      </c>
      <c r="K419" s="51">
        <v>7209721.8499999996</v>
      </c>
      <c r="L419" s="51" t="s">
        <v>3924</v>
      </c>
      <c r="M419" s="51" t="s">
        <v>3925</v>
      </c>
      <c r="N419" s="51">
        <v>0.19</v>
      </c>
      <c r="O419" s="51">
        <v>-116.565</v>
      </c>
      <c r="P419" s="51">
        <v>0.13</v>
      </c>
      <c r="Q419" s="51">
        <v>-0.13</v>
      </c>
      <c r="R419" s="51">
        <v>1614</v>
      </c>
      <c r="S419" s="51">
        <v>39.39</v>
      </c>
      <c r="T419" s="51">
        <v>20.54</v>
      </c>
      <c r="U419" s="51">
        <v>8.36</v>
      </c>
      <c r="V419" s="51">
        <v>40.904000000000003</v>
      </c>
      <c r="W419" s="51">
        <v>-0.53</v>
      </c>
      <c r="X419" s="51">
        <v>2.34</v>
      </c>
      <c r="Y419" s="47"/>
      <c r="AA419"/>
      <c r="AB419"/>
      <c r="AC419"/>
      <c r="AD419"/>
      <c r="AE419"/>
      <c r="AF419"/>
      <c r="AG419"/>
      <c r="AH419"/>
      <c r="AI419"/>
    </row>
    <row r="420" spans="1:35" s="5" customFormat="1" x14ac:dyDescent="0.2">
      <c r="A420" s="51">
        <v>2509</v>
      </c>
      <c r="B420" s="51">
        <v>89.98</v>
      </c>
      <c r="C420" s="51">
        <v>29.74</v>
      </c>
      <c r="D420" s="85">
        <f t="shared" si="18"/>
        <v>9.4399999999999977</v>
      </c>
      <c r="E420" s="85">
        <f t="shared" si="19"/>
        <v>29.18</v>
      </c>
      <c r="F420" s="51">
        <v>1123.52</v>
      </c>
      <c r="G420" s="51">
        <v>1038.32</v>
      </c>
      <c r="H420" s="51">
        <v>1203.8399999999999</v>
      </c>
      <c r="I420" s="51">
        <v>1092.52</v>
      </c>
      <c r="J420" s="51">
        <v>13530343.48</v>
      </c>
      <c r="K420" s="51">
        <v>7209724.4699999997</v>
      </c>
      <c r="L420" s="51" t="s">
        <v>3926</v>
      </c>
      <c r="M420" s="51" t="s">
        <v>3927</v>
      </c>
      <c r="N420" s="51">
        <v>0.15</v>
      </c>
      <c r="O420" s="51">
        <v>-90</v>
      </c>
      <c r="P420" s="51">
        <v>-7.0000000000000007E-2</v>
      </c>
      <c r="Q420" s="51">
        <v>-0.13</v>
      </c>
      <c r="R420" s="51">
        <v>1616.98</v>
      </c>
      <c r="S420" s="51">
        <v>39.450000000000003</v>
      </c>
      <c r="T420" s="51">
        <v>20.54</v>
      </c>
      <c r="U420" s="51">
        <v>8.3800000000000008</v>
      </c>
      <c r="V420" s="51">
        <v>40.872999999999998</v>
      </c>
      <c r="W420" s="51">
        <v>-0.53</v>
      </c>
      <c r="X420" s="51">
        <v>2.3199999999999998</v>
      </c>
      <c r="Y420" s="47"/>
      <c r="AA420"/>
      <c r="AB420"/>
      <c r="AC420"/>
      <c r="AD420"/>
      <c r="AE420"/>
      <c r="AF420"/>
      <c r="AG420"/>
      <c r="AH420"/>
      <c r="AI420"/>
    </row>
    <row r="421" spans="1:35" s="5" customFormat="1" x14ac:dyDescent="0.2">
      <c r="A421" s="51">
        <v>2512</v>
      </c>
      <c r="B421" s="51">
        <v>89.98</v>
      </c>
      <c r="C421" s="51">
        <v>29.7</v>
      </c>
      <c r="D421" s="85">
        <f t="shared" si="18"/>
        <v>9.3999999999999986</v>
      </c>
      <c r="E421" s="85">
        <f t="shared" si="19"/>
        <v>29.14</v>
      </c>
      <c r="F421" s="51">
        <v>1123.52</v>
      </c>
      <c r="G421" s="51">
        <v>1038.32</v>
      </c>
      <c r="H421" s="51">
        <v>1206.45</v>
      </c>
      <c r="I421" s="51">
        <v>1094.01</v>
      </c>
      <c r="J421" s="51">
        <v>13530344.939999999</v>
      </c>
      <c r="K421" s="51">
        <v>7209727.0899999999</v>
      </c>
      <c r="L421" s="51" t="s">
        <v>3928</v>
      </c>
      <c r="M421" s="51" t="s">
        <v>3929</v>
      </c>
      <c r="N421" s="51">
        <v>0.13</v>
      </c>
      <c r="O421" s="51">
        <v>-90</v>
      </c>
      <c r="P421" s="51">
        <v>0</v>
      </c>
      <c r="Q421" s="51">
        <v>-0.13</v>
      </c>
      <c r="R421" s="51">
        <v>1619.96</v>
      </c>
      <c r="S421" s="51">
        <v>39.51</v>
      </c>
      <c r="T421" s="51">
        <v>20.55</v>
      </c>
      <c r="U421" s="51">
        <v>8.4</v>
      </c>
      <c r="V421" s="51">
        <v>40.841999999999999</v>
      </c>
      <c r="W421" s="51">
        <v>-0.54</v>
      </c>
      <c r="X421" s="51">
        <v>2.2999999999999998</v>
      </c>
      <c r="Y421" s="47"/>
      <c r="AA421"/>
      <c r="AB421"/>
      <c r="AC421"/>
      <c r="AD421"/>
      <c r="AE421"/>
      <c r="AF421"/>
      <c r="AG421"/>
      <c r="AH421"/>
      <c r="AI421"/>
    </row>
    <row r="422" spans="1:35" s="5" customFormat="1" x14ac:dyDescent="0.2">
      <c r="A422" s="51">
        <v>2515</v>
      </c>
      <c r="B422" s="51">
        <v>89.98</v>
      </c>
      <c r="C422" s="51">
        <v>29.67</v>
      </c>
      <c r="D422" s="85">
        <f t="shared" si="18"/>
        <v>9.370000000000001</v>
      </c>
      <c r="E422" s="85">
        <f t="shared" si="19"/>
        <v>29.110000000000003</v>
      </c>
      <c r="F422" s="51">
        <v>1123.52</v>
      </c>
      <c r="G422" s="51">
        <v>1038.32</v>
      </c>
      <c r="H422" s="51">
        <v>1209.05</v>
      </c>
      <c r="I422" s="51">
        <v>1095.5</v>
      </c>
      <c r="J422" s="51">
        <v>13530346.4</v>
      </c>
      <c r="K422" s="51">
        <v>7209729.71</v>
      </c>
      <c r="L422" s="51" t="s">
        <v>3930</v>
      </c>
      <c r="M422" s="51" t="s">
        <v>3931</v>
      </c>
      <c r="N422" s="51">
        <v>0.1</v>
      </c>
      <c r="O422" s="51">
        <v>-141.34</v>
      </c>
      <c r="P422" s="51">
        <v>0</v>
      </c>
      <c r="Q422" s="51">
        <v>-0.1</v>
      </c>
      <c r="R422" s="51">
        <v>1622.94</v>
      </c>
      <c r="S422" s="51">
        <v>39.57</v>
      </c>
      <c r="T422" s="51">
        <v>20.55</v>
      </c>
      <c r="U422" s="51">
        <v>8.41</v>
      </c>
      <c r="V422" s="51">
        <v>40.811</v>
      </c>
      <c r="W422" s="51">
        <v>-0.54</v>
      </c>
      <c r="X422" s="51">
        <v>2.29</v>
      </c>
      <c r="Y422" s="47"/>
      <c r="AA422"/>
      <c r="AB422"/>
      <c r="AC422"/>
      <c r="AD422"/>
      <c r="AE422"/>
      <c r="AF422"/>
      <c r="AG422"/>
      <c r="AH422"/>
      <c r="AI422"/>
    </row>
    <row r="423" spans="1:35" s="5" customFormat="1" x14ac:dyDescent="0.2">
      <c r="A423" s="51">
        <v>2518</v>
      </c>
      <c r="B423" s="51">
        <v>89.93</v>
      </c>
      <c r="C423" s="51">
        <v>29.63</v>
      </c>
      <c r="D423" s="85">
        <f t="shared" si="18"/>
        <v>9.3299999999999983</v>
      </c>
      <c r="E423" s="85">
        <f t="shared" si="19"/>
        <v>29.07</v>
      </c>
      <c r="F423" s="51">
        <v>1123.52</v>
      </c>
      <c r="G423" s="51">
        <v>1038.32</v>
      </c>
      <c r="H423" s="51">
        <v>1211.6600000000001</v>
      </c>
      <c r="I423" s="51">
        <v>1096.98</v>
      </c>
      <c r="J423" s="51">
        <v>13530347.859999999</v>
      </c>
      <c r="K423" s="51">
        <v>7209732.3300000001</v>
      </c>
      <c r="L423" s="51" t="s">
        <v>3932</v>
      </c>
      <c r="M423" s="51" t="s">
        <v>3933</v>
      </c>
      <c r="N423" s="51">
        <v>0.21</v>
      </c>
      <c r="O423" s="51">
        <v>-19.983000000000001</v>
      </c>
      <c r="P423" s="51">
        <v>-0.17</v>
      </c>
      <c r="Q423" s="51">
        <v>-0.13</v>
      </c>
      <c r="R423" s="51">
        <v>1625.92</v>
      </c>
      <c r="S423" s="51">
        <v>39.630000000000003</v>
      </c>
      <c r="T423" s="51">
        <v>20.55</v>
      </c>
      <c r="U423" s="51">
        <v>8.43</v>
      </c>
      <c r="V423" s="51">
        <v>40.78</v>
      </c>
      <c r="W423" s="51">
        <v>-0.55000000000000004</v>
      </c>
      <c r="X423" s="51">
        <v>2.2599999999999998</v>
      </c>
      <c r="Y423" s="47"/>
      <c r="AA423"/>
      <c r="AB423"/>
      <c r="AC423"/>
      <c r="AD423"/>
      <c r="AE423"/>
      <c r="AF423"/>
      <c r="AG423"/>
      <c r="AH423"/>
      <c r="AI423"/>
    </row>
    <row r="424" spans="1:35" s="5" customFormat="1" x14ac:dyDescent="0.2">
      <c r="A424" s="51">
        <v>2521</v>
      </c>
      <c r="B424" s="51">
        <v>90.04</v>
      </c>
      <c r="C424" s="51">
        <v>29.59</v>
      </c>
      <c r="D424" s="85">
        <f t="shared" si="18"/>
        <v>9.2899999999999991</v>
      </c>
      <c r="E424" s="85">
        <f t="shared" si="19"/>
        <v>29.03</v>
      </c>
      <c r="F424" s="51">
        <v>1123.52</v>
      </c>
      <c r="G424" s="51">
        <v>1038.32</v>
      </c>
      <c r="H424" s="51">
        <v>1214.27</v>
      </c>
      <c r="I424" s="51">
        <v>1098.46</v>
      </c>
      <c r="J424" s="51">
        <v>13530349.310000001</v>
      </c>
      <c r="K424" s="51">
        <v>7209734.96</v>
      </c>
      <c r="L424" s="51" t="s">
        <v>3934</v>
      </c>
      <c r="M424" s="51" t="s">
        <v>3935</v>
      </c>
      <c r="N424" s="51">
        <v>0.39</v>
      </c>
      <c r="O424" s="51">
        <v>-161.565</v>
      </c>
      <c r="P424" s="51">
        <v>0.37</v>
      </c>
      <c r="Q424" s="51">
        <v>-0.13</v>
      </c>
      <c r="R424" s="51">
        <v>1628.9</v>
      </c>
      <c r="S424" s="51">
        <v>39.69</v>
      </c>
      <c r="T424" s="51">
        <v>20.55</v>
      </c>
      <c r="U424" s="51">
        <v>8.4499999999999993</v>
      </c>
      <c r="V424" s="51">
        <v>40.749000000000002</v>
      </c>
      <c r="W424" s="51">
        <v>-0.55000000000000004</v>
      </c>
      <c r="X424" s="51">
        <v>2.2400000000000002</v>
      </c>
      <c r="Y424" s="47"/>
      <c r="AA424"/>
      <c r="AB424"/>
      <c r="AC424"/>
      <c r="AD424"/>
      <c r="AE424"/>
      <c r="AF424"/>
      <c r="AG424"/>
      <c r="AH424"/>
      <c r="AI424"/>
    </row>
    <row r="425" spans="1:35" s="5" customFormat="1" x14ac:dyDescent="0.2">
      <c r="A425" s="51">
        <v>2524.3200000000002</v>
      </c>
      <c r="B425" s="51">
        <v>89.92</v>
      </c>
      <c r="C425" s="51">
        <v>29.55</v>
      </c>
      <c r="D425" s="85">
        <f t="shared" si="18"/>
        <v>9.25</v>
      </c>
      <c r="E425" s="85">
        <f t="shared" si="19"/>
        <v>28.990000000000002</v>
      </c>
      <c r="F425" s="51">
        <v>1123.52</v>
      </c>
      <c r="G425" s="51">
        <v>1038.32</v>
      </c>
      <c r="H425" s="51">
        <v>1217.1600000000001</v>
      </c>
      <c r="I425" s="51">
        <v>1100.0999999999999</v>
      </c>
      <c r="J425" s="51">
        <v>13530350.92</v>
      </c>
      <c r="K425" s="51">
        <v>7209737.8600000003</v>
      </c>
      <c r="L425" s="51" t="s">
        <v>3936</v>
      </c>
      <c r="M425" s="51" t="s">
        <v>3937</v>
      </c>
      <c r="N425" s="51">
        <v>0.38</v>
      </c>
      <c r="O425" s="51">
        <v>-61.39</v>
      </c>
      <c r="P425" s="51">
        <v>-0.36</v>
      </c>
      <c r="Q425" s="51">
        <v>-0.12</v>
      </c>
      <c r="R425" s="51">
        <v>1632.2</v>
      </c>
      <c r="S425" s="51">
        <v>39.75</v>
      </c>
      <c r="T425" s="51">
        <v>20.56</v>
      </c>
      <c r="U425" s="51">
        <v>8.4700000000000006</v>
      </c>
      <c r="V425" s="51">
        <v>40.715000000000003</v>
      </c>
      <c r="W425" s="51">
        <v>-0.56000000000000005</v>
      </c>
      <c r="X425" s="51">
        <v>2.21</v>
      </c>
      <c r="Y425" s="47"/>
      <c r="AA425"/>
      <c r="AB425"/>
      <c r="AC425"/>
      <c r="AD425"/>
      <c r="AE425"/>
      <c r="AF425"/>
      <c r="AG425"/>
      <c r="AH425"/>
      <c r="AI425"/>
    </row>
    <row r="426" spans="1:35" s="5" customFormat="1" x14ac:dyDescent="0.2">
      <c r="A426" s="51">
        <v>2528</v>
      </c>
      <c r="B426" s="51">
        <v>89.98</v>
      </c>
      <c r="C426" s="51">
        <v>29.44</v>
      </c>
      <c r="D426" s="85">
        <f t="shared" si="18"/>
        <v>9.14</v>
      </c>
      <c r="E426" s="85">
        <f t="shared" si="19"/>
        <v>28.880000000000003</v>
      </c>
      <c r="F426" s="51">
        <v>1123.53</v>
      </c>
      <c r="G426" s="51">
        <v>1038.33</v>
      </c>
      <c r="H426" s="51">
        <v>1220.3599999999999</v>
      </c>
      <c r="I426" s="51">
        <v>1101.9100000000001</v>
      </c>
      <c r="J426" s="51">
        <v>13530352.699999999</v>
      </c>
      <c r="K426" s="51">
        <v>7209741.0800000001</v>
      </c>
      <c r="L426" s="51" t="s">
        <v>3938</v>
      </c>
      <c r="M426" s="51" t="s">
        <v>3939</v>
      </c>
      <c r="N426" s="51">
        <v>0.34</v>
      </c>
      <c r="O426" s="51">
        <v>-90</v>
      </c>
      <c r="P426" s="51">
        <v>0.16</v>
      </c>
      <c r="Q426" s="51">
        <v>-0.3</v>
      </c>
      <c r="R426" s="51">
        <v>1635.85</v>
      </c>
      <c r="S426" s="51">
        <v>39.82</v>
      </c>
      <c r="T426" s="51">
        <v>20.56</v>
      </c>
      <c r="U426" s="51">
        <v>8.49</v>
      </c>
      <c r="V426" s="51">
        <v>40.677999999999997</v>
      </c>
      <c r="W426" s="51">
        <v>-0.56000000000000005</v>
      </c>
      <c r="X426" s="51">
        <v>2.1800000000000002</v>
      </c>
      <c r="Y426" s="47"/>
      <c r="AA426"/>
      <c r="AB426"/>
      <c r="AC426"/>
      <c r="AD426"/>
      <c r="AE426"/>
      <c r="AF426"/>
      <c r="AG426"/>
      <c r="AH426"/>
      <c r="AI426"/>
    </row>
    <row r="427" spans="1:35" s="5" customFormat="1" x14ac:dyDescent="0.2">
      <c r="A427" s="51">
        <v>2531</v>
      </c>
      <c r="B427" s="51">
        <v>89.98</v>
      </c>
      <c r="C427" s="51">
        <v>29.35</v>
      </c>
      <c r="D427" s="85">
        <f t="shared" si="18"/>
        <v>9.0500000000000007</v>
      </c>
      <c r="E427" s="85">
        <f t="shared" si="19"/>
        <v>28.790000000000003</v>
      </c>
      <c r="F427" s="51">
        <v>1123.53</v>
      </c>
      <c r="G427" s="51">
        <v>1038.33</v>
      </c>
      <c r="H427" s="51">
        <v>1222.97</v>
      </c>
      <c r="I427" s="51">
        <v>1103.3900000000001</v>
      </c>
      <c r="J427" s="51">
        <v>13530354.15</v>
      </c>
      <c r="K427" s="51">
        <v>7209743.71</v>
      </c>
      <c r="L427" s="51" t="s">
        <v>3940</v>
      </c>
      <c r="M427" s="51" t="s">
        <v>3941</v>
      </c>
      <c r="N427" s="51">
        <v>0.3</v>
      </c>
      <c r="O427" s="51">
        <v>-66.037999999999997</v>
      </c>
      <c r="P427" s="51">
        <v>0</v>
      </c>
      <c r="Q427" s="51">
        <v>-0.3</v>
      </c>
      <c r="R427" s="51">
        <v>1638.83</v>
      </c>
      <c r="S427" s="51">
        <v>39.880000000000003</v>
      </c>
      <c r="T427" s="51">
        <v>20.56</v>
      </c>
      <c r="U427" s="51">
        <v>8.5</v>
      </c>
      <c r="V427" s="51">
        <v>40.646999999999998</v>
      </c>
      <c r="W427" s="51">
        <v>-0.56999999999999995</v>
      </c>
      <c r="X427" s="51">
        <v>2.14</v>
      </c>
      <c r="Y427" s="47"/>
      <c r="AA427"/>
      <c r="AB427"/>
      <c r="AC427"/>
      <c r="AD427"/>
      <c r="AE427"/>
      <c r="AF427"/>
      <c r="AG427"/>
      <c r="AH427"/>
      <c r="AI427"/>
    </row>
    <row r="428" spans="1:35" s="5" customFormat="1" x14ac:dyDescent="0.2">
      <c r="A428" s="51">
        <v>2534</v>
      </c>
      <c r="B428" s="51">
        <v>90.02</v>
      </c>
      <c r="C428" s="51">
        <v>29.26</v>
      </c>
      <c r="D428" s="85">
        <f t="shared" si="18"/>
        <v>8.9600000000000009</v>
      </c>
      <c r="E428" s="85">
        <f t="shared" si="19"/>
        <v>28.700000000000003</v>
      </c>
      <c r="F428" s="51">
        <v>1123.53</v>
      </c>
      <c r="G428" s="51">
        <v>1038.33</v>
      </c>
      <c r="H428" s="51">
        <v>1225.5899999999999</v>
      </c>
      <c r="I428" s="51">
        <v>1104.8499999999999</v>
      </c>
      <c r="J428" s="51">
        <v>13530355.59</v>
      </c>
      <c r="K428" s="51">
        <v>7209746.3399999999</v>
      </c>
      <c r="L428" s="51" t="s">
        <v>3942</v>
      </c>
      <c r="M428" s="51" t="s">
        <v>3943</v>
      </c>
      <c r="N428" s="51">
        <v>0.33</v>
      </c>
      <c r="O428" s="51">
        <v>-131.63399999999999</v>
      </c>
      <c r="P428" s="51">
        <v>0.13</v>
      </c>
      <c r="Q428" s="51">
        <v>-0.3</v>
      </c>
      <c r="R428" s="51">
        <v>1641.81</v>
      </c>
      <c r="S428" s="51">
        <v>39.94</v>
      </c>
      <c r="T428" s="51">
        <v>20.57</v>
      </c>
      <c r="U428" s="51">
        <v>8.52</v>
      </c>
      <c r="V428" s="51">
        <v>40.616</v>
      </c>
      <c r="W428" s="51">
        <v>-0.56999999999999995</v>
      </c>
      <c r="X428" s="51">
        <v>2.11</v>
      </c>
      <c r="Y428" s="47"/>
      <c r="AA428"/>
      <c r="AB428"/>
      <c r="AC428"/>
      <c r="AD428"/>
      <c r="AE428"/>
      <c r="AF428"/>
      <c r="AG428"/>
      <c r="AH428"/>
      <c r="AI428"/>
    </row>
    <row r="429" spans="1:35" s="5" customFormat="1" x14ac:dyDescent="0.2">
      <c r="A429" s="51">
        <v>2537</v>
      </c>
      <c r="B429" s="51">
        <v>89.94</v>
      </c>
      <c r="C429" s="51">
        <v>29.17</v>
      </c>
      <c r="D429" s="85">
        <f t="shared" si="18"/>
        <v>8.870000000000001</v>
      </c>
      <c r="E429" s="85">
        <f t="shared" si="19"/>
        <v>28.610000000000003</v>
      </c>
      <c r="F429" s="51">
        <v>1123.53</v>
      </c>
      <c r="G429" s="51">
        <v>1038.33</v>
      </c>
      <c r="H429" s="51">
        <v>1228.21</v>
      </c>
      <c r="I429" s="51">
        <v>1106.32</v>
      </c>
      <c r="J429" s="51">
        <v>13530357.029999999</v>
      </c>
      <c r="K429" s="51">
        <v>7209748.9699999997</v>
      </c>
      <c r="L429" s="51" t="s">
        <v>3944</v>
      </c>
      <c r="M429" s="51" t="s">
        <v>3945</v>
      </c>
      <c r="N429" s="51">
        <v>0.4</v>
      </c>
      <c r="O429" s="51">
        <v>-56.31</v>
      </c>
      <c r="P429" s="51">
        <v>-0.27</v>
      </c>
      <c r="Q429" s="51">
        <v>-0.3</v>
      </c>
      <c r="R429" s="51">
        <v>1644.79</v>
      </c>
      <c r="S429" s="51">
        <v>40</v>
      </c>
      <c r="T429" s="51">
        <v>20.57</v>
      </c>
      <c r="U429" s="51">
        <v>8.5399999999999991</v>
      </c>
      <c r="V429" s="51">
        <v>40.585000000000001</v>
      </c>
      <c r="W429" s="51">
        <v>-0.57999999999999996</v>
      </c>
      <c r="X429" s="51">
        <v>2.06</v>
      </c>
      <c r="Y429" s="47"/>
      <c r="AA429"/>
      <c r="AB429"/>
      <c r="AC429"/>
      <c r="AD429"/>
      <c r="AE429"/>
      <c r="AF429"/>
      <c r="AG429"/>
      <c r="AH429"/>
      <c r="AI429"/>
    </row>
    <row r="430" spans="1:35" s="5" customFormat="1" x14ac:dyDescent="0.2">
      <c r="A430" s="51">
        <v>2540</v>
      </c>
      <c r="B430" s="51">
        <v>90</v>
      </c>
      <c r="C430" s="51">
        <v>29.08</v>
      </c>
      <c r="D430" s="85">
        <f t="shared" si="18"/>
        <v>8.7799999999999976</v>
      </c>
      <c r="E430" s="85">
        <f t="shared" si="19"/>
        <v>28.52</v>
      </c>
      <c r="F430" s="51">
        <v>1123.53</v>
      </c>
      <c r="G430" s="51">
        <v>1038.33</v>
      </c>
      <c r="H430" s="51">
        <v>1230.83</v>
      </c>
      <c r="I430" s="51">
        <v>1107.78</v>
      </c>
      <c r="J430" s="51">
        <v>13530358.470000001</v>
      </c>
      <c r="K430" s="51">
        <v>7209751.6100000003</v>
      </c>
      <c r="L430" s="51" t="s">
        <v>3946</v>
      </c>
      <c r="M430" s="51" t="s">
        <v>3947</v>
      </c>
      <c r="N430" s="51">
        <v>0.36</v>
      </c>
      <c r="O430" s="51">
        <v>-161.565</v>
      </c>
      <c r="P430" s="51">
        <v>0.2</v>
      </c>
      <c r="Q430" s="51">
        <v>-0.3</v>
      </c>
      <c r="R430" s="51">
        <v>1647.76</v>
      </c>
      <c r="S430" s="51">
        <v>40.06</v>
      </c>
      <c r="T430" s="51">
        <v>20.57</v>
      </c>
      <c r="U430" s="51">
        <v>8.5500000000000007</v>
      </c>
      <c r="V430" s="51">
        <v>40.555</v>
      </c>
      <c r="W430" s="51">
        <v>-0.57999999999999996</v>
      </c>
      <c r="X430" s="51">
        <v>2.0099999999999998</v>
      </c>
      <c r="Y430" s="47"/>
      <c r="AA430"/>
      <c r="AB430"/>
      <c r="AC430"/>
      <c r="AD430"/>
      <c r="AE430"/>
      <c r="AF430"/>
      <c r="AG430"/>
      <c r="AH430"/>
      <c r="AI430"/>
    </row>
    <row r="431" spans="1:35" s="5" customFormat="1" x14ac:dyDescent="0.2">
      <c r="A431" s="51">
        <v>2543</v>
      </c>
      <c r="B431" s="51">
        <v>89.73</v>
      </c>
      <c r="C431" s="51">
        <v>28.99</v>
      </c>
      <c r="D431" s="85">
        <f t="shared" si="18"/>
        <v>8.6899999999999977</v>
      </c>
      <c r="E431" s="85">
        <f t="shared" si="19"/>
        <v>28.43</v>
      </c>
      <c r="F431" s="51">
        <v>1123.54</v>
      </c>
      <c r="G431" s="51">
        <v>1038.3399999999999</v>
      </c>
      <c r="H431" s="51">
        <v>1233.45</v>
      </c>
      <c r="I431" s="51">
        <v>1109.23</v>
      </c>
      <c r="J431" s="51">
        <v>13530359.9</v>
      </c>
      <c r="K431" s="51">
        <v>7209754.2400000002</v>
      </c>
      <c r="L431" s="51" t="s">
        <v>3948</v>
      </c>
      <c r="M431" s="51" t="s">
        <v>3949</v>
      </c>
      <c r="N431" s="51">
        <v>0.95</v>
      </c>
      <c r="O431" s="51">
        <v>-168.93100000000001</v>
      </c>
      <c r="P431" s="51">
        <v>-0.9</v>
      </c>
      <c r="Q431" s="51">
        <v>-0.3</v>
      </c>
      <c r="R431" s="51">
        <v>1650.74</v>
      </c>
      <c r="S431" s="51">
        <v>40.119999999999997</v>
      </c>
      <c r="T431" s="51">
        <v>20.57</v>
      </c>
      <c r="U431" s="51">
        <v>8.57</v>
      </c>
      <c r="V431" s="51">
        <v>40.524000000000001</v>
      </c>
      <c r="W431" s="51">
        <v>-0.59</v>
      </c>
      <c r="X431" s="51">
        <v>1.96</v>
      </c>
      <c r="Y431" s="47"/>
      <c r="AA431"/>
      <c r="AB431"/>
      <c r="AC431"/>
      <c r="AD431"/>
      <c r="AE431"/>
      <c r="AF431"/>
      <c r="AG431"/>
      <c r="AH431"/>
      <c r="AI431"/>
    </row>
    <row r="432" spans="1:35" s="5" customFormat="1" x14ac:dyDescent="0.2">
      <c r="A432" s="51">
        <v>2546</v>
      </c>
      <c r="B432" s="51">
        <v>89.27</v>
      </c>
      <c r="C432" s="51">
        <v>28.9</v>
      </c>
      <c r="D432" s="85">
        <f t="shared" si="18"/>
        <v>8.5999999999999979</v>
      </c>
      <c r="E432" s="85">
        <f t="shared" si="19"/>
        <v>28.34</v>
      </c>
      <c r="F432" s="51">
        <v>1123.56</v>
      </c>
      <c r="G432" s="51">
        <v>1038.3599999999999</v>
      </c>
      <c r="H432" s="51">
        <v>1236.08</v>
      </c>
      <c r="I432" s="51">
        <v>1110.69</v>
      </c>
      <c r="J432" s="51">
        <v>13530361.32</v>
      </c>
      <c r="K432" s="51">
        <v>7209756.8799999999</v>
      </c>
      <c r="L432" s="51" t="s">
        <v>3950</v>
      </c>
      <c r="M432" s="51" t="s">
        <v>3951</v>
      </c>
      <c r="N432" s="51">
        <v>1.56</v>
      </c>
      <c r="O432" s="51">
        <v>-6.7539999999999996</v>
      </c>
      <c r="P432" s="51">
        <v>-1.53</v>
      </c>
      <c r="Q432" s="51">
        <v>-0.3</v>
      </c>
      <c r="R432" s="51">
        <v>1653.71</v>
      </c>
      <c r="S432" s="51">
        <v>40.18</v>
      </c>
      <c r="T432" s="51">
        <v>20.58</v>
      </c>
      <c r="U432" s="51">
        <v>8.59</v>
      </c>
      <c r="V432" s="51">
        <v>40.493000000000002</v>
      </c>
      <c r="W432" s="51">
        <v>-0.62</v>
      </c>
      <c r="X432" s="51">
        <v>1.9</v>
      </c>
      <c r="Y432" s="47"/>
      <c r="AA432"/>
      <c r="AB432"/>
      <c r="AC432"/>
      <c r="AD432"/>
      <c r="AE432"/>
      <c r="AF432"/>
      <c r="AG432"/>
      <c r="AH432"/>
      <c r="AI432"/>
    </row>
    <row r="433" spans="1:35" s="5" customFormat="1" x14ac:dyDescent="0.2">
      <c r="A433" s="51">
        <v>2549.02</v>
      </c>
      <c r="B433" s="51">
        <v>90.03</v>
      </c>
      <c r="C433" s="51">
        <v>28.81</v>
      </c>
      <c r="D433" s="85">
        <f t="shared" si="18"/>
        <v>8.509999999999998</v>
      </c>
      <c r="E433" s="85">
        <f t="shared" si="19"/>
        <v>28.25</v>
      </c>
      <c r="F433" s="51">
        <v>1123.58</v>
      </c>
      <c r="G433" s="51">
        <v>1038.3800000000001</v>
      </c>
      <c r="H433" s="51">
        <v>1238.72</v>
      </c>
      <c r="I433" s="51">
        <v>1112.1400000000001</v>
      </c>
      <c r="J433" s="51">
        <v>13530362.75</v>
      </c>
      <c r="K433" s="51">
        <v>7209759.54</v>
      </c>
      <c r="L433" s="51" t="s">
        <v>3952</v>
      </c>
      <c r="M433" s="51" t="s">
        <v>3953</v>
      </c>
      <c r="N433" s="51">
        <v>2.5299999999999998</v>
      </c>
      <c r="O433" s="51">
        <v>0</v>
      </c>
      <c r="P433" s="51">
        <v>2.52</v>
      </c>
      <c r="Q433" s="51">
        <v>-0.3</v>
      </c>
      <c r="R433" s="51">
        <v>1656.71</v>
      </c>
      <c r="S433" s="51">
        <v>40.24</v>
      </c>
      <c r="T433" s="51">
        <v>20.58</v>
      </c>
      <c r="U433" s="51">
        <v>8.6</v>
      </c>
      <c r="V433" s="51">
        <v>40.462000000000003</v>
      </c>
      <c r="W433" s="51">
        <v>-0.64</v>
      </c>
      <c r="X433" s="51">
        <v>1.84</v>
      </c>
      <c r="Y433" s="47"/>
      <c r="AA433"/>
      <c r="AB433"/>
      <c r="AC433"/>
      <c r="AD433"/>
      <c r="AE433"/>
      <c r="AF433"/>
      <c r="AG433"/>
      <c r="AH433"/>
      <c r="AI433"/>
    </row>
    <row r="434" spans="1:35" s="5" customFormat="1" x14ac:dyDescent="0.2">
      <c r="A434" s="51">
        <v>2553</v>
      </c>
      <c r="B434" s="51">
        <v>90.13</v>
      </c>
      <c r="C434" s="51">
        <v>28.81</v>
      </c>
      <c r="D434" s="85">
        <f t="shared" si="18"/>
        <v>8.509999999999998</v>
      </c>
      <c r="E434" s="85">
        <f t="shared" si="19"/>
        <v>28.25</v>
      </c>
      <c r="F434" s="51">
        <v>1123.58</v>
      </c>
      <c r="G434" s="51">
        <v>1038.3800000000001</v>
      </c>
      <c r="H434" s="51">
        <v>1242.21</v>
      </c>
      <c r="I434" s="51">
        <v>1114.06</v>
      </c>
      <c r="J434" s="51">
        <v>13530364.640000001</v>
      </c>
      <c r="K434" s="51">
        <v>7209763.0499999998</v>
      </c>
      <c r="L434" s="51" t="s">
        <v>3954</v>
      </c>
      <c r="M434" s="51" t="s">
        <v>3955</v>
      </c>
      <c r="N434" s="51">
        <v>0.25</v>
      </c>
      <c r="O434" s="51">
        <v>-5.7110000000000003</v>
      </c>
      <c r="P434" s="51">
        <v>0.25</v>
      </c>
      <c r="Q434" s="51">
        <v>0</v>
      </c>
      <c r="R434" s="51">
        <v>1660.65</v>
      </c>
      <c r="S434" s="51">
        <v>40.32</v>
      </c>
      <c r="T434" s="51">
        <v>20.58</v>
      </c>
      <c r="U434" s="51">
        <v>8.6199999999999992</v>
      </c>
      <c r="V434" s="51">
        <v>40.420999999999999</v>
      </c>
      <c r="W434" s="51">
        <v>-0.64</v>
      </c>
      <c r="X434" s="51">
        <v>1.75</v>
      </c>
      <c r="Y434" s="47"/>
      <c r="AA434"/>
      <c r="AB434"/>
      <c r="AC434"/>
      <c r="AD434"/>
      <c r="AE434"/>
      <c r="AF434"/>
      <c r="AG434"/>
      <c r="AH434"/>
      <c r="AI434"/>
    </row>
    <row r="435" spans="1:35" s="5" customFormat="1" x14ac:dyDescent="0.2">
      <c r="A435" s="51">
        <v>2556</v>
      </c>
      <c r="B435" s="51">
        <v>90.23</v>
      </c>
      <c r="C435" s="51">
        <v>28.8</v>
      </c>
      <c r="D435" s="85">
        <f t="shared" si="18"/>
        <v>8.5</v>
      </c>
      <c r="E435" s="85">
        <f t="shared" si="19"/>
        <v>28.240000000000002</v>
      </c>
      <c r="F435" s="51">
        <v>1123.57</v>
      </c>
      <c r="G435" s="51">
        <v>1038.3699999999999</v>
      </c>
      <c r="H435" s="51">
        <v>1244.8399999999999</v>
      </c>
      <c r="I435" s="51">
        <v>1115.51</v>
      </c>
      <c r="J435" s="51">
        <v>13530366.060000001</v>
      </c>
      <c r="K435" s="51">
        <v>7209765.6900000004</v>
      </c>
      <c r="L435" s="51" t="s">
        <v>3956</v>
      </c>
      <c r="M435" s="51" t="s">
        <v>3957</v>
      </c>
      <c r="N435" s="51">
        <v>0.33</v>
      </c>
      <c r="O435" s="51">
        <v>-180</v>
      </c>
      <c r="P435" s="51">
        <v>0.33</v>
      </c>
      <c r="Q435" s="51">
        <v>-0.03</v>
      </c>
      <c r="R435" s="51">
        <v>1663.63</v>
      </c>
      <c r="S435" s="51">
        <v>40.380000000000003</v>
      </c>
      <c r="T435" s="51">
        <v>20.59</v>
      </c>
      <c r="U435" s="51">
        <v>8.64</v>
      </c>
      <c r="V435" s="51">
        <v>40.39</v>
      </c>
      <c r="W435" s="51">
        <v>-0.64</v>
      </c>
      <c r="X435" s="51">
        <v>1.69</v>
      </c>
      <c r="Y435" s="47"/>
      <c r="AA435"/>
      <c r="AB435"/>
      <c r="AC435"/>
      <c r="AD435"/>
      <c r="AE435"/>
      <c r="AF435"/>
      <c r="AG435"/>
      <c r="AH435"/>
      <c r="AI435"/>
    </row>
    <row r="436" spans="1:35" s="5" customFormat="1" x14ac:dyDescent="0.2">
      <c r="A436" s="51">
        <v>2559</v>
      </c>
      <c r="B436" s="51">
        <v>90.18</v>
      </c>
      <c r="C436" s="51">
        <v>28.8</v>
      </c>
      <c r="D436" s="85">
        <f t="shared" si="18"/>
        <v>8.5</v>
      </c>
      <c r="E436" s="85">
        <f t="shared" si="19"/>
        <v>28.240000000000002</v>
      </c>
      <c r="F436" s="51">
        <v>1123.55</v>
      </c>
      <c r="G436" s="51">
        <v>1038.3499999999999</v>
      </c>
      <c r="H436" s="51">
        <v>1247.47</v>
      </c>
      <c r="I436" s="51">
        <v>1116.95</v>
      </c>
      <c r="J436" s="51">
        <v>13530367.48</v>
      </c>
      <c r="K436" s="51">
        <v>7209768.3300000001</v>
      </c>
      <c r="L436" s="51" t="s">
        <v>3958</v>
      </c>
      <c r="M436" s="51" t="s">
        <v>3959</v>
      </c>
      <c r="N436" s="51">
        <v>0.17</v>
      </c>
      <c r="O436" s="51">
        <v>-165.964</v>
      </c>
      <c r="P436" s="51">
        <v>-0.17</v>
      </c>
      <c r="Q436" s="51">
        <v>0</v>
      </c>
      <c r="R436" s="51">
        <v>1666.6</v>
      </c>
      <c r="S436" s="51">
        <v>40.44</v>
      </c>
      <c r="T436" s="51">
        <v>20.59</v>
      </c>
      <c r="U436" s="51">
        <v>8.66</v>
      </c>
      <c r="V436" s="51">
        <v>40.36</v>
      </c>
      <c r="W436" s="51">
        <v>-0.63</v>
      </c>
      <c r="X436" s="51">
        <v>1.62</v>
      </c>
      <c r="Y436" s="47"/>
      <c r="AA436"/>
      <c r="AB436"/>
      <c r="AC436"/>
      <c r="AD436"/>
      <c r="AE436"/>
      <c r="AF436"/>
      <c r="AG436"/>
      <c r="AH436"/>
      <c r="AI436"/>
    </row>
    <row r="437" spans="1:35" x14ac:dyDescent="0.2">
      <c r="A437" s="51">
        <v>2562</v>
      </c>
      <c r="B437" s="51">
        <v>90.14</v>
      </c>
      <c r="C437" s="51">
        <v>28.79</v>
      </c>
      <c r="D437" s="85">
        <f t="shared" si="18"/>
        <v>8.4899999999999984</v>
      </c>
      <c r="E437" s="85">
        <f t="shared" si="19"/>
        <v>28.23</v>
      </c>
      <c r="F437" s="51">
        <v>1123.55</v>
      </c>
      <c r="G437" s="51">
        <v>1038.3499999999999</v>
      </c>
      <c r="H437" s="51">
        <v>1250.0999999999999</v>
      </c>
      <c r="I437" s="51">
        <v>1118.4000000000001</v>
      </c>
      <c r="J437" s="51">
        <v>13530368.9</v>
      </c>
      <c r="K437" s="51">
        <v>7209770.9800000004</v>
      </c>
      <c r="L437" s="51" t="s">
        <v>3960</v>
      </c>
      <c r="M437" s="51" t="s">
        <v>3961</v>
      </c>
      <c r="N437" s="51">
        <v>0.14000000000000001</v>
      </c>
      <c r="O437" s="51">
        <v>0</v>
      </c>
      <c r="P437" s="51">
        <v>-0.13</v>
      </c>
      <c r="Q437" s="51">
        <v>-0.03</v>
      </c>
      <c r="R437" s="51">
        <v>1669.58</v>
      </c>
      <c r="S437" s="51">
        <v>40.49</v>
      </c>
      <c r="T437" s="51">
        <v>20.59</v>
      </c>
      <c r="U437" s="51">
        <v>8.67</v>
      </c>
      <c r="V437" s="51">
        <v>40.329000000000001</v>
      </c>
      <c r="W437" s="51">
        <v>-0.62</v>
      </c>
      <c r="X437" s="51">
        <v>1.56</v>
      </c>
      <c r="Y437" s="47"/>
    </row>
    <row r="438" spans="1:35" x14ac:dyDescent="0.2">
      <c r="A438" s="51">
        <v>2565</v>
      </c>
      <c r="B438" s="51">
        <v>90.17</v>
      </c>
      <c r="C438" s="51">
        <v>28.79</v>
      </c>
      <c r="D438" s="85">
        <f t="shared" si="18"/>
        <v>8.4899999999999984</v>
      </c>
      <c r="E438" s="85">
        <f t="shared" si="19"/>
        <v>28.23</v>
      </c>
      <c r="F438" s="51">
        <v>1123.54</v>
      </c>
      <c r="G438" s="51">
        <v>1038.3399999999999</v>
      </c>
      <c r="H438" s="51">
        <v>1252.73</v>
      </c>
      <c r="I438" s="51">
        <v>1119.8399999999999</v>
      </c>
      <c r="J438" s="51">
        <v>13530370.310000001</v>
      </c>
      <c r="K438" s="51">
        <v>7209773.6200000001</v>
      </c>
      <c r="L438" s="51" t="s">
        <v>3962</v>
      </c>
      <c r="M438" s="51" t="s">
        <v>3963</v>
      </c>
      <c r="N438" s="51">
        <v>0.1</v>
      </c>
      <c r="O438" s="51">
        <v>0</v>
      </c>
      <c r="P438" s="51">
        <v>0.1</v>
      </c>
      <c r="Q438" s="51">
        <v>0</v>
      </c>
      <c r="R438" s="51">
        <v>1672.55</v>
      </c>
      <c r="S438" s="51">
        <v>40.549999999999997</v>
      </c>
      <c r="T438" s="51">
        <v>20.6</v>
      </c>
      <c r="U438" s="51">
        <v>8.69</v>
      </c>
      <c r="V438" s="51">
        <v>40.298999999999999</v>
      </c>
      <c r="W438" s="51">
        <v>-0.62</v>
      </c>
      <c r="X438" s="51">
        <v>1.49</v>
      </c>
      <c r="Y438" s="47"/>
    </row>
    <row r="439" spans="1:35" x14ac:dyDescent="0.2">
      <c r="A439" s="51">
        <v>2568</v>
      </c>
      <c r="B439" s="51">
        <v>90.19</v>
      </c>
      <c r="C439" s="51">
        <v>28.79</v>
      </c>
      <c r="D439" s="85">
        <f t="shared" si="18"/>
        <v>8.4899999999999984</v>
      </c>
      <c r="E439" s="85">
        <f t="shared" si="19"/>
        <v>28.23</v>
      </c>
      <c r="F439" s="51">
        <v>1123.53</v>
      </c>
      <c r="G439" s="51">
        <v>1038.33</v>
      </c>
      <c r="H439" s="51">
        <v>1255.3499999999999</v>
      </c>
      <c r="I439" s="51">
        <v>1121.29</v>
      </c>
      <c r="J439" s="51">
        <v>13530371.73</v>
      </c>
      <c r="K439" s="51">
        <v>7209776.2599999998</v>
      </c>
      <c r="L439" s="51" t="s">
        <v>3964</v>
      </c>
      <c r="M439" s="51" t="s">
        <v>3965</v>
      </c>
      <c r="N439" s="51">
        <v>7.0000000000000007E-2</v>
      </c>
      <c r="O439" s="51">
        <v>-168.69</v>
      </c>
      <c r="P439" s="51">
        <v>7.0000000000000007E-2</v>
      </c>
      <c r="Q439" s="51">
        <v>0</v>
      </c>
      <c r="R439" s="51">
        <v>1675.53</v>
      </c>
      <c r="S439" s="51">
        <v>40.61</v>
      </c>
      <c r="T439" s="51">
        <v>20.6</v>
      </c>
      <c r="U439" s="51">
        <v>8.7100000000000009</v>
      </c>
      <c r="V439" s="51">
        <v>40.268000000000001</v>
      </c>
      <c r="W439" s="51">
        <v>-0.61</v>
      </c>
      <c r="X439" s="51">
        <v>1.43</v>
      </c>
      <c r="Y439" s="47"/>
    </row>
    <row r="440" spans="1:35" x14ac:dyDescent="0.2">
      <c r="A440" s="51">
        <v>2573.63</v>
      </c>
      <c r="B440" s="51">
        <v>90.14</v>
      </c>
      <c r="C440" s="51">
        <v>28.78</v>
      </c>
      <c r="D440" s="85">
        <f t="shared" si="18"/>
        <v>8.48</v>
      </c>
      <c r="E440" s="85">
        <f t="shared" si="19"/>
        <v>28.220000000000002</v>
      </c>
      <c r="F440" s="51">
        <v>1123.51</v>
      </c>
      <c r="G440" s="51">
        <v>1038.31</v>
      </c>
      <c r="H440" s="51">
        <v>1260.29</v>
      </c>
      <c r="I440" s="51">
        <v>1124</v>
      </c>
      <c r="J440" s="51">
        <v>13530374.4</v>
      </c>
      <c r="K440" s="51">
        <v>7209781.2199999997</v>
      </c>
      <c r="L440" s="51" t="s">
        <v>3966</v>
      </c>
      <c r="M440" s="51" t="s">
        <v>3909</v>
      </c>
      <c r="N440" s="51">
        <v>0.09</v>
      </c>
      <c r="O440" s="51">
        <v>53.972000000000001</v>
      </c>
      <c r="P440" s="51">
        <v>-0.09</v>
      </c>
      <c r="Q440" s="51">
        <v>-0.02</v>
      </c>
      <c r="R440" s="51">
        <v>1681.11</v>
      </c>
      <c r="S440" s="51">
        <v>40.729999999999997</v>
      </c>
      <c r="T440" s="51">
        <v>20.6</v>
      </c>
      <c r="U440" s="51">
        <v>8.74</v>
      </c>
      <c r="V440" s="51">
        <v>40.212000000000003</v>
      </c>
      <c r="W440" s="51">
        <v>-0.6</v>
      </c>
      <c r="X440" s="51">
        <v>1.3</v>
      </c>
      <c r="Y440" s="47"/>
    </row>
    <row r="441" spans="1:35" x14ac:dyDescent="0.2">
      <c r="A441" s="51">
        <v>2577</v>
      </c>
      <c r="B441" s="51">
        <v>90.22</v>
      </c>
      <c r="C441" s="51">
        <v>28.89</v>
      </c>
      <c r="D441" s="85">
        <f t="shared" si="18"/>
        <v>8.59</v>
      </c>
      <c r="E441" s="85">
        <f t="shared" si="19"/>
        <v>28.330000000000002</v>
      </c>
      <c r="F441" s="51">
        <v>1123.5</v>
      </c>
      <c r="G441" s="51">
        <v>1038.3</v>
      </c>
      <c r="H441" s="51">
        <v>1263.24</v>
      </c>
      <c r="I441" s="51">
        <v>1125.6199999999999</v>
      </c>
      <c r="J441" s="51">
        <v>13530375.99</v>
      </c>
      <c r="K441" s="51">
        <v>7209784.1900000004</v>
      </c>
      <c r="L441" s="51" t="s">
        <v>3967</v>
      </c>
      <c r="M441" s="51" t="s">
        <v>3968</v>
      </c>
      <c r="N441" s="51">
        <v>0.4</v>
      </c>
      <c r="O441" s="51">
        <v>102.529</v>
      </c>
      <c r="P441" s="51">
        <v>0.24</v>
      </c>
      <c r="Q441" s="51">
        <v>0.33</v>
      </c>
      <c r="R441" s="51">
        <v>1684.45</v>
      </c>
      <c r="S441" s="51">
        <v>40.79</v>
      </c>
      <c r="T441" s="51">
        <v>20.61</v>
      </c>
      <c r="U441" s="51">
        <v>8.76</v>
      </c>
      <c r="V441" s="51">
        <v>40.177999999999997</v>
      </c>
      <c r="W441" s="51">
        <v>-0.6</v>
      </c>
      <c r="X441" s="51">
        <v>1.23</v>
      </c>
      <c r="Y441" s="47"/>
    </row>
    <row r="442" spans="1:35" x14ac:dyDescent="0.2">
      <c r="A442" s="51">
        <v>2580</v>
      </c>
      <c r="B442" s="51">
        <v>90.2</v>
      </c>
      <c r="C442" s="51">
        <v>28.98</v>
      </c>
      <c r="D442" s="85">
        <f t="shared" si="18"/>
        <v>8.68</v>
      </c>
      <c r="E442" s="85">
        <f t="shared" si="19"/>
        <v>28.42</v>
      </c>
      <c r="F442" s="51">
        <v>1123.49</v>
      </c>
      <c r="G442" s="51">
        <v>1038.29</v>
      </c>
      <c r="H442" s="51">
        <v>1265.8699999999999</v>
      </c>
      <c r="I442" s="51">
        <v>1127.08</v>
      </c>
      <c r="J442" s="51">
        <v>13530377.42</v>
      </c>
      <c r="K442" s="51">
        <v>7209786.8300000001</v>
      </c>
      <c r="L442" s="51" t="s">
        <v>3969</v>
      </c>
      <c r="M442" s="51" t="s">
        <v>3970</v>
      </c>
      <c r="N442" s="51">
        <v>0.31</v>
      </c>
      <c r="O442" s="51">
        <v>127.875</v>
      </c>
      <c r="P442" s="51">
        <v>-7.0000000000000007E-2</v>
      </c>
      <c r="Q442" s="51">
        <v>0.3</v>
      </c>
      <c r="R442" s="51">
        <v>1687.42</v>
      </c>
      <c r="S442" s="51">
        <v>40.85</v>
      </c>
      <c r="T442" s="51">
        <v>20.61</v>
      </c>
      <c r="U442" s="51">
        <v>8.7799999999999994</v>
      </c>
      <c r="V442" s="51">
        <v>40.149000000000001</v>
      </c>
      <c r="W442" s="51">
        <v>-0.59</v>
      </c>
      <c r="X442" s="51">
        <v>1.17</v>
      </c>
      <c r="Y442" s="47"/>
    </row>
    <row r="443" spans="1:35" x14ac:dyDescent="0.2">
      <c r="A443" s="51">
        <v>2583</v>
      </c>
      <c r="B443" s="51">
        <v>90.13</v>
      </c>
      <c r="C443" s="51">
        <v>29.07</v>
      </c>
      <c r="D443" s="85">
        <f t="shared" si="18"/>
        <v>8.77</v>
      </c>
      <c r="E443" s="85">
        <f t="shared" si="19"/>
        <v>28.51</v>
      </c>
      <c r="F443" s="51">
        <v>1123.48</v>
      </c>
      <c r="G443" s="51">
        <v>1038.28</v>
      </c>
      <c r="H443" s="51">
        <v>1268.49</v>
      </c>
      <c r="I443" s="51">
        <v>1128.53</v>
      </c>
      <c r="J443" s="51">
        <v>13530378.85</v>
      </c>
      <c r="K443" s="51">
        <v>7209789.4699999997</v>
      </c>
      <c r="L443" s="51" t="s">
        <v>3971</v>
      </c>
      <c r="M443" s="51" t="s">
        <v>3972</v>
      </c>
      <c r="N443" s="51">
        <v>0.38</v>
      </c>
      <c r="O443" s="51">
        <v>63.435000000000002</v>
      </c>
      <c r="P443" s="51">
        <v>-0.23</v>
      </c>
      <c r="Q443" s="51">
        <v>0.3</v>
      </c>
      <c r="R443" s="51">
        <v>1690.4</v>
      </c>
      <c r="S443" s="51">
        <v>40.909999999999997</v>
      </c>
      <c r="T443" s="51">
        <v>20.61</v>
      </c>
      <c r="U443" s="51">
        <v>8.7899999999999991</v>
      </c>
      <c r="V443" s="51">
        <v>40.119999999999997</v>
      </c>
      <c r="W443" s="51">
        <v>-0.57999999999999996</v>
      </c>
      <c r="X443" s="51">
        <v>1.1200000000000001</v>
      </c>
      <c r="Y443" s="47"/>
    </row>
    <row r="444" spans="1:35" x14ac:dyDescent="0.2">
      <c r="A444" s="51">
        <v>2586</v>
      </c>
      <c r="B444" s="51">
        <v>90.18</v>
      </c>
      <c r="C444" s="51">
        <v>29.17</v>
      </c>
      <c r="D444" s="85">
        <f t="shared" si="18"/>
        <v>8.870000000000001</v>
      </c>
      <c r="E444" s="85">
        <f t="shared" si="19"/>
        <v>28.610000000000003</v>
      </c>
      <c r="F444" s="51">
        <v>1123.47</v>
      </c>
      <c r="G444" s="51">
        <v>1038.27</v>
      </c>
      <c r="H444" s="51">
        <v>1271.1099999999999</v>
      </c>
      <c r="I444" s="51">
        <v>1129.99</v>
      </c>
      <c r="J444" s="51">
        <v>13530380.279999999</v>
      </c>
      <c r="K444" s="51">
        <v>7209792.0999999996</v>
      </c>
      <c r="L444" s="51" t="s">
        <v>3973</v>
      </c>
      <c r="M444" s="51" t="s">
        <v>3974</v>
      </c>
      <c r="N444" s="51">
        <v>0.37</v>
      </c>
      <c r="O444" s="51">
        <v>113.962</v>
      </c>
      <c r="P444" s="51">
        <v>0.17</v>
      </c>
      <c r="Q444" s="51">
        <v>0.33</v>
      </c>
      <c r="R444" s="51">
        <v>1693.38</v>
      </c>
      <c r="S444" s="51">
        <v>40.97</v>
      </c>
      <c r="T444" s="51">
        <v>20.62</v>
      </c>
      <c r="U444" s="51">
        <v>8.81</v>
      </c>
      <c r="V444" s="51">
        <v>40.091000000000001</v>
      </c>
      <c r="W444" s="51">
        <v>-0.57999999999999996</v>
      </c>
      <c r="X444" s="51">
        <v>1.07</v>
      </c>
      <c r="Y444" s="47"/>
    </row>
    <row r="445" spans="1:35" x14ac:dyDescent="0.2">
      <c r="A445" s="51">
        <v>2589</v>
      </c>
      <c r="B445" s="51">
        <v>90.14</v>
      </c>
      <c r="C445" s="51">
        <v>29.26</v>
      </c>
      <c r="D445" s="85">
        <f t="shared" si="18"/>
        <v>8.9600000000000009</v>
      </c>
      <c r="E445" s="85">
        <f t="shared" si="19"/>
        <v>28.700000000000003</v>
      </c>
      <c r="F445" s="51">
        <v>1123.47</v>
      </c>
      <c r="G445" s="51">
        <v>1038.27</v>
      </c>
      <c r="H445" s="51">
        <v>1273.73</v>
      </c>
      <c r="I445" s="51">
        <v>1131.45</v>
      </c>
      <c r="J445" s="51">
        <v>13530381.720000001</v>
      </c>
      <c r="K445" s="51">
        <v>7209794.7400000002</v>
      </c>
      <c r="L445" s="51" t="s">
        <v>3975</v>
      </c>
      <c r="M445" s="51" t="s">
        <v>3976</v>
      </c>
      <c r="N445" s="51">
        <v>0.33</v>
      </c>
      <c r="O445" s="51">
        <v>48.012</v>
      </c>
      <c r="P445" s="51">
        <v>-0.13</v>
      </c>
      <c r="Q445" s="51">
        <v>0.3</v>
      </c>
      <c r="R445" s="51">
        <v>1696.35</v>
      </c>
      <c r="S445" s="51">
        <v>41.03</v>
      </c>
      <c r="T445" s="51">
        <v>20.62</v>
      </c>
      <c r="U445" s="51">
        <v>8.83</v>
      </c>
      <c r="V445" s="51">
        <v>40.061999999999998</v>
      </c>
      <c r="W445" s="51">
        <v>-0.56999999999999995</v>
      </c>
      <c r="X445" s="51">
        <v>1.03</v>
      </c>
      <c r="Y445" s="47"/>
    </row>
    <row r="446" spans="1:35" x14ac:dyDescent="0.2">
      <c r="A446" s="51">
        <v>2592</v>
      </c>
      <c r="B446" s="51">
        <v>90.23</v>
      </c>
      <c r="C446" s="51">
        <v>29.36</v>
      </c>
      <c r="D446" s="85">
        <f t="shared" si="18"/>
        <v>9.0599999999999987</v>
      </c>
      <c r="E446" s="85">
        <f t="shared" si="19"/>
        <v>28.8</v>
      </c>
      <c r="F446" s="51">
        <v>1123.46</v>
      </c>
      <c r="G446" s="51">
        <v>1038.26</v>
      </c>
      <c r="H446" s="51">
        <v>1276.3399999999999</v>
      </c>
      <c r="I446" s="51">
        <v>1132.92</v>
      </c>
      <c r="J446" s="51">
        <v>13530383.16</v>
      </c>
      <c r="K446" s="51">
        <v>7209797.3700000001</v>
      </c>
      <c r="L446" s="51" t="s">
        <v>3977</v>
      </c>
      <c r="M446" s="51" t="s">
        <v>3978</v>
      </c>
      <c r="N446" s="51">
        <v>0.45</v>
      </c>
      <c r="O446" s="51">
        <v>64.798000000000002</v>
      </c>
      <c r="P446" s="51">
        <v>0.3</v>
      </c>
      <c r="Q446" s="51">
        <v>0.33</v>
      </c>
      <c r="R446" s="51">
        <v>1699.33</v>
      </c>
      <c r="S446" s="51">
        <v>41.09</v>
      </c>
      <c r="T446" s="51">
        <v>20.62</v>
      </c>
      <c r="U446" s="51">
        <v>8.84</v>
      </c>
      <c r="V446" s="51">
        <v>40.033999999999999</v>
      </c>
      <c r="W446" s="51">
        <v>-0.56999999999999995</v>
      </c>
      <c r="X446" s="51">
        <v>0.99</v>
      </c>
      <c r="Y446" s="47"/>
    </row>
    <row r="447" spans="1:35" x14ac:dyDescent="0.2">
      <c r="A447" s="51">
        <v>2597.59</v>
      </c>
      <c r="B447" s="51">
        <v>90.31</v>
      </c>
      <c r="C447" s="51">
        <v>29.53</v>
      </c>
      <c r="D447" s="85">
        <f t="shared" si="18"/>
        <v>9.23</v>
      </c>
      <c r="E447" s="85">
        <f t="shared" si="19"/>
        <v>28.970000000000002</v>
      </c>
      <c r="F447" s="51">
        <v>1123.43</v>
      </c>
      <c r="G447" s="51">
        <v>1038.23</v>
      </c>
      <c r="H447" s="51">
        <v>1281.21</v>
      </c>
      <c r="I447" s="51">
        <v>1135.67</v>
      </c>
      <c r="J447" s="51">
        <v>13530385.859999999</v>
      </c>
      <c r="K447" s="51">
        <v>7209802.2599999998</v>
      </c>
      <c r="L447" s="51" t="s">
        <v>3979</v>
      </c>
      <c r="M447" s="51" t="s">
        <v>3980</v>
      </c>
      <c r="N447" s="51">
        <v>0.34</v>
      </c>
      <c r="O447" s="51">
        <v>153.435</v>
      </c>
      <c r="P447" s="51">
        <v>0.14000000000000001</v>
      </c>
      <c r="Q447" s="51">
        <v>0.3</v>
      </c>
      <c r="R447" s="51">
        <v>1704.88</v>
      </c>
      <c r="S447" s="51">
        <v>41.2</v>
      </c>
      <c r="T447" s="51">
        <v>20.63</v>
      </c>
      <c r="U447" s="51">
        <v>8.8699999999999992</v>
      </c>
      <c r="V447" s="51">
        <v>39.981999999999999</v>
      </c>
      <c r="W447" s="51">
        <v>-0.55000000000000004</v>
      </c>
      <c r="X447" s="51">
        <v>0.93</v>
      </c>
      <c r="Y447" s="47"/>
    </row>
    <row r="448" spans="1:35" x14ac:dyDescent="0.2">
      <c r="A448" s="51">
        <v>2601</v>
      </c>
      <c r="B448" s="51">
        <v>90.13</v>
      </c>
      <c r="C448" s="51">
        <v>29.62</v>
      </c>
      <c r="D448" s="85">
        <f t="shared" si="18"/>
        <v>9.32</v>
      </c>
      <c r="E448" s="85">
        <f t="shared" si="19"/>
        <v>29.060000000000002</v>
      </c>
      <c r="F448" s="51">
        <v>1123.42</v>
      </c>
      <c r="G448" s="51">
        <v>1038.22</v>
      </c>
      <c r="H448" s="51">
        <v>1284.18</v>
      </c>
      <c r="I448" s="51">
        <v>1137.3499999999999</v>
      </c>
      <c r="J448" s="51">
        <v>13530387.52</v>
      </c>
      <c r="K448" s="51">
        <v>7209805.2400000002</v>
      </c>
      <c r="L448" s="51" t="s">
        <v>3981</v>
      </c>
      <c r="M448" s="51" t="s">
        <v>3982</v>
      </c>
      <c r="N448" s="51">
        <v>0.59</v>
      </c>
      <c r="O448" s="51">
        <v>48.814</v>
      </c>
      <c r="P448" s="51">
        <v>-0.53</v>
      </c>
      <c r="Q448" s="51">
        <v>0.26</v>
      </c>
      <c r="R448" s="51">
        <v>1708.27</v>
      </c>
      <c r="S448" s="51">
        <v>41.27</v>
      </c>
      <c r="T448" s="51">
        <v>20.63</v>
      </c>
      <c r="U448" s="51">
        <v>8.89</v>
      </c>
      <c r="V448" s="51">
        <v>39.950000000000003</v>
      </c>
      <c r="W448" s="51">
        <v>-0.54</v>
      </c>
      <c r="X448" s="51">
        <v>0.9</v>
      </c>
      <c r="Y448" s="47"/>
    </row>
    <row r="449" spans="1:25" x14ac:dyDescent="0.2">
      <c r="A449" s="51">
        <v>2604</v>
      </c>
      <c r="B449" s="51">
        <v>90.2</v>
      </c>
      <c r="C449" s="51">
        <v>29.7</v>
      </c>
      <c r="D449" s="85">
        <f t="shared" si="18"/>
        <v>9.3999999999999986</v>
      </c>
      <c r="E449" s="85">
        <f t="shared" si="19"/>
        <v>29.14</v>
      </c>
      <c r="F449" s="51">
        <v>1123.4100000000001</v>
      </c>
      <c r="G449" s="51">
        <v>1038.21</v>
      </c>
      <c r="H449" s="51">
        <v>1286.79</v>
      </c>
      <c r="I449" s="51">
        <v>1138.8399999999999</v>
      </c>
      <c r="J449" s="51">
        <v>13530388.98</v>
      </c>
      <c r="K449" s="51">
        <v>7209807.8600000003</v>
      </c>
      <c r="L449" s="51" t="s">
        <v>3983</v>
      </c>
      <c r="M449" s="51" t="s">
        <v>3984</v>
      </c>
      <c r="N449" s="51">
        <v>0.35</v>
      </c>
      <c r="O449" s="51">
        <v>37.875</v>
      </c>
      <c r="P449" s="51">
        <v>0.23</v>
      </c>
      <c r="Q449" s="51">
        <v>0.27</v>
      </c>
      <c r="R449" s="51">
        <v>1711.25</v>
      </c>
      <c r="S449" s="51">
        <v>41.33</v>
      </c>
      <c r="T449" s="51">
        <v>20.63</v>
      </c>
      <c r="U449" s="51">
        <v>8.91</v>
      </c>
      <c r="V449" s="51">
        <v>39.923000000000002</v>
      </c>
      <c r="W449" s="51">
        <v>-0.54</v>
      </c>
      <c r="X449" s="51">
        <v>0.88</v>
      </c>
      <c r="Y449" s="47"/>
    </row>
    <row r="450" spans="1:25" x14ac:dyDescent="0.2">
      <c r="A450" s="51">
        <v>2607</v>
      </c>
      <c r="B450" s="51">
        <v>90.29</v>
      </c>
      <c r="C450" s="51">
        <v>29.77</v>
      </c>
      <c r="D450" s="85">
        <f t="shared" si="18"/>
        <v>9.4699999999999989</v>
      </c>
      <c r="E450" s="85">
        <f t="shared" si="19"/>
        <v>29.21</v>
      </c>
      <c r="F450" s="51">
        <v>1123.4000000000001</v>
      </c>
      <c r="G450" s="51">
        <v>1038.2</v>
      </c>
      <c r="H450" s="51">
        <v>1289.3900000000001</v>
      </c>
      <c r="I450" s="51">
        <v>1140.33</v>
      </c>
      <c r="J450" s="51">
        <v>13530390.439999999</v>
      </c>
      <c r="K450" s="51">
        <v>7209810.4800000004</v>
      </c>
      <c r="L450" s="51" t="s">
        <v>3985</v>
      </c>
      <c r="M450" s="51" t="s">
        <v>3986</v>
      </c>
      <c r="N450" s="51">
        <v>0.38</v>
      </c>
      <c r="O450" s="51">
        <v>164.578</v>
      </c>
      <c r="P450" s="51">
        <v>0.3</v>
      </c>
      <c r="Q450" s="51">
        <v>0.23</v>
      </c>
      <c r="R450" s="51">
        <v>1714.23</v>
      </c>
      <c r="S450" s="51">
        <v>41.39</v>
      </c>
      <c r="T450" s="51">
        <v>20.63</v>
      </c>
      <c r="U450" s="51">
        <v>8.93</v>
      </c>
      <c r="V450" s="51">
        <v>39.896000000000001</v>
      </c>
      <c r="W450" s="51">
        <v>-0.53</v>
      </c>
      <c r="X450" s="51">
        <v>0.86</v>
      </c>
      <c r="Y450" s="47"/>
    </row>
    <row r="451" spans="1:25" x14ac:dyDescent="0.2">
      <c r="A451" s="51">
        <v>2610</v>
      </c>
      <c r="B451" s="51">
        <v>90</v>
      </c>
      <c r="C451" s="51">
        <v>29.85</v>
      </c>
      <c r="D451" s="85">
        <f t="shared" si="18"/>
        <v>9.5500000000000007</v>
      </c>
      <c r="E451" s="85">
        <f t="shared" si="19"/>
        <v>29.290000000000003</v>
      </c>
      <c r="F451" s="51">
        <v>1123.3900000000001</v>
      </c>
      <c r="G451" s="51">
        <v>1038.19</v>
      </c>
      <c r="H451" s="51">
        <v>1291.99</v>
      </c>
      <c r="I451" s="51">
        <v>1141.82</v>
      </c>
      <c r="J451" s="51">
        <v>13530391.9</v>
      </c>
      <c r="K451" s="51">
        <v>7209813.0999999996</v>
      </c>
      <c r="L451" s="51" t="s">
        <v>3987</v>
      </c>
      <c r="M451" s="51" t="s">
        <v>3988</v>
      </c>
      <c r="N451" s="51">
        <v>1</v>
      </c>
      <c r="O451" s="51">
        <v>69.444000000000003</v>
      </c>
      <c r="P451" s="51">
        <v>-0.97</v>
      </c>
      <c r="Q451" s="51">
        <v>0.27</v>
      </c>
      <c r="R451" s="51">
        <v>1717.21</v>
      </c>
      <c r="S451" s="51">
        <v>41.46</v>
      </c>
      <c r="T451" s="51">
        <v>20.64</v>
      </c>
      <c r="U451" s="51">
        <v>8.94</v>
      </c>
      <c r="V451" s="51">
        <v>39.869</v>
      </c>
      <c r="W451" s="51">
        <v>-0.52</v>
      </c>
      <c r="X451" s="51">
        <v>0.85</v>
      </c>
      <c r="Y451" s="47"/>
    </row>
    <row r="452" spans="1:25" x14ac:dyDescent="0.2">
      <c r="A452" s="51">
        <v>2613</v>
      </c>
      <c r="B452" s="51">
        <v>90.03</v>
      </c>
      <c r="C452" s="51">
        <v>29.93</v>
      </c>
      <c r="D452" s="85">
        <f t="shared" si="18"/>
        <v>9.629999999999999</v>
      </c>
      <c r="E452" s="85">
        <f t="shared" si="19"/>
        <v>29.37</v>
      </c>
      <c r="F452" s="51">
        <v>1123.3900000000001</v>
      </c>
      <c r="G452" s="51">
        <v>1038.19</v>
      </c>
      <c r="H452" s="51">
        <v>1294.5899999999999</v>
      </c>
      <c r="I452" s="51">
        <v>1143.31</v>
      </c>
      <c r="J452" s="51">
        <v>13530393.369999999</v>
      </c>
      <c r="K452" s="51">
        <v>7209815.7199999997</v>
      </c>
      <c r="L452" s="51" t="s">
        <v>3989</v>
      </c>
      <c r="M452" s="51" t="s">
        <v>3990</v>
      </c>
      <c r="N452" s="51">
        <v>0.28000000000000003</v>
      </c>
      <c r="O452" s="51">
        <v>143.97300000000001</v>
      </c>
      <c r="P452" s="51">
        <v>0.1</v>
      </c>
      <c r="Q452" s="51">
        <v>0.27</v>
      </c>
      <c r="R452" s="51">
        <v>1720.19</v>
      </c>
      <c r="S452" s="51">
        <v>41.52</v>
      </c>
      <c r="T452" s="51">
        <v>20.64</v>
      </c>
      <c r="U452" s="51">
        <v>8.9600000000000009</v>
      </c>
      <c r="V452" s="51">
        <v>39.843000000000004</v>
      </c>
      <c r="W452" s="51">
        <v>-0.53</v>
      </c>
      <c r="X452" s="51">
        <v>0.84</v>
      </c>
      <c r="Y452" s="47"/>
    </row>
    <row r="453" spans="1:25" x14ac:dyDescent="0.2">
      <c r="A453" s="51">
        <v>2616</v>
      </c>
      <c r="B453" s="51">
        <v>89.92</v>
      </c>
      <c r="C453" s="51">
        <v>30.01</v>
      </c>
      <c r="D453" s="85">
        <f t="shared" si="18"/>
        <v>9.7100000000000009</v>
      </c>
      <c r="E453" s="85">
        <f t="shared" si="19"/>
        <v>29.450000000000003</v>
      </c>
      <c r="F453" s="51">
        <v>1123.3900000000001</v>
      </c>
      <c r="G453" s="51">
        <v>1038.19</v>
      </c>
      <c r="H453" s="51">
        <v>1297.19</v>
      </c>
      <c r="I453" s="51">
        <v>1144.81</v>
      </c>
      <c r="J453" s="51">
        <v>13530394.85</v>
      </c>
      <c r="K453" s="51">
        <v>7209818.3300000001</v>
      </c>
      <c r="L453" s="51" t="s">
        <v>3991</v>
      </c>
      <c r="M453" s="51" t="s">
        <v>3992</v>
      </c>
      <c r="N453" s="51">
        <v>0.45</v>
      </c>
      <c r="O453" s="51">
        <v>29.745000000000001</v>
      </c>
      <c r="P453" s="51">
        <v>-0.37</v>
      </c>
      <c r="Q453" s="51">
        <v>0.27</v>
      </c>
      <c r="R453" s="51">
        <v>1723.17</v>
      </c>
      <c r="S453" s="51">
        <v>41.58</v>
      </c>
      <c r="T453" s="51">
        <v>20.64</v>
      </c>
      <c r="U453" s="51">
        <v>8.98</v>
      </c>
      <c r="V453" s="51">
        <v>39.817</v>
      </c>
      <c r="W453" s="51">
        <v>-0.53</v>
      </c>
      <c r="X453" s="51">
        <v>0.84</v>
      </c>
      <c r="Y453" s="47"/>
    </row>
    <row r="454" spans="1:25" x14ac:dyDescent="0.2">
      <c r="A454" s="51">
        <v>2619</v>
      </c>
      <c r="B454" s="51">
        <v>90.06</v>
      </c>
      <c r="C454" s="51">
        <v>30.09</v>
      </c>
      <c r="D454" s="85">
        <f t="shared" si="18"/>
        <v>9.7899999999999991</v>
      </c>
      <c r="E454" s="85">
        <f t="shared" si="19"/>
        <v>29.53</v>
      </c>
      <c r="F454" s="51">
        <v>1123.3900000000001</v>
      </c>
      <c r="G454" s="51">
        <v>1038.19</v>
      </c>
      <c r="H454" s="51">
        <v>1299.79</v>
      </c>
      <c r="I454" s="51">
        <v>1146.31</v>
      </c>
      <c r="J454" s="51">
        <v>13530396.32</v>
      </c>
      <c r="K454" s="51">
        <v>7209820.9400000004</v>
      </c>
      <c r="L454" s="51" t="s">
        <v>3993</v>
      </c>
      <c r="M454" s="51" t="s">
        <v>3994</v>
      </c>
      <c r="N454" s="51">
        <v>0.54</v>
      </c>
      <c r="O454" s="51">
        <v>131.63399999999999</v>
      </c>
      <c r="P454" s="51">
        <v>0.47</v>
      </c>
      <c r="Q454" s="51">
        <v>0.27</v>
      </c>
      <c r="R454" s="51">
        <v>1726.15</v>
      </c>
      <c r="S454" s="51">
        <v>41.64</v>
      </c>
      <c r="T454" s="51">
        <v>20.64</v>
      </c>
      <c r="U454" s="51">
        <v>9</v>
      </c>
      <c r="V454" s="51">
        <v>39.790999999999997</v>
      </c>
      <c r="W454" s="51">
        <v>-0.53</v>
      </c>
      <c r="X454" s="51">
        <v>0.84</v>
      </c>
      <c r="Y454" s="47"/>
    </row>
    <row r="455" spans="1:25" x14ac:dyDescent="0.2">
      <c r="A455" s="51">
        <v>2622.64</v>
      </c>
      <c r="B455" s="51">
        <v>89.98</v>
      </c>
      <c r="C455" s="51">
        <v>30.18</v>
      </c>
      <c r="D455" s="85">
        <f t="shared" si="18"/>
        <v>9.879999999999999</v>
      </c>
      <c r="E455" s="85">
        <f t="shared" si="19"/>
        <v>29.62</v>
      </c>
      <c r="F455" s="51">
        <v>1123.3900000000001</v>
      </c>
      <c r="G455" s="51">
        <v>1038.19</v>
      </c>
      <c r="H455" s="51">
        <v>1302.94</v>
      </c>
      <c r="I455" s="51">
        <v>1148.1400000000001</v>
      </c>
      <c r="J455" s="51">
        <v>13530398.119999999</v>
      </c>
      <c r="K455" s="51">
        <v>7209824.1100000003</v>
      </c>
      <c r="L455" s="51" t="s">
        <v>3995</v>
      </c>
      <c r="M455" s="51" t="s">
        <v>3913</v>
      </c>
      <c r="N455" s="51">
        <v>0.33</v>
      </c>
      <c r="O455" s="51">
        <v>5.7110000000000003</v>
      </c>
      <c r="P455" s="51">
        <v>-0.22</v>
      </c>
      <c r="Q455" s="51">
        <v>0.25</v>
      </c>
      <c r="R455" s="51">
        <v>1729.77</v>
      </c>
      <c r="S455" s="51">
        <v>41.71</v>
      </c>
      <c r="T455" s="51">
        <v>20.65</v>
      </c>
      <c r="U455" s="51">
        <v>9.02</v>
      </c>
      <c r="V455" s="51">
        <v>39.76</v>
      </c>
      <c r="W455" s="51">
        <v>-0.54</v>
      </c>
      <c r="X455" s="51">
        <v>0.85</v>
      </c>
      <c r="Y455" s="47"/>
    </row>
    <row r="456" spans="1:25" x14ac:dyDescent="0.2">
      <c r="A456" s="51">
        <v>2626</v>
      </c>
      <c r="B456" s="51">
        <v>90.08</v>
      </c>
      <c r="C456" s="51">
        <v>30.19</v>
      </c>
      <c r="D456" s="85">
        <f t="shared" si="18"/>
        <v>9.89</v>
      </c>
      <c r="E456" s="85">
        <f t="shared" si="19"/>
        <v>29.630000000000003</v>
      </c>
      <c r="F456" s="51">
        <v>1123.3900000000001</v>
      </c>
      <c r="G456" s="51">
        <v>1038.19</v>
      </c>
      <c r="H456" s="51">
        <v>1305.8399999999999</v>
      </c>
      <c r="I456" s="51">
        <v>1149.83</v>
      </c>
      <c r="J456" s="51">
        <v>13530399.779999999</v>
      </c>
      <c r="K456" s="51">
        <v>7209827.0300000003</v>
      </c>
      <c r="L456" s="51" t="s">
        <v>3996</v>
      </c>
      <c r="M456" s="51" t="s">
        <v>3997</v>
      </c>
      <c r="N456" s="51">
        <v>0.3</v>
      </c>
      <c r="O456" s="51">
        <v>173.66</v>
      </c>
      <c r="P456" s="51">
        <v>0.3</v>
      </c>
      <c r="Q456" s="51">
        <v>0.03</v>
      </c>
      <c r="R456" s="51">
        <v>1733.11</v>
      </c>
      <c r="S456" s="51">
        <v>41.78</v>
      </c>
      <c r="T456" s="51">
        <v>20.65</v>
      </c>
      <c r="U456" s="51">
        <v>9.0399999999999991</v>
      </c>
      <c r="V456" s="51">
        <v>39.731000000000002</v>
      </c>
      <c r="W456" s="51">
        <v>-0.54</v>
      </c>
      <c r="X456" s="51">
        <v>0.85</v>
      </c>
      <c r="Y456" s="47"/>
    </row>
    <row r="457" spans="1:25" x14ac:dyDescent="0.2">
      <c r="A457" s="51">
        <v>2629</v>
      </c>
      <c r="B457" s="51">
        <v>89.99</v>
      </c>
      <c r="C457" s="51">
        <v>30.2</v>
      </c>
      <c r="D457" s="85">
        <f t="shared" si="18"/>
        <v>9.8999999999999986</v>
      </c>
      <c r="E457" s="85">
        <f t="shared" si="19"/>
        <v>29.64</v>
      </c>
      <c r="F457" s="51">
        <v>1123.3800000000001</v>
      </c>
      <c r="G457" s="51">
        <v>1038.18</v>
      </c>
      <c r="H457" s="51">
        <v>1308.44</v>
      </c>
      <c r="I457" s="51">
        <v>1151.3399999999999</v>
      </c>
      <c r="J457" s="51">
        <v>13530401.26</v>
      </c>
      <c r="K457" s="51">
        <v>7209829.6399999997</v>
      </c>
      <c r="L457" s="51" t="s">
        <v>3998</v>
      </c>
      <c r="M457" s="51" t="s">
        <v>3999</v>
      </c>
      <c r="N457" s="51">
        <v>0.3</v>
      </c>
      <c r="O457" s="51">
        <v>3.3660000000000001</v>
      </c>
      <c r="P457" s="51">
        <v>-0.3</v>
      </c>
      <c r="Q457" s="51">
        <v>0.03</v>
      </c>
      <c r="R457" s="51">
        <v>1736.1</v>
      </c>
      <c r="S457" s="51">
        <v>41.84</v>
      </c>
      <c r="T457" s="51">
        <v>20.65</v>
      </c>
      <c r="U457" s="51">
        <v>9.0500000000000007</v>
      </c>
      <c r="V457" s="51">
        <v>39.706000000000003</v>
      </c>
      <c r="W457" s="55">
        <v>-0.54</v>
      </c>
      <c r="X457" s="55">
        <v>0.86</v>
      </c>
      <c r="Y457" s="49"/>
    </row>
    <row r="458" spans="1:25" x14ac:dyDescent="0.2">
      <c r="A458" s="51">
        <v>2632</v>
      </c>
      <c r="B458" s="51">
        <v>90.16</v>
      </c>
      <c r="C458" s="51">
        <v>30.21</v>
      </c>
      <c r="D458" s="85">
        <f t="shared" si="18"/>
        <v>9.91</v>
      </c>
      <c r="E458" s="85">
        <f t="shared" si="19"/>
        <v>29.650000000000002</v>
      </c>
      <c r="F458" s="51">
        <v>1123.3800000000001</v>
      </c>
      <c r="G458" s="51">
        <v>1038.18</v>
      </c>
      <c r="H458" s="51">
        <v>1311.03</v>
      </c>
      <c r="I458" s="51">
        <v>1152.8499999999999</v>
      </c>
      <c r="J458" s="51">
        <v>13530402.75</v>
      </c>
      <c r="K458" s="51">
        <v>7209832.2400000002</v>
      </c>
      <c r="L458" s="51" t="s">
        <v>4000</v>
      </c>
      <c r="M458" s="51" t="s">
        <v>4001</v>
      </c>
      <c r="N458" s="51">
        <v>0.56999999999999995</v>
      </c>
      <c r="O458" s="51">
        <v>178.69800000000001</v>
      </c>
      <c r="P458" s="51">
        <v>0.56999999999999995</v>
      </c>
      <c r="Q458" s="51">
        <v>0.03</v>
      </c>
      <c r="R458" s="51">
        <v>1739.08</v>
      </c>
      <c r="S458" s="51">
        <v>41.9</v>
      </c>
      <c r="T458" s="51">
        <v>20.66</v>
      </c>
      <c r="U458" s="51">
        <v>9.07</v>
      </c>
      <c r="V458" s="51">
        <v>39.680999999999997</v>
      </c>
      <c r="W458" s="55">
        <v>-0.54</v>
      </c>
      <c r="X458" s="55">
        <v>0.87</v>
      </c>
      <c r="Y458" s="49"/>
    </row>
    <row r="459" spans="1:25" x14ac:dyDescent="0.2">
      <c r="A459" s="51">
        <v>2635</v>
      </c>
      <c r="B459" s="51">
        <v>89.72</v>
      </c>
      <c r="C459" s="51">
        <v>30.22</v>
      </c>
      <c r="D459" s="85">
        <f t="shared" si="18"/>
        <v>9.9199999999999982</v>
      </c>
      <c r="E459" s="85">
        <f t="shared" si="19"/>
        <v>29.66</v>
      </c>
      <c r="F459" s="51">
        <v>1123.3800000000001</v>
      </c>
      <c r="G459" s="51">
        <v>1038.18</v>
      </c>
      <c r="H459" s="51">
        <v>1313.62</v>
      </c>
      <c r="I459" s="51">
        <v>1154.3599999999999</v>
      </c>
      <c r="J459" s="51">
        <v>13530404.23</v>
      </c>
      <c r="K459" s="51">
        <v>7209834.8499999996</v>
      </c>
      <c r="L459" s="51" t="s">
        <v>4002</v>
      </c>
      <c r="M459" s="51" t="s">
        <v>4003</v>
      </c>
      <c r="N459" s="51">
        <v>1.47</v>
      </c>
      <c r="O459" s="51">
        <v>1.591</v>
      </c>
      <c r="P459" s="51">
        <v>-1.47</v>
      </c>
      <c r="Q459" s="51">
        <v>0.03</v>
      </c>
      <c r="R459" s="51">
        <v>1742.06</v>
      </c>
      <c r="S459" s="51">
        <v>41.96</v>
      </c>
      <c r="T459" s="51">
        <v>20.66</v>
      </c>
      <c r="U459" s="51">
        <v>9.09</v>
      </c>
      <c r="V459" s="51">
        <v>39.655999999999999</v>
      </c>
      <c r="W459" s="55">
        <v>-0.55000000000000004</v>
      </c>
      <c r="X459" s="55">
        <v>0.88</v>
      </c>
      <c r="Y459" s="49"/>
    </row>
    <row r="460" spans="1:25" x14ac:dyDescent="0.2">
      <c r="A460" s="51">
        <v>2638</v>
      </c>
      <c r="B460" s="51">
        <v>90.08</v>
      </c>
      <c r="C460" s="51">
        <v>30.23</v>
      </c>
      <c r="D460" s="85">
        <f t="shared" si="18"/>
        <v>9.93</v>
      </c>
      <c r="E460" s="85">
        <f t="shared" si="19"/>
        <v>29.67</v>
      </c>
      <c r="F460" s="51">
        <v>1123.3900000000001</v>
      </c>
      <c r="G460" s="51">
        <v>1038.19</v>
      </c>
      <c r="H460" s="51">
        <v>1316.21</v>
      </c>
      <c r="I460" s="51">
        <v>1155.8699999999999</v>
      </c>
      <c r="J460" s="51">
        <v>13530405.720000001</v>
      </c>
      <c r="K460" s="51">
        <v>7209837.46</v>
      </c>
      <c r="L460" s="51" t="s">
        <v>4004</v>
      </c>
      <c r="M460" s="51" t="s">
        <v>4005</v>
      </c>
      <c r="N460" s="51">
        <v>1.2</v>
      </c>
      <c r="O460" s="51">
        <v>11.31</v>
      </c>
      <c r="P460" s="51">
        <v>1.2</v>
      </c>
      <c r="Q460" s="51">
        <v>0.03</v>
      </c>
      <c r="R460" s="51">
        <v>1745.05</v>
      </c>
      <c r="S460" s="51">
        <v>42.03</v>
      </c>
      <c r="T460" s="51">
        <v>20.66</v>
      </c>
      <c r="U460" s="51">
        <v>9.1</v>
      </c>
      <c r="V460" s="51">
        <v>39.631</v>
      </c>
      <c r="W460" s="55">
        <v>-0.56000000000000005</v>
      </c>
      <c r="X460" s="55">
        <v>0.89</v>
      </c>
      <c r="Y460" s="49"/>
    </row>
    <row r="461" spans="1:25" x14ac:dyDescent="0.2">
      <c r="A461" s="51">
        <v>2641</v>
      </c>
      <c r="B461" s="51">
        <v>90.13</v>
      </c>
      <c r="C461" s="51">
        <v>30.24</v>
      </c>
      <c r="D461" s="85">
        <f t="shared" si="18"/>
        <v>9.9399999999999977</v>
      </c>
      <c r="E461" s="85">
        <f t="shared" si="19"/>
        <v>29.68</v>
      </c>
      <c r="F461" s="51">
        <v>1123.3800000000001</v>
      </c>
      <c r="G461" s="51">
        <v>1038.18</v>
      </c>
      <c r="H461" s="51">
        <v>1318.8</v>
      </c>
      <c r="I461" s="51">
        <v>1157.3800000000001</v>
      </c>
      <c r="J461" s="51">
        <v>13530407.199999999</v>
      </c>
      <c r="K461" s="51">
        <v>7209840.0599999996</v>
      </c>
      <c r="L461" s="51" t="s">
        <v>4006</v>
      </c>
      <c r="M461" s="51" t="s">
        <v>4007</v>
      </c>
      <c r="N461" s="51">
        <v>0.17</v>
      </c>
      <c r="O461" s="51">
        <v>161.565</v>
      </c>
      <c r="P461" s="51">
        <v>0.17</v>
      </c>
      <c r="Q461" s="51">
        <v>0.03</v>
      </c>
      <c r="R461" s="51">
        <v>1748.03</v>
      </c>
      <c r="S461" s="51">
        <v>42.09</v>
      </c>
      <c r="T461" s="51">
        <v>20.66</v>
      </c>
      <c r="U461" s="51">
        <v>9.1199999999999992</v>
      </c>
      <c r="V461" s="51">
        <v>39.606000000000002</v>
      </c>
      <c r="W461" s="55">
        <v>-0.55000000000000004</v>
      </c>
      <c r="X461" s="55">
        <v>0.9</v>
      </c>
      <c r="Y461" s="49"/>
    </row>
    <row r="462" spans="1:25" x14ac:dyDescent="0.2">
      <c r="A462" s="51">
        <v>2644</v>
      </c>
      <c r="B462" s="51">
        <v>90.1</v>
      </c>
      <c r="C462" s="51">
        <v>30.25</v>
      </c>
      <c r="D462" s="85">
        <f t="shared" si="18"/>
        <v>9.9499999999999993</v>
      </c>
      <c r="E462" s="85">
        <f t="shared" si="19"/>
        <v>29.69</v>
      </c>
      <c r="F462" s="51">
        <v>1123.3800000000001</v>
      </c>
      <c r="G462" s="51">
        <v>1038.18</v>
      </c>
      <c r="H462" s="51">
        <v>1321.4</v>
      </c>
      <c r="I462" s="51">
        <v>1158.8900000000001</v>
      </c>
      <c r="J462" s="51">
        <v>13530408.689999999</v>
      </c>
      <c r="K462" s="51">
        <v>7209842.6699999999</v>
      </c>
      <c r="L462" s="51" t="s">
        <v>4008</v>
      </c>
      <c r="M462" s="51" t="s">
        <v>4009</v>
      </c>
      <c r="N462" s="51">
        <v>0.11</v>
      </c>
      <c r="O462" s="51">
        <v>165.964</v>
      </c>
      <c r="P462" s="51">
        <v>-0.1</v>
      </c>
      <c r="Q462" s="51">
        <v>0.03</v>
      </c>
      <c r="R462" s="51">
        <v>1751.01</v>
      </c>
      <c r="S462" s="51">
        <v>42.15</v>
      </c>
      <c r="T462" s="51">
        <v>20.67</v>
      </c>
      <c r="U462" s="51">
        <v>9.14</v>
      </c>
      <c r="V462" s="51">
        <v>39.582000000000001</v>
      </c>
      <c r="W462" s="55">
        <v>-0.55000000000000004</v>
      </c>
      <c r="X462" s="55">
        <v>0.91</v>
      </c>
      <c r="Y462" s="49"/>
    </row>
    <row r="463" spans="1:25" x14ac:dyDescent="0.2">
      <c r="A463" s="51">
        <v>2647.09</v>
      </c>
      <c r="B463" s="51">
        <v>90.06</v>
      </c>
      <c r="C463" s="51">
        <v>30.26</v>
      </c>
      <c r="D463" s="85">
        <f t="shared" si="18"/>
        <v>9.9600000000000009</v>
      </c>
      <c r="E463" s="85">
        <f t="shared" si="19"/>
        <v>29.700000000000003</v>
      </c>
      <c r="F463" s="51">
        <v>1123.3699999999999</v>
      </c>
      <c r="G463" s="51">
        <v>1038.17</v>
      </c>
      <c r="H463" s="51">
        <v>1324.07</v>
      </c>
      <c r="I463" s="51">
        <v>1160.45</v>
      </c>
      <c r="J463" s="51">
        <v>13530410.220000001</v>
      </c>
      <c r="K463" s="51">
        <v>7209845.3600000003</v>
      </c>
      <c r="L463" s="51" t="s">
        <v>4010</v>
      </c>
      <c r="M463" s="51" t="s">
        <v>4011</v>
      </c>
      <c r="N463" s="51">
        <v>0.13</v>
      </c>
      <c r="O463" s="51">
        <v>144.78200000000001</v>
      </c>
      <c r="P463" s="51">
        <v>-0.13</v>
      </c>
      <c r="Q463" s="51">
        <v>0.03</v>
      </c>
      <c r="R463" s="51">
        <v>1754.09</v>
      </c>
      <c r="S463" s="51">
        <v>42.21</v>
      </c>
      <c r="T463" s="51">
        <v>20.67</v>
      </c>
      <c r="U463" s="51">
        <v>9.16</v>
      </c>
      <c r="V463" s="51">
        <v>39.555999999999997</v>
      </c>
      <c r="W463" s="55">
        <v>-0.55000000000000004</v>
      </c>
      <c r="X463" s="55">
        <v>0.92</v>
      </c>
      <c r="Y463" s="49"/>
    </row>
    <row r="464" spans="1:25" x14ac:dyDescent="0.2">
      <c r="A464" s="51">
        <v>2651</v>
      </c>
      <c r="B464" s="51">
        <v>89.89</v>
      </c>
      <c r="C464" s="51">
        <v>30.38</v>
      </c>
      <c r="D464" s="85">
        <f t="shared" si="18"/>
        <v>10.079999999999998</v>
      </c>
      <c r="E464" s="85">
        <f t="shared" si="19"/>
        <v>29.82</v>
      </c>
      <c r="F464" s="51">
        <v>1123.3699999999999</v>
      </c>
      <c r="G464" s="51">
        <v>1038.17</v>
      </c>
      <c r="H464" s="51">
        <v>1327.44</v>
      </c>
      <c r="I464" s="51">
        <v>1162.42</v>
      </c>
      <c r="J464" s="51">
        <v>13530412.16</v>
      </c>
      <c r="K464" s="51">
        <v>7209848.75</v>
      </c>
      <c r="L464" s="51" t="s">
        <v>4012</v>
      </c>
      <c r="M464" s="51" t="s">
        <v>4013</v>
      </c>
      <c r="N464" s="51">
        <v>0.53</v>
      </c>
      <c r="O464" s="51">
        <v>25.463000000000001</v>
      </c>
      <c r="P464" s="51">
        <v>-0.43</v>
      </c>
      <c r="Q464" s="51">
        <v>0.31</v>
      </c>
      <c r="R464" s="51">
        <v>1757.98</v>
      </c>
      <c r="S464" s="51">
        <v>42.29</v>
      </c>
      <c r="T464" s="51">
        <v>20.67</v>
      </c>
      <c r="U464" s="51">
        <v>9.18</v>
      </c>
      <c r="V464" s="51">
        <v>39.524999999999999</v>
      </c>
      <c r="W464" s="55">
        <v>-0.56000000000000005</v>
      </c>
      <c r="X464" s="55">
        <v>0.94</v>
      </c>
      <c r="Y464" s="49"/>
    </row>
    <row r="465" spans="1:25" x14ac:dyDescent="0.2">
      <c r="A465" s="51">
        <v>2654</v>
      </c>
      <c r="B465" s="51">
        <v>90.1</v>
      </c>
      <c r="C465" s="51">
        <v>30.48</v>
      </c>
      <c r="D465" s="85">
        <f t="shared" si="18"/>
        <v>10.18</v>
      </c>
      <c r="E465" s="85">
        <f t="shared" si="19"/>
        <v>29.92</v>
      </c>
      <c r="F465" s="51">
        <v>1123.3699999999999</v>
      </c>
      <c r="G465" s="51">
        <v>1038.17</v>
      </c>
      <c r="H465" s="51">
        <v>1330.03</v>
      </c>
      <c r="I465" s="51">
        <v>1163.94</v>
      </c>
      <c r="J465" s="51">
        <v>13530413.65</v>
      </c>
      <c r="K465" s="51">
        <v>7209851.3499999996</v>
      </c>
      <c r="L465" s="51" t="s">
        <v>4014</v>
      </c>
      <c r="M465" s="51" t="s">
        <v>4015</v>
      </c>
      <c r="N465" s="51">
        <v>0.78</v>
      </c>
      <c r="O465" s="51">
        <v>146.31</v>
      </c>
      <c r="P465" s="51">
        <v>0.7</v>
      </c>
      <c r="Q465" s="51">
        <v>0.33</v>
      </c>
      <c r="R465" s="51">
        <v>1760.96</v>
      </c>
      <c r="S465" s="51">
        <v>42.35</v>
      </c>
      <c r="T465" s="51">
        <v>20.67</v>
      </c>
      <c r="U465" s="51">
        <v>9.1999999999999993</v>
      </c>
      <c r="V465" s="51">
        <v>39.500999999999998</v>
      </c>
      <c r="W465" s="55">
        <v>-0.56000000000000005</v>
      </c>
      <c r="X465" s="55">
        <v>0.96</v>
      </c>
      <c r="Y465" s="49"/>
    </row>
    <row r="466" spans="1:25" x14ac:dyDescent="0.2">
      <c r="A466" s="51">
        <v>2657</v>
      </c>
      <c r="B466" s="51">
        <v>89.95</v>
      </c>
      <c r="C466" s="51">
        <v>30.58</v>
      </c>
      <c r="D466" s="85">
        <f t="shared" si="18"/>
        <v>10.279999999999998</v>
      </c>
      <c r="E466" s="85">
        <f t="shared" si="19"/>
        <v>30.02</v>
      </c>
      <c r="F466" s="51">
        <v>1123.3699999999999</v>
      </c>
      <c r="G466" s="51">
        <v>1038.17</v>
      </c>
      <c r="H466" s="51">
        <v>1332.61</v>
      </c>
      <c r="I466" s="51">
        <v>1165.46</v>
      </c>
      <c r="J466" s="51">
        <v>13530415.15</v>
      </c>
      <c r="K466" s="51">
        <v>7209853.9500000002</v>
      </c>
      <c r="L466" s="51" t="s">
        <v>4016</v>
      </c>
      <c r="M466" s="51" t="s">
        <v>4017</v>
      </c>
      <c r="N466" s="51">
        <v>0.6</v>
      </c>
      <c r="O466" s="51">
        <v>66.037999999999997</v>
      </c>
      <c r="P466" s="51">
        <v>-0.5</v>
      </c>
      <c r="Q466" s="51">
        <v>0.33</v>
      </c>
      <c r="R466" s="51">
        <v>1763.94</v>
      </c>
      <c r="S466" s="51">
        <v>42.42</v>
      </c>
      <c r="T466" s="51">
        <v>20.68</v>
      </c>
      <c r="U466" s="51">
        <v>9.2100000000000009</v>
      </c>
      <c r="V466" s="51">
        <v>39.476999999999997</v>
      </c>
      <c r="W466" s="55">
        <v>-0.56000000000000005</v>
      </c>
      <c r="X466" s="55">
        <v>0.98</v>
      </c>
      <c r="Y466" s="49"/>
    </row>
    <row r="467" spans="1:25" x14ac:dyDescent="0.2">
      <c r="A467" s="51">
        <v>2660</v>
      </c>
      <c r="B467" s="51">
        <v>89.99</v>
      </c>
      <c r="C467" s="51">
        <v>30.67</v>
      </c>
      <c r="D467" s="85">
        <f t="shared" si="18"/>
        <v>10.370000000000001</v>
      </c>
      <c r="E467" s="85">
        <f t="shared" si="19"/>
        <v>30.110000000000003</v>
      </c>
      <c r="F467" s="51">
        <v>1123.3699999999999</v>
      </c>
      <c r="G467" s="51">
        <v>1038.17</v>
      </c>
      <c r="H467" s="51">
        <v>1335.19</v>
      </c>
      <c r="I467" s="51">
        <v>1166.99</v>
      </c>
      <c r="J467" s="51">
        <v>13530416.66</v>
      </c>
      <c r="K467" s="51">
        <v>7209856.5499999998</v>
      </c>
      <c r="L467" s="51" t="s">
        <v>4018</v>
      </c>
      <c r="M467" s="51" t="s">
        <v>4019</v>
      </c>
      <c r="N467" s="51">
        <v>0.33</v>
      </c>
      <c r="O467" s="51">
        <v>150.946</v>
      </c>
      <c r="P467" s="51">
        <v>0.13</v>
      </c>
      <c r="Q467" s="51">
        <v>0.3</v>
      </c>
      <c r="R467" s="51">
        <v>1766.93</v>
      </c>
      <c r="S467" s="51">
        <v>42.48</v>
      </c>
      <c r="T467" s="51">
        <v>20.68</v>
      </c>
      <c r="U467" s="51">
        <v>9.23</v>
      </c>
      <c r="V467" s="51">
        <v>39.454000000000001</v>
      </c>
      <c r="W467" s="55">
        <v>-0.56999999999999995</v>
      </c>
      <c r="X467" s="55">
        <v>1.01</v>
      </c>
      <c r="Y467" s="49"/>
    </row>
    <row r="468" spans="1:25" x14ac:dyDescent="0.2">
      <c r="A468" s="51">
        <v>2663</v>
      </c>
      <c r="B468" s="51">
        <v>89.81</v>
      </c>
      <c r="C468" s="51">
        <v>30.77</v>
      </c>
      <c r="D468" s="85">
        <f t="shared" si="18"/>
        <v>10.469999999999999</v>
      </c>
      <c r="E468" s="85">
        <f t="shared" si="19"/>
        <v>30.21</v>
      </c>
      <c r="F468" s="51">
        <v>1123.3800000000001</v>
      </c>
      <c r="G468" s="51">
        <v>1038.18</v>
      </c>
      <c r="H468" s="51">
        <v>1337.77</v>
      </c>
      <c r="I468" s="51">
        <v>1168.53</v>
      </c>
      <c r="J468" s="51">
        <v>13530418.16</v>
      </c>
      <c r="K468" s="51">
        <v>7209859.1399999997</v>
      </c>
      <c r="L468" s="51" t="s">
        <v>4020</v>
      </c>
      <c r="M468" s="51" t="s">
        <v>4021</v>
      </c>
      <c r="N468" s="51">
        <v>0.69</v>
      </c>
      <c r="O468" s="51">
        <v>108.435</v>
      </c>
      <c r="P468" s="51">
        <v>-0.6</v>
      </c>
      <c r="Q468" s="51">
        <v>0.33</v>
      </c>
      <c r="R468" s="51">
        <v>1769.92</v>
      </c>
      <c r="S468" s="51">
        <v>42.54</v>
      </c>
      <c r="T468" s="51">
        <v>20.68</v>
      </c>
      <c r="U468" s="51">
        <v>9.25</v>
      </c>
      <c r="V468" s="51">
        <v>39.430999999999997</v>
      </c>
      <c r="W468" s="55">
        <v>-0.57999999999999996</v>
      </c>
      <c r="X468" s="55">
        <v>1.05</v>
      </c>
      <c r="Y468" s="49"/>
    </row>
    <row r="469" spans="1:25" x14ac:dyDescent="0.2">
      <c r="A469" s="51">
        <v>2666</v>
      </c>
      <c r="B469" s="51">
        <v>89.78</v>
      </c>
      <c r="C469" s="51">
        <v>30.86</v>
      </c>
      <c r="D469" s="85">
        <f t="shared" si="18"/>
        <v>10.559999999999999</v>
      </c>
      <c r="E469" s="85">
        <f t="shared" si="19"/>
        <v>30.3</v>
      </c>
      <c r="F469" s="51">
        <v>1123.3900000000001</v>
      </c>
      <c r="G469" s="51">
        <v>1038.19</v>
      </c>
      <c r="H469" s="51">
        <v>1340.35</v>
      </c>
      <c r="I469" s="51">
        <v>1170.06</v>
      </c>
      <c r="J469" s="51">
        <v>13530419.67</v>
      </c>
      <c r="K469" s="51">
        <v>7209861.7300000004</v>
      </c>
      <c r="L469" s="51" t="s">
        <v>4022</v>
      </c>
      <c r="M469" s="51" t="s">
        <v>4023</v>
      </c>
      <c r="N469" s="51">
        <v>0.32</v>
      </c>
      <c r="O469" s="51">
        <v>45</v>
      </c>
      <c r="P469" s="51">
        <v>-0.1</v>
      </c>
      <c r="Q469" s="51">
        <v>0.3</v>
      </c>
      <c r="R469" s="51">
        <v>1772.9</v>
      </c>
      <c r="S469" s="51">
        <v>42.6</v>
      </c>
      <c r="T469" s="51">
        <v>20.68</v>
      </c>
      <c r="U469" s="51">
        <v>9.26</v>
      </c>
      <c r="V469" s="51">
        <v>39.408000000000001</v>
      </c>
      <c r="W469" s="55">
        <v>-0.59</v>
      </c>
      <c r="X469" s="55">
        <v>1.0900000000000001</v>
      </c>
      <c r="Y469" s="49"/>
    </row>
    <row r="470" spans="1:25" x14ac:dyDescent="0.2">
      <c r="A470" s="51">
        <v>2671.27</v>
      </c>
      <c r="B470" s="51">
        <v>89.95</v>
      </c>
      <c r="C470" s="51">
        <v>31.03</v>
      </c>
      <c r="D470" s="85">
        <f t="shared" si="18"/>
        <v>10.73</v>
      </c>
      <c r="E470" s="85">
        <f t="shared" si="19"/>
        <v>30.470000000000002</v>
      </c>
      <c r="F470" s="51">
        <v>1123.4000000000001</v>
      </c>
      <c r="G470" s="51">
        <v>1038.2</v>
      </c>
      <c r="H470" s="51">
        <v>1344.87</v>
      </c>
      <c r="I470" s="51">
        <v>1172.77</v>
      </c>
      <c r="J470" s="51">
        <v>13530422.34</v>
      </c>
      <c r="K470" s="51">
        <v>7209866.2800000003</v>
      </c>
      <c r="L470" s="51" t="s">
        <v>3916</v>
      </c>
      <c r="M470" s="51" t="s">
        <v>3917</v>
      </c>
      <c r="N470" s="51">
        <v>0.46</v>
      </c>
      <c r="O470" s="51">
        <v>-150.709</v>
      </c>
      <c r="P470" s="51">
        <v>0.32</v>
      </c>
      <c r="Q470" s="51">
        <v>0.32</v>
      </c>
      <c r="R470" s="51">
        <v>1778.15</v>
      </c>
      <c r="S470" s="51">
        <v>42.71</v>
      </c>
      <c r="T470" s="51">
        <v>20.69</v>
      </c>
      <c r="U470" s="51">
        <v>9.2899999999999991</v>
      </c>
      <c r="V470" s="51">
        <v>39.368000000000002</v>
      </c>
      <c r="W470" s="55">
        <v>-0.61</v>
      </c>
      <c r="X470" s="55">
        <v>1.17</v>
      </c>
      <c r="Y470" s="49"/>
    </row>
    <row r="471" spans="1:25" x14ac:dyDescent="0.2">
      <c r="A471" s="51">
        <v>2675</v>
      </c>
      <c r="B471" s="51">
        <v>89.54</v>
      </c>
      <c r="C471" s="51">
        <v>30.8</v>
      </c>
      <c r="D471" s="85">
        <f t="shared" si="18"/>
        <v>10.5</v>
      </c>
      <c r="E471" s="85">
        <f t="shared" si="19"/>
        <v>30.240000000000002</v>
      </c>
      <c r="F471" s="51">
        <v>1123.42</v>
      </c>
      <c r="G471" s="51">
        <v>1038.22</v>
      </c>
      <c r="H471" s="51">
        <v>1348.07</v>
      </c>
      <c r="I471" s="51">
        <v>1174.69</v>
      </c>
      <c r="J471" s="51">
        <v>13530424.220000001</v>
      </c>
      <c r="K471" s="51">
        <v>7209869.5</v>
      </c>
      <c r="L471" s="51" t="s">
        <v>4024</v>
      </c>
      <c r="M471" s="51" t="s">
        <v>4025</v>
      </c>
      <c r="N471" s="51">
        <v>1.26</v>
      </c>
      <c r="O471" s="51">
        <v>-23.356000000000002</v>
      </c>
      <c r="P471" s="51">
        <v>-1.1000000000000001</v>
      </c>
      <c r="Q471" s="51">
        <v>-0.62</v>
      </c>
      <c r="R471" s="51">
        <v>1781.86</v>
      </c>
      <c r="S471" s="51">
        <v>42.79</v>
      </c>
      <c r="T471" s="51">
        <v>20.69</v>
      </c>
      <c r="U471" s="51">
        <v>9.32</v>
      </c>
      <c r="V471" s="51">
        <v>39.341000000000001</v>
      </c>
      <c r="W471" s="55">
        <v>-0.63</v>
      </c>
      <c r="X471" s="55">
        <v>1.23</v>
      </c>
      <c r="Y471" s="49"/>
    </row>
    <row r="472" spans="1:25" x14ac:dyDescent="0.2">
      <c r="A472" s="51">
        <v>2678</v>
      </c>
      <c r="B472" s="51">
        <v>89.98</v>
      </c>
      <c r="C472" s="51">
        <v>30.61</v>
      </c>
      <c r="D472" s="85">
        <f t="shared" si="18"/>
        <v>10.309999999999999</v>
      </c>
      <c r="E472" s="85">
        <f t="shared" si="19"/>
        <v>30.05</v>
      </c>
      <c r="F472" s="51">
        <v>1123.43</v>
      </c>
      <c r="G472" s="51">
        <v>1038.23</v>
      </c>
      <c r="H472" s="51">
        <v>1350.65</v>
      </c>
      <c r="I472" s="51">
        <v>1176.22</v>
      </c>
      <c r="J472" s="51">
        <v>13530425.73</v>
      </c>
      <c r="K472" s="51">
        <v>7209872.0899999999</v>
      </c>
      <c r="L472" s="51" t="s">
        <v>4026</v>
      </c>
      <c r="M472" s="51" t="s">
        <v>4027</v>
      </c>
      <c r="N472" s="51">
        <v>1.6</v>
      </c>
      <c r="O472" s="51">
        <v>-108.435</v>
      </c>
      <c r="P472" s="51">
        <v>1.47</v>
      </c>
      <c r="Q472" s="51">
        <v>-0.63</v>
      </c>
      <c r="R472" s="51">
        <v>1784.85</v>
      </c>
      <c r="S472" s="51">
        <v>42.85</v>
      </c>
      <c r="T472" s="51">
        <v>20.69</v>
      </c>
      <c r="U472" s="51">
        <v>9.33</v>
      </c>
      <c r="V472" s="51">
        <v>39.317999999999998</v>
      </c>
      <c r="W472" s="55">
        <v>-0.65</v>
      </c>
      <c r="X472" s="55">
        <v>1.26</v>
      </c>
      <c r="Y472" s="49"/>
    </row>
    <row r="473" spans="1:25" x14ac:dyDescent="0.2">
      <c r="A473" s="51">
        <v>2681</v>
      </c>
      <c r="B473" s="51">
        <v>89.92</v>
      </c>
      <c r="C473" s="51">
        <v>30.43</v>
      </c>
      <c r="D473" s="85">
        <f t="shared" si="18"/>
        <v>10.129999999999999</v>
      </c>
      <c r="E473" s="85">
        <f t="shared" si="19"/>
        <v>29.87</v>
      </c>
      <c r="F473" s="51">
        <v>1123.44</v>
      </c>
      <c r="G473" s="51">
        <v>1038.24</v>
      </c>
      <c r="H473" s="51">
        <v>1353.23</v>
      </c>
      <c r="I473" s="51">
        <v>1177.74</v>
      </c>
      <c r="J473" s="51">
        <v>13530427.23</v>
      </c>
      <c r="K473" s="51">
        <v>7209874.6900000004</v>
      </c>
      <c r="L473" s="51" t="s">
        <v>4028</v>
      </c>
      <c r="M473" s="51" t="s">
        <v>4029</v>
      </c>
      <c r="N473" s="51">
        <v>0.63</v>
      </c>
      <c r="O473" s="51">
        <v>-72.474999999999994</v>
      </c>
      <c r="P473" s="51">
        <v>-0.2</v>
      </c>
      <c r="Q473" s="51">
        <v>-0.6</v>
      </c>
      <c r="R473" s="51">
        <v>1787.83</v>
      </c>
      <c r="S473" s="51">
        <v>42.91</v>
      </c>
      <c r="T473" s="51">
        <v>20.7</v>
      </c>
      <c r="U473" s="51">
        <v>9.35</v>
      </c>
      <c r="V473" s="51">
        <v>39.295000000000002</v>
      </c>
      <c r="W473" s="55">
        <v>-0.65</v>
      </c>
      <c r="X473" s="55">
        <v>1.29</v>
      </c>
      <c r="Y473" s="49"/>
    </row>
    <row r="474" spans="1:25" x14ac:dyDescent="0.2">
      <c r="A474" s="51">
        <v>2684</v>
      </c>
      <c r="B474" s="51">
        <v>89.98</v>
      </c>
      <c r="C474" s="51">
        <v>30.24</v>
      </c>
      <c r="D474" s="85">
        <f t="shared" si="18"/>
        <v>9.9399999999999977</v>
      </c>
      <c r="E474" s="85">
        <f t="shared" si="19"/>
        <v>29.68</v>
      </c>
      <c r="F474" s="51">
        <v>1123.44</v>
      </c>
      <c r="G474" s="51">
        <v>1038.24</v>
      </c>
      <c r="H474" s="51">
        <v>1355.82</v>
      </c>
      <c r="I474" s="51">
        <v>1179.26</v>
      </c>
      <c r="J474" s="51">
        <v>13530428.720000001</v>
      </c>
      <c r="K474" s="51">
        <v>7209877.29</v>
      </c>
      <c r="L474" s="51" t="s">
        <v>4030</v>
      </c>
      <c r="M474" s="51" t="s">
        <v>4031</v>
      </c>
      <c r="N474" s="51">
        <v>0.66</v>
      </c>
      <c r="O474" s="51">
        <v>-121.43</v>
      </c>
      <c r="P474" s="51">
        <v>0.2</v>
      </c>
      <c r="Q474" s="51">
        <v>-0.63</v>
      </c>
      <c r="R474" s="51">
        <v>1790.82</v>
      </c>
      <c r="S474" s="51">
        <v>42.97</v>
      </c>
      <c r="T474" s="51">
        <v>20.7</v>
      </c>
      <c r="U474" s="51">
        <v>9.3699999999999992</v>
      </c>
      <c r="V474" s="51">
        <v>39.273000000000003</v>
      </c>
      <c r="W474" s="55">
        <v>-0.66</v>
      </c>
      <c r="X474" s="55">
        <v>1.3</v>
      </c>
      <c r="Y474" s="49"/>
    </row>
    <row r="475" spans="1:25" x14ac:dyDescent="0.2">
      <c r="A475" s="51">
        <v>2687</v>
      </c>
      <c r="B475" s="51">
        <v>89.87</v>
      </c>
      <c r="C475" s="51">
        <v>30.06</v>
      </c>
      <c r="D475" s="85">
        <f t="shared" si="18"/>
        <v>9.759999999999998</v>
      </c>
      <c r="E475" s="85">
        <f t="shared" si="19"/>
        <v>29.5</v>
      </c>
      <c r="F475" s="51">
        <v>1123.44</v>
      </c>
      <c r="G475" s="51">
        <v>1038.24</v>
      </c>
      <c r="H475" s="51">
        <v>1358.42</v>
      </c>
      <c r="I475" s="51">
        <v>1180.77</v>
      </c>
      <c r="J475" s="51">
        <v>13530430.199999999</v>
      </c>
      <c r="K475" s="51">
        <v>7209879.9000000004</v>
      </c>
      <c r="L475" s="51" t="s">
        <v>4032</v>
      </c>
      <c r="M475" s="51" t="s">
        <v>4033</v>
      </c>
      <c r="N475" s="51">
        <v>0.7</v>
      </c>
      <c r="O475" s="51">
        <v>-40.814999999999998</v>
      </c>
      <c r="P475" s="51">
        <v>-0.37</v>
      </c>
      <c r="Q475" s="51">
        <v>-0.6</v>
      </c>
      <c r="R475" s="51">
        <v>1793.8</v>
      </c>
      <c r="S475" s="51">
        <v>43.04</v>
      </c>
      <c r="T475" s="51">
        <v>20.7</v>
      </c>
      <c r="U475" s="51">
        <v>9.39</v>
      </c>
      <c r="V475" s="51">
        <v>39.249000000000002</v>
      </c>
      <c r="W475" s="55">
        <v>-0.67</v>
      </c>
      <c r="X475" s="55">
        <v>1.31</v>
      </c>
      <c r="Y475" s="49"/>
    </row>
    <row r="476" spans="1:25" x14ac:dyDescent="0.2">
      <c r="A476" s="51">
        <v>2690</v>
      </c>
      <c r="B476" s="51">
        <v>90.09</v>
      </c>
      <c r="C476" s="51">
        <v>29.87</v>
      </c>
      <c r="D476" s="85">
        <f t="shared" si="18"/>
        <v>9.57</v>
      </c>
      <c r="E476" s="85">
        <f t="shared" si="19"/>
        <v>29.310000000000002</v>
      </c>
      <c r="F476" s="51">
        <v>1123.44</v>
      </c>
      <c r="G476" s="51">
        <v>1038.24</v>
      </c>
      <c r="H476" s="51">
        <v>1361.01</v>
      </c>
      <c r="I476" s="51">
        <v>1182.26</v>
      </c>
      <c r="J476" s="51">
        <v>13530431.67</v>
      </c>
      <c r="K476" s="51">
        <v>7209882.5199999996</v>
      </c>
      <c r="L476" s="51" t="s">
        <v>4034</v>
      </c>
      <c r="M476" s="51" t="s">
        <v>4035</v>
      </c>
      <c r="N476" s="51">
        <v>0.97</v>
      </c>
      <c r="O476" s="51">
        <v>-105.255</v>
      </c>
      <c r="P476" s="51">
        <v>0.73</v>
      </c>
      <c r="Q476" s="51">
        <v>-0.63</v>
      </c>
      <c r="R476" s="51">
        <v>1796.78</v>
      </c>
      <c r="S476" s="51">
        <v>43.1</v>
      </c>
      <c r="T476" s="51">
        <v>20.7</v>
      </c>
      <c r="U476" s="51">
        <v>9.4</v>
      </c>
      <c r="V476" s="51">
        <v>39.225999999999999</v>
      </c>
      <c r="W476" s="55">
        <v>-0.67</v>
      </c>
      <c r="X476" s="55">
        <v>1.3</v>
      </c>
      <c r="Y476" s="49"/>
    </row>
    <row r="477" spans="1:25" x14ac:dyDescent="0.2">
      <c r="A477" s="51">
        <v>2695.42</v>
      </c>
      <c r="B477" s="51">
        <v>90</v>
      </c>
      <c r="C477" s="51">
        <v>29.54</v>
      </c>
      <c r="D477" s="85">
        <f t="shared" si="18"/>
        <v>9.2399999999999984</v>
      </c>
      <c r="E477" s="85">
        <f t="shared" si="19"/>
        <v>28.98</v>
      </c>
      <c r="F477" s="51">
        <v>1123.44</v>
      </c>
      <c r="G477" s="51">
        <v>1038.24</v>
      </c>
      <c r="H477" s="51">
        <v>1365.72</v>
      </c>
      <c r="I477" s="51">
        <v>1184.95</v>
      </c>
      <c r="J477" s="51">
        <v>13530434.310000001</v>
      </c>
      <c r="K477" s="51">
        <v>7209887.25</v>
      </c>
      <c r="L477" s="51" t="s">
        <v>3918</v>
      </c>
      <c r="M477" s="51" t="s">
        <v>4036</v>
      </c>
      <c r="N477" s="51">
        <v>0.63</v>
      </c>
      <c r="O477" s="51">
        <v>49.399000000000001</v>
      </c>
      <c r="P477" s="51">
        <v>-0.17</v>
      </c>
      <c r="Q477" s="51">
        <v>-0.61</v>
      </c>
      <c r="R477" s="51">
        <v>1802.17</v>
      </c>
      <c r="S477" s="51">
        <v>43.21</v>
      </c>
      <c r="T477" s="51">
        <v>20.71</v>
      </c>
      <c r="U477" s="51">
        <v>9.43</v>
      </c>
      <c r="V477" s="51">
        <v>39.183</v>
      </c>
      <c r="W477" s="55">
        <v>-0.67</v>
      </c>
      <c r="X477" s="55">
        <v>1.27</v>
      </c>
      <c r="Y477" s="49"/>
    </row>
    <row r="478" spans="1:25" x14ac:dyDescent="0.2">
      <c r="A478" s="51">
        <v>2699</v>
      </c>
      <c r="B478" s="51">
        <v>90.06</v>
      </c>
      <c r="C478" s="51">
        <v>29.61</v>
      </c>
      <c r="D478" s="85">
        <f t="shared" si="18"/>
        <v>9.3099999999999987</v>
      </c>
      <c r="E478" s="85">
        <f t="shared" si="19"/>
        <v>29.05</v>
      </c>
      <c r="F478" s="51">
        <v>1123.44</v>
      </c>
      <c r="G478" s="51">
        <v>1038.24</v>
      </c>
      <c r="H478" s="51">
        <v>1368.84</v>
      </c>
      <c r="I478" s="51">
        <v>1186.72</v>
      </c>
      <c r="J478" s="51">
        <v>13530436.050000001</v>
      </c>
      <c r="K478" s="51">
        <v>7209890.3799999999</v>
      </c>
      <c r="L478" s="51" t="s">
        <v>4037</v>
      </c>
      <c r="M478" s="51" t="s">
        <v>4038</v>
      </c>
      <c r="N478" s="51">
        <v>0.26</v>
      </c>
      <c r="O478" s="51">
        <v>116.565</v>
      </c>
      <c r="P478" s="51">
        <v>0.17</v>
      </c>
      <c r="Q478" s="51">
        <v>0.2</v>
      </c>
      <c r="R478" s="51">
        <v>1805.72</v>
      </c>
      <c r="S478" s="51">
        <v>43.28</v>
      </c>
      <c r="T478" s="51">
        <v>20.71</v>
      </c>
      <c r="U478" s="51">
        <v>9.4600000000000009</v>
      </c>
      <c r="V478" s="51">
        <v>39.155000000000001</v>
      </c>
      <c r="W478" s="55">
        <v>-0.68</v>
      </c>
      <c r="X478" s="55">
        <v>1.24</v>
      </c>
      <c r="Y478" s="49"/>
    </row>
    <row r="479" spans="1:25" x14ac:dyDescent="0.2">
      <c r="A479" s="51">
        <v>2702</v>
      </c>
      <c r="B479" s="51">
        <v>90.03</v>
      </c>
      <c r="C479" s="51">
        <v>29.67</v>
      </c>
      <c r="D479" s="85">
        <f t="shared" si="18"/>
        <v>9.370000000000001</v>
      </c>
      <c r="E479" s="85">
        <f t="shared" si="19"/>
        <v>29.110000000000003</v>
      </c>
      <c r="F479" s="51">
        <v>1123.43</v>
      </c>
      <c r="G479" s="51">
        <v>1038.23</v>
      </c>
      <c r="H479" s="51">
        <v>1371.44</v>
      </c>
      <c r="I479" s="51">
        <v>1188.2</v>
      </c>
      <c r="J479" s="51">
        <v>13530437.51</v>
      </c>
      <c r="K479" s="51">
        <v>7209893</v>
      </c>
      <c r="L479" s="51" t="s">
        <v>4039</v>
      </c>
      <c r="M479" s="51" t="s">
        <v>4040</v>
      </c>
      <c r="N479" s="51">
        <v>0.22</v>
      </c>
      <c r="O479" s="51">
        <v>90</v>
      </c>
      <c r="P479" s="51">
        <v>-0.1</v>
      </c>
      <c r="Q479" s="51">
        <v>0.2</v>
      </c>
      <c r="R479" s="51">
        <v>1808.7</v>
      </c>
      <c r="S479" s="51">
        <v>43.35</v>
      </c>
      <c r="T479" s="51">
        <v>20.71</v>
      </c>
      <c r="U479" s="51">
        <v>9.4700000000000006</v>
      </c>
      <c r="V479" s="51">
        <v>39.131</v>
      </c>
      <c r="W479" s="55">
        <v>-0.68</v>
      </c>
      <c r="X479" s="55">
        <v>1.22</v>
      </c>
      <c r="Y479" s="49"/>
    </row>
    <row r="480" spans="1:25" x14ac:dyDescent="0.2">
      <c r="A480" s="51">
        <v>2705</v>
      </c>
      <c r="B480" s="51">
        <v>90.03</v>
      </c>
      <c r="C480" s="51">
        <v>29.73</v>
      </c>
      <c r="D480" s="85">
        <f t="shared" si="18"/>
        <v>9.43</v>
      </c>
      <c r="E480" s="85">
        <f t="shared" si="19"/>
        <v>29.17</v>
      </c>
      <c r="F480" s="51">
        <v>1123.43</v>
      </c>
      <c r="G480" s="51">
        <v>1038.23</v>
      </c>
      <c r="H480" s="51">
        <v>1374.05</v>
      </c>
      <c r="I480" s="51">
        <v>1189.69</v>
      </c>
      <c r="J480" s="51">
        <v>13530438.970000001</v>
      </c>
      <c r="K480" s="51">
        <v>7209895.6200000001</v>
      </c>
      <c r="L480" s="51" t="s">
        <v>4041</v>
      </c>
      <c r="M480" s="51" t="s">
        <v>4042</v>
      </c>
      <c r="N480" s="51">
        <v>0.2</v>
      </c>
      <c r="O480" s="51">
        <v>50.194000000000003</v>
      </c>
      <c r="P480" s="51">
        <v>0</v>
      </c>
      <c r="Q480" s="51">
        <v>0.2</v>
      </c>
      <c r="R480" s="51">
        <v>1811.68</v>
      </c>
      <c r="S480" s="51">
        <v>43.41</v>
      </c>
      <c r="T480" s="51">
        <v>20.72</v>
      </c>
      <c r="U480" s="51">
        <v>9.49</v>
      </c>
      <c r="V480" s="51">
        <v>39.106999999999999</v>
      </c>
      <c r="W480" s="55">
        <v>-0.68</v>
      </c>
      <c r="X480" s="55">
        <v>1.2</v>
      </c>
      <c r="Y480" s="49"/>
    </row>
    <row r="481" spans="1:25" x14ac:dyDescent="0.2">
      <c r="A481" s="51">
        <v>2708</v>
      </c>
      <c r="B481" s="51">
        <v>90.08</v>
      </c>
      <c r="C481" s="51">
        <v>29.79</v>
      </c>
      <c r="D481" s="85">
        <f t="shared" si="18"/>
        <v>9.4899999999999984</v>
      </c>
      <c r="E481" s="85">
        <f t="shared" si="19"/>
        <v>29.23</v>
      </c>
      <c r="F481" s="51">
        <v>1123.43</v>
      </c>
      <c r="G481" s="51">
        <v>1038.23</v>
      </c>
      <c r="H481" s="51">
        <v>1376.65</v>
      </c>
      <c r="I481" s="51">
        <v>1191.18</v>
      </c>
      <c r="J481" s="51">
        <v>13530440.43</v>
      </c>
      <c r="K481" s="51">
        <v>7209898.2400000002</v>
      </c>
      <c r="L481" s="51" t="s">
        <v>4043</v>
      </c>
      <c r="M481" s="51" t="s">
        <v>4044</v>
      </c>
      <c r="N481" s="51">
        <v>0.26</v>
      </c>
      <c r="O481" s="51">
        <v>90</v>
      </c>
      <c r="P481" s="51">
        <v>0.17</v>
      </c>
      <c r="Q481" s="51">
        <v>0.2</v>
      </c>
      <c r="R481" s="51">
        <v>1814.66</v>
      </c>
      <c r="S481" s="51">
        <v>43.47</v>
      </c>
      <c r="T481" s="51">
        <v>20.72</v>
      </c>
      <c r="U481" s="51">
        <v>9.51</v>
      </c>
      <c r="V481" s="51">
        <v>39.084000000000003</v>
      </c>
      <c r="W481" s="55">
        <v>-0.68</v>
      </c>
      <c r="X481" s="55">
        <v>1.19</v>
      </c>
      <c r="Y481" s="49"/>
    </row>
    <row r="482" spans="1:25" x14ac:dyDescent="0.2">
      <c r="A482" s="51">
        <v>2711</v>
      </c>
      <c r="B482" s="51">
        <v>90.08</v>
      </c>
      <c r="C482" s="51">
        <v>29.85</v>
      </c>
      <c r="D482" s="85">
        <f t="shared" ref="D482:D485" si="20">IF(C482-20.3&lt;0,C482-20.3+360,C482-20.3)</f>
        <v>9.5500000000000007</v>
      </c>
      <c r="E482" s="85">
        <f t="shared" ref="E482:E485" si="21">IF(C482-0.56&lt;0,C482-0.56+360,C482-0.56)</f>
        <v>29.290000000000003</v>
      </c>
      <c r="F482" s="51">
        <v>1123.43</v>
      </c>
      <c r="G482" s="51">
        <v>1038.23</v>
      </c>
      <c r="H482" s="51">
        <v>1379.26</v>
      </c>
      <c r="I482" s="51">
        <v>1192.67</v>
      </c>
      <c r="J482" s="51">
        <v>13530441.9</v>
      </c>
      <c r="K482" s="51">
        <v>7209900.8600000003</v>
      </c>
      <c r="L482" s="51" t="s">
        <v>4045</v>
      </c>
      <c r="M482" s="51" t="s">
        <v>4046</v>
      </c>
      <c r="N482" s="51">
        <v>0.2</v>
      </c>
      <c r="O482" s="51">
        <v>90</v>
      </c>
      <c r="P482" s="51">
        <v>0</v>
      </c>
      <c r="Q482" s="51">
        <v>0.2</v>
      </c>
      <c r="R482" s="51">
        <v>1817.64</v>
      </c>
      <c r="S482" s="51">
        <v>43.53</v>
      </c>
      <c r="T482" s="51">
        <v>20.72</v>
      </c>
      <c r="U482" s="51">
        <v>9.52</v>
      </c>
      <c r="V482" s="51">
        <v>39.061</v>
      </c>
      <c r="W482" s="55">
        <v>-0.68</v>
      </c>
      <c r="X482" s="55">
        <v>1.17</v>
      </c>
      <c r="Y482" s="49"/>
    </row>
    <row r="483" spans="1:25" x14ac:dyDescent="0.2">
      <c r="A483" s="51">
        <v>2714</v>
      </c>
      <c r="B483" s="51">
        <v>90.08</v>
      </c>
      <c r="C483" s="51">
        <v>29.91</v>
      </c>
      <c r="D483" s="85">
        <f t="shared" si="20"/>
        <v>9.61</v>
      </c>
      <c r="E483" s="85">
        <f t="shared" si="21"/>
        <v>29.35</v>
      </c>
      <c r="F483" s="51">
        <v>1123.42</v>
      </c>
      <c r="G483" s="51">
        <v>1038.22</v>
      </c>
      <c r="H483" s="51">
        <v>1381.86</v>
      </c>
      <c r="I483" s="51">
        <v>1194.1600000000001</v>
      </c>
      <c r="J483" s="51">
        <v>13530443.369999999</v>
      </c>
      <c r="K483" s="51">
        <v>7209903.4800000004</v>
      </c>
      <c r="L483" s="51" t="s">
        <v>4047</v>
      </c>
      <c r="M483" s="51" t="s">
        <v>4048</v>
      </c>
      <c r="N483" s="51">
        <v>0.2</v>
      </c>
      <c r="O483" s="51">
        <v>158.19900000000001</v>
      </c>
      <c r="P483" s="51">
        <v>0</v>
      </c>
      <c r="Q483" s="51">
        <v>0.2</v>
      </c>
      <c r="R483" s="51">
        <v>1820.62</v>
      </c>
      <c r="S483" s="51">
        <v>43.6</v>
      </c>
      <c r="T483" s="51">
        <v>20.72</v>
      </c>
      <c r="U483" s="51">
        <v>9.5399999999999991</v>
      </c>
      <c r="V483" s="51">
        <v>39.037999999999997</v>
      </c>
      <c r="W483" s="55">
        <v>-0.68</v>
      </c>
      <c r="X483" s="55">
        <v>1.17</v>
      </c>
      <c r="Y483" s="49"/>
    </row>
    <row r="484" spans="1:25" x14ac:dyDescent="0.2">
      <c r="A484" s="51">
        <v>2717</v>
      </c>
      <c r="B484" s="51">
        <v>89.93</v>
      </c>
      <c r="C484" s="51">
        <v>29.97</v>
      </c>
      <c r="D484" s="85">
        <f t="shared" si="20"/>
        <v>9.6699999999999982</v>
      </c>
      <c r="E484" s="85">
        <f t="shared" si="21"/>
        <v>29.41</v>
      </c>
      <c r="F484" s="51">
        <v>1123.42</v>
      </c>
      <c r="G484" s="51">
        <v>1038.22</v>
      </c>
      <c r="H484" s="51">
        <v>1384.46</v>
      </c>
      <c r="I484" s="51">
        <v>1195.6600000000001</v>
      </c>
      <c r="J484" s="51">
        <v>13530444.84</v>
      </c>
      <c r="K484" s="51">
        <v>7209906.0899999999</v>
      </c>
      <c r="L484" s="51" t="s">
        <v>4049</v>
      </c>
      <c r="M484" s="51" t="s">
        <v>4050</v>
      </c>
      <c r="N484" s="51">
        <v>0.54</v>
      </c>
      <c r="O484" s="51">
        <v>28.300999999999998</v>
      </c>
      <c r="P484" s="51">
        <v>-0.5</v>
      </c>
      <c r="Q484" s="51">
        <v>0.2</v>
      </c>
      <c r="R484" s="51">
        <v>1823.6</v>
      </c>
      <c r="S484" s="51">
        <v>43.66</v>
      </c>
      <c r="T484" s="51">
        <v>20.73</v>
      </c>
      <c r="U484" s="51">
        <v>9.56</v>
      </c>
      <c r="V484" s="51">
        <v>39.015000000000001</v>
      </c>
      <c r="W484" s="55">
        <v>-0.68</v>
      </c>
      <c r="X484" s="55">
        <v>1.1599999999999999</v>
      </c>
      <c r="Y484" s="49"/>
    </row>
    <row r="485" spans="1:25" x14ac:dyDescent="0.2">
      <c r="A485" s="51">
        <v>2720.51</v>
      </c>
      <c r="B485" s="51">
        <v>90.06</v>
      </c>
      <c r="C485" s="51">
        <v>30.04</v>
      </c>
      <c r="D485" s="85">
        <f t="shared" si="20"/>
        <v>9.7399999999999984</v>
      </c>
      <c r="E485" s="85">
        <f t="shared" si="21"/>
        <v>29.48</v>
      </c>
      <c r="F485" s="51">
        <v>1123.42</v>
      </c>
      <c r="G485" s="51">
        <v>1038.22</v>
      </c>
      <c r="H485" s="51">
        <v>1387.5</v>
      </c>
      <c r="I485" s="51">
        <v>1197.42</v>
      </c>
      <c r="J485" s="51">
        <v>13530446.560000001</v>
      </c>
      <c r="K485" s="51">
        <v>7209909.1500000004</v>
      </c>
      <c r="L485" s="51" t="s">
        <v>3920</v>
      </c>
      <c r="M485" s="51" t="s">
        <v>4051</v>
      </c>
      <c r="N485" s="51">
        <v>0.42</v>
      </c>
      <c r="O485" s="51" t="s">
        <v>113</v>
      </c>
      <c r="P485" s="51">
        <v>0.37</v>
      </c>
      <c r="Q485" s="51">
        <v>0.2</v>
      </c>
      <c r="R485" s="51">
        <v>1827.09</v>
      </c>
      <c r="S485" s="51">
        <v>43.73</v>
      </c>
      <c r="T485" s="51">
        <v>20.73</v>
      </c>
      <c r="U485" s="51">
        <v>9.58</v>
      </c>
      <c r="V485" s="51">
        <v>38.988999999999997</v>
      </c>
      <c r="W485" s="55">
        <v>-0.69</v>
      </c>
      <c r="X485" s="55">
        <v>1.1599999999999999</v>
      </c>
      <c r="Y485" s="49"/>
    </row>
    <row r="486" spans="1:25" x14ac:dyDescent="0.2">
      <c r="A486" s="51">
        <v>2724</v>
      </c>
      <c r="B486" s="51">
        <v>89.98</v>
      </c>
      <c r="C486" s="51">
        <v>30.06</v>
      </c>
      <c r="D486" s="85">
        <f t="shared" ref="D486:D544" si="22">IF(C486-20.3&lt;0,C486-20.3+360,C486-20.3)</f>
        <v>9.759999999999998</v>
      </c>
      <c r="E486" s="85">
        <f t="shared" ref="E486:E544" si="23">IF(C486-0.56&lt;0,C486-0.56+360,C486-0.56)</f>
        <v>29.5</v>
      </c>
      <c r="F486" s="51">
        <v>1123.42</v>
      </c>
      <c r="G486" s="51">
        <v>1038.22</v>
      </c>
      <c r="H486" s="51">
        <v>1390.52</v>
      </c>
      <c r="I486" s="51">
        <v>1199.1600000000001</v>
      </c>
      <c r="J486" s="51">
        <v>13530448.279999999</v>
      </c>
      <c r="K486" s="51">
        <v>7209912.1799999997</v>
      </c>
      <c r="L486" s="51" t="s">
        <v>4074</v>
      </c>
      <c r="M486" s="51" t="s">
        <v>4075</v>
      </c>
      <c r="N486" s="51">
        <v>0.24</v>
      </c>
      <c r="O486" s="51">
        <v>63.435000000000002</v>
      </c>
      <c r="P486" s="51">
        <v>-0.23</v>
      </c>
      <c r="Q486" s="51">
        <v>0.06</v>
      </c>
      <c r="R486" s="51">
        <v>1830.56</v>
      </c>
      <c r="S486" s="51">
        <v>43.8</v>
      </c>
      <c r="T486" s="51">
        <v>20.73</v>
      </c>
      <c r="U486" s="51">
        <v>9.6</v>
      </c>
      <c r="V486" s="51">
        <v>38.963000000000001</v>
      </c>
      <c r="W486" s="55">
        <v>-0.69</v>
      </c>
      <c r="X486" s="55">
        <v>1.1599999999999999</v>
      </c>
      <c r="Y486" s="49"/>
    </row>
    <row r="487" spans="1:25" x14ac:dyDescent="0.2">
      <c r="A487" s="51">
        <v>2727</v>
      </c>
      <c r="B487" s="51">
        <v>89.99</v>
      </c>
      <c r="C487" s="51">
        <v>30.08</v>
      </c>
      <c r="D487" s="85">
        <f t="shared" si="22"/>
        <v>9.7799999999999976</v>
      </c>
      <c r="E487" s="85">
        <f t="shared" si="23"/>
        <v>29.52</v>
      </c>
      <c r="F487" s="51">
        <v>1123.42</v>
      </c>
      <c r="G487" s="51">
        <v>1038.22</v>
      </c>
      <c r="H487" s="51">
        <v>1393.11</v>
      </c>
      <c r="I487" s="51">
        <v>1200.67</v>
      </c>
      <c r="J487" s="51">
        <v>13530449.76</v>
      </c>
      <c r="K487" s="51">
        <v>7209914.7999999998</v>
      </c>
      <c r="L487" s="51" t="s">
        <v>4076</v>
      </c>
      <c r="M487" s="51" t="s">
        <v>4077</v>
      </c>
      <c r="N487" s="51">
        <v>7.0000000000000007E-2</v>
      </c>
      <c r="O487" s="51">
        <v>171.87</v>
      </c>
      <c r="P487" s="51">
        <v>0.03</v>
      </c>
      <c r="Q487" s="51">
        <v>7.0000000000000007E-2</v>
      </c>
      <c r="R487" s="51">
        <v>1833.55</v>
      </c>
      <c r="S487" s="51">
        <v>43.87</v>
      </c>
      <c r="T487" s="51">
        <v>20.73</v>
      </c>
      <c r="U487" s="51">
        <v>9.6199999999999992</v>
      </c>
      <c r="V487" s="51">
        <v>38.941000000000003</v>
      </c>
      <c r="W487" s="51">
        <v>-0.69</v>
      </c>
      <c r="X487" s="51">
        <v>1.1599999999999999</v>
      </c>
      <c r="Y487" s="47"/>
    </row>
    <row r="488" spans="1:25" x14ac:dyDescent="0.2">
      <c r="A488" s="51">
        <v>2730</v>
      </c>
      <c r="B488" s="51">
        <v>89.85</v>
      </c>
      <c r="C488" s="51">
        <v>30.1</v>
      </c>
      <c r="D488" s="85">
        <f t="shared" si="22"/>
        <v>9.8000000000000007</v>
      </c>
      <c r="E488" s="85">
        <f t="shared" si="23"/>
        <v>29.540000000000003</v>
      </c>
      <c r="F488" s="51">
        <v>1123.43</v>
      </c>
      <c r="G488" s="51">
        <v>1038.23</v>
      </c>
      <c r="H488" s="51">
        <v>1395.71</v>
      </c>
      <c r="I488" s="51">
        <v>1202.17</v>
      </c>
      <c r="J488" s="51">
        <v>13530451.24</v>
      </c>
      <c r="K488" s="51">
        <v>7209917.4100000001</v>
      </c>
      <c r="L488" s="51" t="s">
        <v>4078</v>
      </c>
      <c r="M488" s="51" t="s">
        <v>4079</v>
      </c>
      <c r="N488" s="51">
        <v>0.47</v>
      </c>
      <c r="O488" s="51">
        <v>3.5760000000000001</v>
      </c>
      <c r="P488" s="51">
        <v>-0.47</v>
      </c>
      <c r="Q488" s="51">
        <v>7.0000000000000007E-2</v>
      </c>
      <c r="R488" s="51">
        <v>1836.53</v>
      </c>
      <c r="S488" s="51">
        <v>43.93</v>
      </c>
      <c r="T488" s="51">
        <v>20.74</v>
      </c>
      <c r="U488" s="51">
        <v>9.64</v>
      </c>
      <c r="V488" s="51">
        <v>38.918999999999997</v>
      </c>
      <c r="W488" s="51">
        <v>-0.7</v>
      </c>
      <c r="X488" s="51">
        <v>1.1599999999999999</v>
      </c>
      <c r="Y488" s="47"/>
    </row>
    <row r="489" spans="1:25" x14ac:dyDescent="0.2">
      <c r="A489" s="51">
        <v>2733</v>
      </c>
      <c r="B489" s="51">
        <v>90.01</v>
      </c>
      <c r="C489" s="51">
        <v>30.11</v>
      </c>
      <c r="D489" s="85">
        <f t="shared" si="22"/>
        <v>9.8099999999999987</v>
      </c>
      <c r="E489" s="85">
        <f t="shared" si="23"/>
        <v>29.55</v>
      </c>
      <c r="F489" s="51">
        <v>1123.43</v>
      </c>
      <c r="G489" s="51">
        <v>1038.23</v>
      </c>
      <c r="H489" s="51">
        <v>1398.3</v>
      </c>
      <c r="I489" s="51">
        <v>1203.67</v>
      </c>
      <c r="J489" s="51">
        <v>13530452.720000001</v>
      </c>
      <c r="K489" s="51">
        <v>7209920.0199999996</v>
      </c>
      <c r="L489" s="51" t="s">
        <v>4080</v>
      </c>
      <c r="M489" s="51" t="s">
        <v>4081</v>
      </c>
      <c r="N489" s="51">
        <v>0.53</v>
      </c>
      <c r="O489" s="51">
        <v>161.565</v>
      </c>
      <c r="P489" s="51">
        <v>0.53</v>
      </c>
      <c r="Q489" s="51">
        <v>0.03</v>
      </c>
      <c r="R489" s="51">
        <v>1839.51</v>
      </c>
      <c r="S489" s="51">
        <v>43.99</v>
      </c>
      <c r="T489" s="51">
        <v>20.74</v>
      </c>
      <c r="U489" s="51">
        <v>9.65</v>
      </c>
      <c r="V489" s="51">
        <v>38.896999999999998</v>
      </c>
      <c r="W489" s="51">
        <v>-0.71</v>
      </c>
      <c r="X489" s="51">
        <v>1.1599999999999999</v>
      </c>
      <c r="Y489" s="47"/>
    </row>
    <row r="490" spans="1:25" x14ac:dyDescent="0.2">
      <c r="A490" s="51">
        <v>2736</v>
      </c>
      <c r="B490" s="51">
        <v>89.95</v>
      </c>
      <c r="C490" s="51">
        <v>30.13</v>
      </c>
      <c r="D490" s="85">
        <f t="shared" si="22"/>
        <v>9.8299999999999983</v>
      </c>
      <c r="E490" s="85">
        <f t="shared" si="23"/>
        <v>29.57</v>
      </c>
      <c r="F490" s="51">
        <v>1123.43</v>
      </c>
      <c r="G490" s="51">
        <v>1038.23</v>
      </c>
      <c r="H490" s="51">
        <v>1400.9</v>
      </c>
      <c r="I490" s="51">
        <v>1205.18</v>
      </c>
      <c r="J490" s="51">
        <v>13530454.199999999</v>
      </c>
      <c r="K490" s="51">
        <v>7209922.6200000001</v>
      </c>
      <c r="L490" s="51" t="s">
        <v>4082</v>
      </c>
      <c r="M490" s="51" t="s">
        <v>4083</v>
      </c>
      <c r="N490" s="51">
        <v>0.21</v>
      </c>
      <c r="O490" s="51">
        <v>90</v>
      </c>
      <c r="P490" s="51">
        <v>-0.2</v>
      </c>
      <c r="Q490" s="51">
        <v>7.0000000000000007E-2</v>
      </c>
      <c r="R490" s="51">
        <v>1842.49</v>
      </c>
      <c r="S490" s="51">
        <v>44.05</v>
      </c>
      <c r="T490" s="51">
        <v>20.74</v>
      </c>
      <c r="U490" s="51">
        <v>9.67</v>
      </c>
      <c r="V490" s="51">
        <v>38.875</v>
      </c>
      <c r="W490" s="51">
        <v>-0.71</v>
      </c>
      <c r="X490" s="51">
        <v>1.17</v>
      </c>
      <c r="Y490" s="47"/>
    </row>
    <row r="491" spans="1:25" x14ac:dyDescent="0.2">
      <c r="A491" s="51">
        <v>2739</v>
      </c>
      <c r="B491" s="51">
        <v>89.95</v>
      </c>
      <c r="C491" s="51">
        <v>30.15</v>
      </c>
      <c r="D491" s="85">
        <f t="shared" si="22"/>
        <v>9.8499999999999979</v>
      </c>
      <c r="E491" s="85">
        <f t="shared" si="23"/>
        <v>29.59</v>
      </c>
      <c r="F491" s="51">
        <v>1123.43</v>
      </c>
      <c r="G491" s="51">
        <v>1038.23</v>
      </c>
      <c r="H491" s="51">
        <v>1403.49</v>
      </c>
      <c r="I491" s="51">
        <v>1206.69</v>
      </c>
      <c r="J491" s="51">
        <v>13530455.68</v>
      </c>
      <c r="K491" s="51">
        <v>7209925.2300000004</v>
      </c>
      <c r="L491" s="51" t="s">
        <v>4084</v>
      </c>
      <c r="M491" s="51" t="s">
        <v>4085</v>
      </c>
      <c r="N491" s="51">
        <v>7.0000000000000007E-2</v>
      </c>
      <c r="O491" s="51">
        <v>18.434999999999999</v>
      </c>
      <c r="P491" s="51">
        <v>0</v>
      </c>
      <c r="Q491" s="51">
        <v>7.0000000000000007E-2</v>
      </c>
      <c r="R491" s="51">
        <v>1845.48</v>
      </c>
      <c r="S491" s="51">
        <v>44.12</v>
      </c>
      <c r="T491" s="51">
        <v>20.74</v>
      </c>
      <c r="U491" s="51">
        <v>9.69</v>
      </c>
      <c r="V491" s="51">
        <v>38.853999999999999</v>
      </c>
      <c r="W491" s="51">
        <v>-0.72</v>
      </c>
      <c r="X491" s="51">
        <v>1.17</v>
      </c>
      <c r="Y491" s="47"/>
    </row>
    <row r="492" spans="1:25" x14ac:dyDescent="0.2">
      <c r="A492" s="51">
        <v>2744.37</v>
      </c>
      <c r="B492" s="51">
        <v>90.04</v>
      </c>
      <c r="C492" s="51">
        <v>30.18</v>
      </c>
      <c r="D492" s="85">
        <f t="shared" si="22"/>
        <v>9.879999999999999</v>
      </c>
      <c r="E492" s="85">
        <f t="shared" si="23"/>
        <v>29.62</v>
      </c>
      <c r="F492" s="51">
        <v>1123.43</v>
      </c>
      <c r="G492" s="51">
        <v>1038.23</v>
      </c>
      <c r="H492" s="51">
        <v>1408.14</v>
      </c>
      <c r="I492" s="51">
        <v>1209.3900000000001</v>
      </c>
      <c r="J492" s="51">
        <v>13530458.33</v>
      </c>
      <c r="K492" s="51">
        <v>7209929.9000000004</v>
      </c>
      <c r="L492" s="51" t="s">
        <v>4052</v>
      </c>
      <c r="M492" s="51" t="s">
        <v>4068</v>
      </c>
      <c r="N492" s="51">
        <v>0.18</v>
      </c>
      <c r="O492" s="51">
        <v>167.471</v>
      </c>
      <c r="P492" s="51">
        <v>0.17</v>
      </c>
      <c r="Q492" s="51">
        <v>0.06</v>
      </c>
      <c r="R492" s="51">
        <v>1850.81</v>
      </c>
      <c r="S492" s="51">
        <v>44.23</v>
      </c>
      <c r="T492" s="51">
        <v>20.75</v>
      </c>
      <c r="U492" s="51">
        <v>9.7200000000000006</v>
      </c>
      <c r="V492" s="51">
        <v>38.814999999999998</v>
      </c>
      <c r="W492" s="51">
        <v>-0.72</v>
      </c>
      <c r="X492" s="51">
        <v>1.18</v>
      </c>
      <c r="Y492" s="47"/>
    </row>
    <row r="493" spans="1:25" x14ac:dyDescent="0.2">
      <c r="A493" s="51">
        <v>2748</v>
      </c>
      <c r="B493" s="51">
        <v>89.95</v>
      </c>
      <c r="C493" s="51">
        <v>30.2</v>
      </c>
      <c r="D493" s="85">
        <f t="shared" si="22"/>
        <v>9.8999999999999986</v>
      </c>
      <c r="E493" s="85">
        <f t="shared" si="23"/>
        <v>29.64</v>
      </c>
      <c r="F493" s="51">
        <v>1123.43</v>
      </c>
      <c r="G493" s="51">
        <v>1038.23</v>
      </c>
      <c r="H493" s="51">
        <v>1411.27</v>
      </c>
      <c r="I493" s="51">
        <v>1211.21</v>
      </c>
      <c r="J493" s="51">
        <v>13530460.130000001</v>
      </c>
      <c r="K493" s="51">
        <v>7209933.0599999996</v>
      </c>
      <c r="L493" s="51" t="s">
        <v>4086</v>
      </c>
      <c r="M493" s="51" t="s">
        <v>4087</v>
      </c>
      <c r="N493" s="51">
        <v>0.25</v>
      </c>
      <c r="O493" s="51">
        <v>90</v>
      </c>
      <c r="P493" s="51">
        <v>-0.25</v>
      </c>
      <c r="Q493" s="51">
        <v>0.06</v>
      </c>
      <c r="R493" s="51">
        <v>1854.42</v>
      </c>
      <c r="S493" s="51">
        <v>44.31</v>
      </c>
      <c r="T493" s="51">
        <v>20.75</v>
      </c>
      <c r="U493" s="51">
        <v>9.74</v>
      </c>
      <c r="V493" s="51">
        <v>38.79</v>
      </c>
      <c r="W493" s="51">
        <v>-0.73</v>
      </c>
      <c r="X493" s="51">
        <v>1.19</v>
      </c>
      <c r="Y493" s="47"/>
    </row>
    <row r="494" spans="1:25" x14ac:dyDescent="0.2">
      <c r="A494" s="51">
        <v>2751</v>
      </c>
      <c r="B494" s="51">
        <v>89.95</v>
      </c>
      <c r="C494" s="51">
        <v>30.21</v>
      </c>
      <c r="D494" s="85">
        <f t="shared" si="22"/>
        <v>9.91</v>
      </c>
      <c r="E494" s="85">
        <f t="shared" si="23"/>
        <v>29.650000000000002</v>
      </c>
      <c r="F494" s="51">
        <v>1123.44</v>
      </c>
      <c r="G494" s="51">
        <v>1038.24</v>
      </c>
      <c r="H494" s="51">
        <v>1413.87</v>
      </c>
      <c r="I494" s="51">
        <v>1212.72</v>
      </c>
      <c r="J494" s="51">
        <v>13530461.609999999</v>
      </c>
      <c r="K494" s="51">
        <v>7209935.6699999999</v>
      </c>
      <c r="L494" s="51" t="s">
        <v>4088</v>
      </c>
      <c r="M494" s="51" t="s">
        <v>4089</v>
      </c>
      <c r="N494" s="51">
        <v>0.03</v>
      </c>
      <c r="O494" s="51">
        <v>8.1300000000000008</v>
      </c>
      <c r="P494" s="51">
        <v>0</v>
      </c>
      <c r="Q494" s="51">
        <v>0.03</v>
      </c>
      <c r="R494" s="51">
        <v>1857.41</v>
      </c>
      <c r="S494" s="51">
        <v>44.37</v>
      </c>
      <c r="T494" s="51">
        <v>20.75</v>
      </c>
      <c r="U494" s="51">
        <v>9.76</v>
      </c>
      <c r="V494" s="51">
        <v>38.768000000000001</v>
      </c>
      <c r="W494" s="51">
        <v>-0.73</v>
      </c>
      <c r="X494" s="51">
        <v>1.2</v>
      </c>
      <c r="Y494" s="47"/>
    </row>
    <row r="495" spans="1:25" x14ac:dyDescent="0.2">
      <c r="A495" s="51">
        <v>2754</v>
      </c>
      <c r="B495" s="51">
        <v>90.02</v>
      </c>
      <c r="C495" s="51">
        <v>30.22</v>
      </c>
      <c r="D495" s="85">
        <f t="shared" si="22"/>
        <v>9.9199999999999982</v>
      </c>
      <c r="E495" s="85">
        <f t="shared" si="23"/>
        <v>29.66</v>
      </c>
      <c r="F495" s="51">
        <v>1123.44</v>
      </c>
      <c r="G495" s="51">
        <v>1038.24</v>
      </c>
      <c r="H495" s="51">
        <v>1416.46</v>
      </c>
      <c r="I495" s="51">
        <v>1214.23</v>
      </c>
      <c r="J495" s="51">
        <v>13530463.09</v>
      </c>
      <c r="K495" s="51">
        <v>7209938.2699999996</v>
      </c>
      <c r="L495" s="51" t="s">
        <v>4090</v>
      </c>
      <c r="M495" s="51" t="s">
        <v>4091</v>
      </c>
      <c r="N495" s="51">
        <v>0.24</v>
      </c>
      <c r="O495" s="51">
        <v>175.601</v>
      </c>
      <c r="P495" s="51">
        <v>0.23</v>
      </c>
      <c r="Q495" s="51">
        <v>0.03</v>
      </c>
      <c r="R495" s="51">
        <v>1860.39</v>
      </c>
      <c r="S495" s="51">
        <v>44.43</v>
      </c>
      <c r="T495" s="51">
        <v>20.76</v>
      </c>
      <c r="U495" s="51">
        <v>9.7799999999999994</v>
      </c>
      <c r="V495" s="51">
        <v>38.747</v>
      </c>
      <c r="W495" s="51">
        <v>-0.74</v>
      </c>
      <c r="X495" s="51">
        <v>1.21</v>
      </c>
      <c r="Y495" s="47"/>
    </row>
    <row r="496" spans="1:25" x14ac:dyDescent="0.2">
      <c r="A496" s="51">
        <v>2757</v>
      </c>
      <c r="B496" s="51">
        <v>89.89</v>
      </c>
      <c r="C496" s="51">
        <v>30.23</v>
      </c>
      <c r="D496" s="85">
        <f t="shared" si="22"/>
        <v>9.93</v>
      </c>
      <c r="E496" s="85">
        <f t="shared" si="23"/>
        <v>29.67</v>
      </c>
      <c r="F496" s="51">
        <v>1123.44</v>
      </c>
      <c r="G496" s="51">
        <v>1038.24</v>
      </c>
      <c r="H496" s="51">
        <v>1419.05</v>
      </c>
      <c r="I496" s="51">
        <v>1215.74</v>
      </c>
      <c r="J496" s="51">
        <v>13530464.58</v>
      </c>
      <c r="K496" s="51">
        <v>7209940.8799999999</v>
      </c>
      <c r="L496" s="51" t="s">
        <v>4092</v>
      </c>
      <c r="M496" s="51" t="s">
        <v>4093</v>
      </c>
      <c r="N496" s="51">
        <v>0.43</v>
      </c>
      <c r="O496" s="51">
        <v>8.1300000000000008</v>
      </c>
      <c r="P496" s="51">
        <v>-0.43</v>
      </c>
      <c r="Q496" s="51">
        <v>0.03</v>
      </c>
      <c r="R496" s="51">
        <v>1863.37</v>
      </c>
      <c r="S496" s="51">
        <v>44.5</v>
      </c>
      <c r="T496" s="51">
        <v>20.76</v>
      </c>
      <c r="U496" s="51">
        <v>9.7899999999999991</v>
      </c>
      <c r="V496" s="51">
        <v>38.725999999999999</v>
      </c>
      <c r="W496" s="51">
        <v>-0.74</v>
      </c>
      <c r="X496" s="51">
        <v>1.22</v>
      </c>
      <c r="Y496" s="47"/>
    </row>
    <row r="497" spans="1:25" x14ac:dyDescent="0.2">
      <c r="A497" s="51">
        <v>2760</v>
      </c>
      <c r="B497" s="51">
        <v>89.96</v>
      </c>
      <c r="C497" s="51">
        <v>30.24</v>
      </c>
      <c r="D497" s="85">
        <f t="shared" si="22"/>
        <v>9.9399999999999977</v>
      </c>
      <c r="E497" s="85">
        <f t="shared" si="23"/>
        <v>29.68</v>
      </c>
      <c r="F497" s="51">
        <v>1123.44</v>
      </c>
      <c r="G497" s="51">
        <v>1038.24</v>
      </c>
      <c r="H497" s="51">
        <v>1421.64</v>
      </c>
      <c r="I497" s="51">
        <v>1217.25</v>
      </c>
      <c r="J497" s="51">
        <v>13530466.060000001</v>
      </c>
      <c r="K497" s="51">
        <v>7209943.4900000002</v>
      </c>
      <c r="L497" s="51" t="s">
        <v>4094</v>
      </c>
      <c r="M497" s="51" t="s">
        <v>4095</v>
      </c>
      <c r="N497" s="51">
        <v>0.24</v>
      </c>
      <c r="O497" s="51">
        <v>135</v>
      </c>
      <c r="P497" s="51">
        <v>0.23</v>
      </c>
      <c r="Q497" s="51">
        <v>0.03</v>
      </c>
      <c r="R497" s="51">
        <v>1866.36</v>
      </c>
      <c r="S497" s="51">
        <v>44.56</v>
      </c>
      <c r="T497" s="51">
        <v>20.76</v>
      </c>
      <c r="U497" s="51">
        <v>9.81</v>
      </c>
      <c r="V497" s="51">
        <v>38.706000000000003</v>
      </c>
      <c r="W497" s="51">
        <v>-0.75</v>
      </c>
      <c r="X497" s="51">
        <v>1.23</v>
      </c>
      <c r="Y497" s="47"/>
    </row>
    <row r="498" spans="1:25" x14ac:dyDescent="0.2">
      <c r="A498" s="51">
        <v>2763</v>
      </c>
      <c r="B498" s="51">
        <v>89.94</v>
      </c>
      <c r="C498" s="51">
        <v>30.26</v>
      </c>
      <c r="D498" s="85">
        <f t="shared" si="22"/>
        <v>9.9600000000000009</v>
      </c>
      <c r="E498" s="85">
        <f t="shared" si="23"/>
        <v>29.700000000000003</v>
      </c>
      <c r="F498" s="51">
        <v>1123.45</v>
      </c>
      <c r="G498" s="51">
        <v>1038.25</v>
      </c>
      <c r="H498" s="51">
        <v>1424.23</v>
      </c>
      <c r="I498" s="51">
        <v>1218.76</v>
      </c>
      <c r="J498" s="51">
        <v>13530467.550000001</v>
      </c>
      <c r="K498" s="51">
        <v>7209946.0899999999</v>
      </c>
      <c r="L498" s="51" t="s">
        <v>4096</v>
      </c>
      <c r="M498" s="51" t="s">
        <v>4097</v>
      </c>
      <c r="N498" s="51">
        <v>0.09</v>
      </c>
      <c r="O498" s="51">
        <v>12.529</v>
      </c>
      <c r="P498" s="51">
        <v>-7.0000000000000007E-2</v>
      </c>
      <c r="Q498" s="51">
        <v>7.0000000000000007E-2</v>
      </c>
      <c r="R498" s="51">
        <v>1869.34</v>
      </c>
      <c r="S498" s="51">
        <v>44.62</v>
      </c>
      <c r="T498" s="51">
        <v>20.76</v>
      </c>
      <c r="U498" s="51">
        <v>9.83</v>
      </c>
      <c r="V498" s="51">
        <v>38.685000000000002</v>
      </c>
      <c r="W498" s="51">
        <v>-0.76</v>
      </c>
      <c r="X498" s="51">
        <v>1.24</v>
      </c>
      <c r="Y498" s="47"/>
    </row>
    <row r="499" spans="1:25" x14ac:dyDescent="0.2">
      <c r="A499" s="51">
        <v>2768.49</v>
      </c>
      <c r="B499" s="51">
        <v>90.03</v>
      </c>
      <c r="C499" s="51">
        <v>30.28</v>
      </c>
      <c r="D499" s="85">
        <f t="shared" si="22"/>
        <v>9.98</v>
      </c>
      <c r="E499" s="85">
        <f t="shared" si="23"/>
        <v>29.720000000000002</v>
      </c>
      <c r="F499" s="51">
        <v>1123.45</v>
      </c>
      <c r="G499" s="51">
        <v>1038.25</v>
      </c>
      <c r="H499" s="51">
        <v>1428.98</v>
      </c>
      <c r="I499" s="51">
        <v>1221.53</v>
      </c>
      <c r="J499" s="51">
        <v>13530470.27</v>
      </c>
      <c r="K499" s="51">
        <v>7209950.8600000003</v>
      </c>
      <c r="L499" s="51" t="s">
        <v>4098</v>
      </c>
      <c r="M499" s="51" t="s">
        <v>4099</v>
      </c>
      <c r="N499" s="51">
        <v>0.17</v>
      </c>
      <c r="O499" s="51">
        <v>-135</v>
      </c>
      <c r="P499" s="51">
        <v>0.16</v>
      </c>
      <c r="Q499" s="51">
        <v>0.04</v>
      </c>
      <c r="R499" s="51">
        <v>1874.8</v>
      </c>
      <c r="S499" s="51">
        <v>44.74</v>
      </c>
      <c r="T499" s="51">
        <v>20.77</v>
      </c>
      <c r="U499" s="51">
        <v>9.86</v>
      </c>
      <c r="V499" s="51">
        <v>38.646999999999998</v>
      </c>
      <c r="W499" s="51">
        <v>-0.77</v>
      </c>
      <c r="X499" s="51">
        <v>1.26</v>
      </c>
      <c r="Y499" s="47"/>
    </row>
    <row r="500" spans="1:25" x14ac:dyDescent="0.2">
      <c r="A500" s="51">
        <v>2772</v>
      </c>
      <c r="B500" s="51">
        <v>89.95</v>
      </c>
      <c r="C500" s="51">
        <v>30.2</v>
      </c>
      <c r="D500" s="85">
        <f t="shared" si="22"/>
        <v>9.8999999999999986</v>
      </c>
      <c r="E500" s="85">
        <f t="shared" si="23"/>
        <v>29.64</v>
      </c>
      <c r="F500" s="51">
        <v>1123.45</v>
      </c>
      <c r="G500" s="51">
        <v>1038.25</v>
      </c>
      <c r="H500" s="51">
        <v>1432.01</v>
      </c>
      <c r="I500" s="51">
        <v>1223.3</v>
      </c>
      <c r="J500" s="51">
        <v>13530472.01</v>
      </c>
      <c r="K500" s="51">
        <v>7209953.9100000001</v>
      </c>
      <c r="L500" s="51" t="s">
        <v>4100</v>
      </c>
      <c r="M500" s="51" t="s">
        <v>4101</v>
      </c>
      <c r="N500" s="51">
        <v>0.32</v>
      </c>
      <c r="O500" s="51">
        <v>-138.81399999999999</v>
      </c>
      <c r="P500" s="51">
        <v>-0.23</v>
      </c>
      <c r="Q500" s="51">
        <v>-0.23</v>
      </c>
      <c r="R500" s="51">
        <v>1878.29</v>
      </c>
      <c r="S500" s="51">
        <v>44.81</v>
      </c>
      <c r="T500" s="51">
        <v>20.77</v>
      </c>
      <c r="U500" s="51">
        <v>9.8800000000000008</v>
      </c>
      <c r="V500" s="51">
        <v>38.622999999999998</v>
      </c>
      <c r="W500" s="51">
        <v>-0.77</v>
      </c>
      <c r="X500" s="51">
        <v>1.27</v>
      </c>
      <c r="Y500" s="47"/>
    </row>
    <row r="501" spans="1:25" x14ac:dyDescent="0.2">
      <c r="A501" s="51">
        <v>2775</v>
      </c>
      <c r="B501" s="51">
        <v>89.87</v>
      </c>
      <c r="C501" s="51">
        <v>30.13</v>
      </c>
      <c r="D501" s="85">
        <f t="shared" si="22"/>
        <v>9.8299999999999983</v>
      </c>
      <c r="E501" s="85">
        <f t="shared" si="23"/>
        <v>29.57</v>
      </c>
      <c r="F501" s="51">
        <v>1123.45</v>
      </c>
      <c r="G501" s="51">
        <v>1038.25</v>
      </c>
      <c r="H501" s="51">
        <v>1434.6</v>
      </c>
      <c r="I501" s="51">
        <v>1224.8</v>
      </c>
      <c r="J501" s="51">
        <v>13530473.49</v>
      </c>
      <c r="K501" s="51">
        <v>7209956.5199999996</v>
      </c>
      <c r="L501" s="51" t="s">
        <v>4102</v>
      </c>
      <c r="M501" s="51" t="s">
        <v>4103</v>
      </c>
      <c r="N501" s="51">
        <v>0.35</v>
      </c>
      <c r="O501" s="51">
        <v>-23.199000000000002</v>
      </c>
      <c r="P501" s="51">
        <v>-0.27</v>
      </c>
      <c r="Q501" s="51">
        <v>-0.23</v>
      </c>
      <c r="R501" s="51">
        <v>1881.27</v>
      </c>
      <c r="S501" s="51">
        <v>44.87</v>
      </c>
      <c r="T501" s="51">
        <v>20.77</v>
      </c>
      <c r="U501" s="51">
        <v>9.9</v>
      </c>
      <c r="V501" s="51">
        <v>38.603000000000002</v>
      </c>
      <c r="W501" s="51">
        <v>-0.78</v>
      </c>
      <c r="X501" s="51">
        <v>1.28</v>
      </c>
      <c r="Y501" s="47"/>
    </row>
    <row r="502" spans="1:25" x14ac:dyDescent="0.2">
      <c r="A502" s="51">
        <v>2778</v>
      </c>
      <c r="B502" s="51">
        <v>90.01</v>
      </c>
      <c r="C502" s="51">
        <v>30.07</v>
      </c>
      <c r="D502" s="85">
        <f t="shared" si="22"/>
        <v>9.77</v>
      </c>
      <c r="E502" s="85">
        <f t="shared" si="23"/>
        <v>29.51</v>
      </c>
      <c r="F502" s="51">
        <v>1123.46</v>
      </c>
      <c r="G502" s="51">
        <v>1038.26</v>
      </c>
      <c r="H502" s="51">
        <v>1437.2</v>
      </c>
      <c r="I502" s="51">
        <v>1226.31</v>
      </c>
      <c r="J502" s="51">
        <v>13530474.970000001</v>
      </c>
      <c r="K502" s="51">
        <v>7209959.1299999999</v>
      </c>
      <c r="L502" s="51" t="s">
        <v>4104</v>
      </c>
      <c r="M502" s="51" t="s">
        <v>4105</v>
      </c>
      <c r="N502" s="51">
        <v>0.51</v>
      </c>
      <c r="O502" s="51">
        <v>-98.13</v>
      </c>
      <c r="P502" s="51">
        <v>0.47</v>
      </c>
      <c r="Q502" s="51">
        <v>-0.2</v>
      </c>
      <c r="R502" s="51">
        <v>1884.26</v>
      </c>
      <c r="S502" s="51">
        <v>44.94</v>
      </c>
      <c r="T502" s="51">
        <v>20.78</v>
      </c>
      <c r="U502" s="51">
        <v>9.92</v>
      </c>
      <c r="V502" s="51">
        <v>38.582000000000001</v>
      </c>
      <c r="W502" s="51">
        <v>-0.79</v>
      </c>
      <c r="X502" s="51">
        <v>1.28</v>
      </c>
      <c r="Y502" s="47"/>
    </row>
    <row r="503" spans="1:25" x14ac:dyDescent="0.2">
      <c r="A503" s="51">
        <v>2781</v>
      </c>
      <c r="B503" s="51">
        <v>90</v>
      </c>
      <c r="C503" s="51">
        <v>30</v>
      </c>
      <c r="D503" s="85">
        <f t="shared" si="22"/>
        <v>9.6999999999999993</v>
      </c>
      <c r="E503" s="85">
        <f t="shared" si="23"/>
        <v>29.44</v>
      </c>
      <c r="F503" s="51">
        <v>1123.46</v>
      </c>
      <c r="G503" s="51">
        <v>1038.26</v>
      </c>
      <c r="H503" s="51">
        <v>1439.8</v>
      </c>
      <c r="I503" s="51">
        <v>1227.81</v>
      </c>
      <c r="J503" s="51">
        <v>13530476.439999999</v>
      </c>
      <c r="K503" s="51">
        <v>7209961.7400000002</v>
      </c>
      <c r="L503" s="51" t="s">
        <v>4106</v>
      </c>
      <c r="M503" s="51" t="s">
        <v>4107</v>
      </c>
      <c r="N503" s="51">
        <v>0.24</v>
      </c>
      <c r="O503" s="51">
        <v>-130.601</v>
      </c>
      <c r="P503" s="51">
        <v>-0.03</v>
      </c>
      <c r="Q503" s="51">
        <v>-0.23</v>
      </c>
      <c r="R503" s="51">
        <v>1887.24</v>
      </c>
      <c r="S503" s="51">
        <v>45</v>
      </c>
      <c r="T503" s="51">
        <v>20.78</v>
      </c>
      <c r="U503" s="51">
        <v>9.93</v>
      </c>
      <c r="V503" s="51">
        <v>38.561999999999998</v>
      </c>
      <c r="W503" s="51">
        <v>-0.79</v>
      </c>
      <c r="X503" s="51">
        <v>1.28</v>
      </c>
      <c r="Y503" s="47"/>
    </row>
    <row r="504" spans="1:25" x14ac:dyDescent="0.2">
      <c r="A504" s="51">
        <v>2784</v>
      </c>
      <c r="B504" s="51">
        <v>89.94</v>
      </c>
      <c r="C504" s="51">
        <v>29.93</v>
      </c>
      <c r="D504" s="85">
        <f t="shared" si="22"/>
        <v>9.629999999999999</v>
      </c>
      <c r="E504" s="85">
        <f t="shared" si="23"/>
        <v>29.37</v>
      </c>
      <c r="F504" s="51">
        <v>1123.46</v>
      </c>
      <c r="G504" s="51">
        <v>1038.26</v>
      </c>
      <c r="H504" s="51">
        <v>1442.39</v>
      </c>
      <c r="I504" s="51">
        <v>1229.31</v>
      </c>
      <c r="J504" s="51">
        <v>13530477.92</v>
      </c>
      <c r="K504" s="51">
        <v>7209964.3499999996</v>
      </c>
      <c r="L504" s="51" t="s">
        <v>4108</v>
      </c>
      <c r="M504" s="51" t="s">
        <v>4109</v>
      </c>
      <c r="N504" s="51">
        <v>0.31</v>
      </c>
      <c r="O504" s="51">
        <v>-60.255000000000003</v>
      </c>
      <c r="P504" s="51">
        <v>-0.2</v>
      </c>
      <c r="Q504" s="51">
        <v>-0.23</v>
      </c>
      <c r="R504" s="51">
        <v>1890.22</v>
      </c>
      <c r="S504" s="51">
        <v>45.06</v>
      </c>
      <c r="T504" s="51">
        <v>20.78</v>
      </c>
      <c r="U504" s="51">
        <v>9.9499999999999993</v>
      </c>
      <c r="V504" s="51">
        <v>38.540999999999997</v>
      </c>
      <c r="W504" s="51">
        <v>-0.8</v>
      </c>
      <c r="X504" s="51">
        <v>1.28</v>
      </c>
      <c r="Y504" s="47"/>
    </row>
    <row r="505" spans="1:25" x14ac:dyDescent="0.2">
      <c r="A505" s="51">
        <v>2787</v>
      </c>
      <c r="B505" s="51">
        <v>89.98</v>
      </c>
      <c r="C505" s="51">
        <v>29.86</v>
      </c>
      <c r="D505" s="85">
        <f t="shared" si="22"/>
        <v>9.5599999999999987</v>
      </c>
      <c r="E505" s="85">
        <f t="shared" si="23"/>
        <v>29.3</v>
      </c>
      <c r="F505" s="51">
        <v>1123.46</v>
      </c>
      <c r="G505" s="51">
        <v>1038.26</v>
      </c>
      <c r="H505" s="51">
        <v>1445</v>
      </c>
      <c r="I505" s="51">
        <v>1230.8</v>
      </c>
      <c r="J505" s="51">
        <v>13530479.390000001</v>
      </c>
      <c r="K505" s="51">
        <v>7209966.9699999997</v>
      </c>
      <c r="L505" s="51" t="s">
        <v>4110</v>
      </c>
      <c r="M505" s="51" t="s">
        <v>4111</v>
      </c>
      <c r="N505" s="51">
        <v>0.27</v>
      </c>
      <c r="O505" s="51">
        <v>-56.31</v>
      </c>
      <c r="P505" s="51">
        <v>0.13</v>
      </c>
      <c r="Q505" s="51">
        <v>-0.23</v>
      </c>
      <c r="R505" s="51">
        <v>1893.2</v>
      </c>
      <c r="S505" s="51">
        <v>45.13</v>
      </c>
      <c r="T505" s="51">
        <v>20.78</v>
      </c>
      <c r="U505" s="51">
        <v>9.9700000000000006</v>
      </c>
      <c r="V505" s="51">
        <v>38.521000000000001</v>
      </c>
      <c r="W505" s="51">
        <v>-0.8</v>
      </c>
      <c r="X505" s="51">
        <v>1.27</v>
      </c>
      <c r="Y505" s="47"/>
    </row>
    <row r="506" spans="1:25" x14ac:dyDescent="0.2">
      <c r="A506" s="51">
        <v>2790</v>
      </c>
      <c r="B506" s="51">
        <v>90.02</v>
      </c>
      <c r="C506" s="51">
        <v>29.8</v>
      </c>
      <c r="D506" s="85">
        <f t="shared" si="22"/>
        <v>9.5</v>
      </c>
      <c r="E506" s="85">
        <f t="shared" si="23"/>
        <v>29.240000000000002</v>
      </c>
      <c r="F506" s="51">
        <v>1123.46</v>
      </c>
      <c r="G506" s="51">
        <v>1038.26</v>
      </c>
      <c r="H506" s="51">
        <v>1447.6</v>
      </c>
      <c r="I506" s="51">
        <v>1232.3</v>
      </c>
      <c r="J506" s="51">
        <v>13530480.85</v>
      </c>
      <c r="K506" s="51">
        <v>7209969.5899999999</v>
      </c>
      <c r="L506" s="51" t="s">
        <v>4112</v>
      </c>
      <c r="M506" s="51" t="s">
        <v>4113</v>
      </c>
      <c r="N506" s="51">
        <v>0.24</v>
      </c>
      <c r="O506" s="51">
        <v>-153.435</v>
      </c>
      <c r="P506" s="51">
        <v>0.13</v>
      </c>
      <c r="Q506" s="51">
        <v>-0.2</v>
      </c>
      <c r="R506" s="51">
        <v>1896.18</v>
      </c>
      <c r="S506" s="51">
        <v>45.19</v>
      </c>
      <c r="T506" s="51">
        <v>20.79</v>
      </c>
      <c r="U506" s="51">
        <v>9.99</v>
      </c>
      <c r="V506" s="51">
        <v>38.5</v>
      </c>
      <c r="W506" s="51">
        <v>-0.8</v>
      </c>
      <c r="X506" s="51">
        <v>1.26</v>
      </c>
      <c r="Y506" s="47"/>
    </row>
    <row r="507" spans="1:25" x14ac:dyDescent="0.2">
      <c r="A507" s="51">
        <v>2793.34</v>
      </c>
      <c r="B507" s="51">
        <v>89.86</v>
      </c>
      <c r="C507" s="51">
        <v>29.72</v>
      </c>
      <c r="D507" s="85">
        <f t="shared" si="22"/>
        <v>9.4199999999999982</v>
      </c>
      <c r="E507" s="85">
        <f t="shared" si="23"/>
        <v>29.16</v>
      </c>
      <c r="F507" s="51">
        <v>1123.46</v>
      </c>
      <c r="G507" s="51">
        <v>1038.26</v>
      </c>
      <c r="H507" s="51">
        <v>1450.5</v>
      </c>
      <c r="I507" s="51">
        <v>1233.95</v>
      </c>
      <c r="J507" s="51">
        <v>13530482.48</v>
      </c>
      <c r="K507" s="51">
        <v>7209972.5</v>
      </c>
      <c r="L507" s="51" t="s">
        <v>4069</v>
      </c>
      <c r="M507" s="51" t="s">
        <v>4057</v>
      </c>
      <c r="N507" s="51">
        <v>0.54</v>
      </c>
      <c r="O507" s="51">
        <v>23.199000000000002</v>
      </c>
      <c r="P507" s="51">
        <v>-0.48</v>
      </c>
      <c r="Q507" s="51">
        <v>-0.24</v>
      </c>
      <c r="R507" s="51">
        <v>1899.5</v>
      </c>
      <c r="S507" s="51">
        <v>45.26</v>
      </c>
      <c r="T507" s="51">
        <v>20.79</v>
      </c>
      <c r="U507" s="51">
        <v>10.01</v>
      </c>
      <c r="V507" s="51">
        <v>38.476999999999997</v>
      </c>
      <c r="W507" s="51">
        <v>-0.81</v>
      </c>
      <c r="X507" s="51">
        <v>1.24</v>
      </c>
      <c r="Y507" s="47"/>
    </row>
    <row r="508" spans="1:25" x14ac:dyDescent="0.2">
      <c r="A508" s="51">
        <v>2797</v>
      </c>
      <c r="B508" s="51">
        <v>90</v>
      </c>
      <c r="C508" s="51">
        <v>29.78</v>
      </c>
      <c r="D508" s="85">
        <f t="shared" si="22"/>
        <v>9.48</v>
      </c>
      <c r="E508" s="85">
        <f t="shared" si="23"/>
        <v>29.220000000000002</v>
      </c>
      <c r="F508" s="51">
        <v>1123.47</v>
      </c>
      <c r="G508" s="51">
        <v>1038.27</v>
      </c>
      <c r="H508" s="51">
        <v>1453.67</v>
      </c>
      <c r="I508" s="51">
        <v>1235.77</v>
      </c>
      <c r="J508" s="51">
        <v>13530484.27</v>
      </c>
      <c r="K508" s="51">
        <v>7209975.7000000002</v>
      </c>
      <c r="L508" s="51" t="s">
        <v>4114</v>
      </c>
      <c r="M508" s="51" t="s">
        <v>4115</v>
      </c>
      <c r="N508" s="51">
        <v>0.42</v>
      </c>
      <c r="O508" s="51">
        <v>51.34</v>
      </c>
      <c r="P508" s="51">
        <v>0.38</v>
      </c>
      <c r="Q508" s="51">
        <v>0.16</v>
      </c>
      <c r="R508" s="51">
        <v>1903.14</v>
      </c>
      <c r="S508" s="51">
        <v>45.34</v>
      </c>
      <c r="T508" s="51">
        <v>20.79</v>
      </c>
      <c r="U508" s="51">
        <v>10.029999999999999</v>
      </c>
      <c r="V508" s="51">
        <v>38.451999999999998</v>
      </c>
      <c r="W508" s="51">
        <v>-0.82</v>
      </c>
      <c r="X508" s="51">
        <v>1.22</v>
      </c>
      <c r="Y508" s="47"/>
    </row>
    <row r="509" spans="1:25" x14ac:dyDescent="0.2">
      <c r="A509" s="51">
        <v>2800</v>
      </c>
      <c r="B509" s="51">
        <v>90.04</v>
      </c>
      <c r="C509" s="51">
        <v>29.83</v>
      </c>
      <c r="D509" s="85">
        <f t="shared" si="22"/>
        <v>9.5299999999999976</v>
      </c>
      <c r="E509" s="85">
        <f t="shared" si="23"/>
        <v>29.27</v>
      </c>
      <c r="F509" s="51">
        <v>1123.47</v>
      </c>
      <c r="G509" s="51">
        <v>1038.27</v>
      </c>
      <c r="H509" s="51">
        <v>1456.28</v>
      </c>
      <c r="I509" s="51">
        <v>1237.26</v>
      </c>
      <c r="J509" s="51">
        <v>13530485.73</v>
      </c>
      <c r="K509" s="51">
        <v>7209978.3200000003</v>
      </c>
      <c r="L509" s="51" t="s">
        <v>4116</v>
      </c>
      <c r="M509" s="51" t="s">
        <v>4117</v>
      </c>
      <c r="N509" s="51">
        <v>0.21</v>
      </c>
      <c r="O509" s="51">
        <v>90</v>
      </c>
      <c r="P509" s="51">
        <v>0.13</v>
      </c>
      <c r="Q509" s="51">
        <v>0.17</v>
      </c>
      <c r="R509" s="51">
        <v>1906.12</v>
      </c>
      <c r="S509" s="51">
        <v>45.4</v>
      </c>
      <c r="T509" s="51">
        <v>20.79</v>
      </c>
      <c r="U509" s="51">
        <v>10.050000000000001</v>
      </c>
      <c r="V509" s="51">
        <v>38.430999999999997</v>
      </c>
      <c r="W509" s="51">
        <v>-0.82</v>
      </c>
      <c r="X509" s="51">
        <v>1.21</v>
      </c>
      <c r="Y509" s="47"/>
    </row>
    <row r="510" spans="1:25" x14ac:dyDescent="0.2">
      <c r="A510" s="51">
        <v>2803</v>
      </c>
      <c r="B510" s="51">
        <v>90.04</v>
      </c>
      <c r="C510" s="51">
        <v>29.88</v>
      </c>
      <c r="D510" s="85">
        <f t="shared" si="22"/>
        <v>9.5799999999999983</v>
      </c>
      <c r="E510" s="85">
        <f t="shared" si="23"/>
        <v>29.32</v>
      </c>
      <c r="F510" s="51">
        <v>1123.46</v>
      </c>
      <c r="G510" s="51">
        <v>1038.26</v>
      </c>
      <c r="H510" s="51">
        <v>1458.88</v>
      </c>
      <c r="I510" s="51">
        <v>1238.75</v>
      </c>
      <c r="J510" s="51">
        <v>13530487.199999999</v>
      </c>
      <c r="K510" s="51">
        <v>7209980.9299999997</v>
      </c>
      <c r="L510" s="51" t="s">
        <v>4118</v>
      </c>
      <c r="M510" s="51" t="s">
        <v>4119</v>
      </c>
      <c r="N510" s="51">
        <v>0.17</v>
      </c>
      <c r="O510" s="51">
        <v>11.31</v>
      </c>
      <c r="P510" s="51">
        <v>0</v>
      </c>
      <c r="Q510" s="51">
        <v>0.17</v>
      </c>
      <c r="R510" s="51">
        <v>1909.1</v>
      </c>
      <c r="S510" s="51">
        <v>45.47</v>
      </c>
      <c r="T510" s="51">
        <v>20.8</v>
      </c>
      <c r="U510" s="51">
        <v>10.07</v>
      </c>
      <c r="V510" s="51">
        <v>38.411000000000001</v>
      </c>
      <c r="W510" s="51">
        <v>-0.82</v>
      </c>
      <c r="X510" s="51">
        <v>1.2</v>
      </c>
      <c r="Y510" s="47"/>
    </row>
    <row r="511" spans="1:25" x14ac:dyDescent="0.2">
      <c r="A511" s="51">
        <v>2806</v>
      </c>
      <c r="B511" s="51">
        <v>90.24</v>
      </c>
      <c r="C511" s="51">
        <v>29.92</v>
      </c>
      <c r="D511" s="85">
        <f t="shared" si="22"/>
        <v>9.620000000000001</v>
      </c>
      <c r="E511" s="85">
        <f t="shared" si="23"/>
        <v>29.360000000000003</v>
      </c>
      <c r="F511" s="51">
        <v>1123.46</v>
      </c>
      <c r="G511" s="51">
        <v>1038.26</v>
      </c>
      <c r="H511" s="51">
        <v>1461.48</v>
      </c>
      <c r="I511" s="51">
        <v>1240.25</v>
      </c>
      <c r="J511" s="51">
        <v>13530488.67</v>
      </c>
      <c r="K511" s="51">
        <v>7209983.5499999998</v>
      </c>
      <c r="L511" s="51" t="s">
        <v>4120</v>
      </c>
      <c r="M511" s="51" t="s">
        <v>4121</v>
      </c>
      <c r="N511" s="51">
        <v>0.68</v>
      </c>
      <c r="O511" s="51">
        <v>150.94499999999999</v>
      </c>
      <c r="P511" s="51">
        <v>0.67</v>
      </c>
      <c r="Q511" s="51">
        <v>0.13</v>
      </c>
      <c r="R511" s="51">
        <v>1912.08</v>
      </c>
      <c r="S511" s="51">
        <v>45.53</v>
      </c>
      <c r="T511" s="51">
        <v>20.8</v>
      </c>
      <c r="U511" s="51">
        <v>10.08</v>
      </c>
      <c r="V511" s="51">
        <v>38.390999999999998</v>
      </c>
      <c r="W511" s="51">
        <v>-0.82</v>
      </c>
      <c r="X511" s="51">
        <v>1.19</v>
      </c>
      <c r="Y511" s="47"/>
    </row>
    <row r="512" spans="1:25" x14ac:dyDescent="0.2">
      <c r="A512" s="51">
        <v>2809</v>
      </c>
      <c r="B512" s="51">
        <v>90.15</v>
      </c>
      <c r="C512" s="51">
        <v>29.97</v>
      </c>
      <c r="D512" s="85">
        <f t="shared" si="22"/>
        <v>9.6699999999999982</v>
      </c>
      <c r="E512" s="85">
        <f t="shared" si="23"/>
        <v>29.41</v>
      </c>
      <c r="F512" s="51">
        <v>1123.45</v>
      </c>
      <c r="G512" s="51">
        <v>1038.25</v>
      </c>
      <c r="H512" s="51">
        <v>1464.08</v>
      </c>
      <c r="I512" s="51">
        <v>1241.75</v>
      </c>
      <c r="J512" s="51">
        <v>13530490.140000001</v>
      </c>
      <c r="K512" s="51">
        <v>7209986.1600000001</v>
      </c>
      <c r="L512" s="51" t="s">
        <v>4122</v>
      </c>
      <c r="M512" s="51" t="s">
        <v>4123</v>
      </c>
      <c r="N512" s="51">
        <v>0.34</v>
      </c>
      <c r="O512" s="51">
        <v>59.036000000000001</v>
      </c>
      <c r="P512" s="51">
        <v>-0.3</v>
      </c>
      <c r="Q512" s="51">
        <v>0.17</v>
      </c>
      <c r="R512" s="51">
        <v>1915.06</v>
      </c>
      <c r="S512" s="51">
        <v>45.59</v>
      </c>
      <c r="T512" s="51">
        <v>20.8</v>
      </c>
      <c r="U512" s="51">
        <v>10.1</v>
      </c>
      <c r="V512" s="51">
        <v>38.371000000000002</v>
      </c>
      <c r="W512" s="51">
        <v>-0.81</v>
      </c>
      <c r="X512" s="51">
        <v>1.19</v>
      </c>
      <c r="Y512" s="47"/>
    </row>
    <row r="513" spans="1:25" x14ac:dyDescent="0.2">
      <c r="A513" s="51">
        <v>2812</v>
      </c>
      <c r="B513" s="51">
        <v>90.18</v>
      </c>
      <c r="C513" s="51">
        <v>30.02</v>
      </c>
      <c r="D513" s="85">
        <f t="shared" si="22"/>
        <v>9.7199999999999989</v>
      </c>
      <c r="E513" s="85">
        <f t="shared" si="23"/>
        <v>29.46</v>
      </c>
      <c r="F513" s="51">
        <v>1123.44</v>
      </c>
      <c r="G513" s="51">
        <v>1038.24</v>
      </c>
      <c r="H513" s="51">
        <v>1466.68</v>
      </c>
      <c r="I513" s="51">
        <v>1243.25</v>
      </c>
      <c r="J513" s="51">
        <v>13530491.619999999</v>
      </c>
      <c r="K513" s="51">
        <v>7209988.7699999996</v>
      </c>
      <c r="L513" s="51" t="s">
        <v>4124</v>
      </c>
      <c r="M513" s="51" t="s">
        <v>4125</v>
      </c>
      <c r="N513" s="51">
        <v>0.19</v>
      </c>
      <c r="O513" s="51">
        <v>101.31</v>
      </c>
      <c r="P513" s="51">
        <v>0.1</v>
      </c>
      <c r="Q513" s="51">
        <v>0.17</v>
      </c>
      <c r="R513" s="51">
        <v>1918.04</v>
      </c>
      <c r="S513" s="51">
        <v>45.66</v>
      </c>
      <c r="T513" s="51">
        <v>20.8</v>
      </c>
      <c r="U513" s="51">
        <v>10.119999999999999</v>
      </c>
      <c r="V513" s="51">
        <v>38.350999999999999</v>
      </c>
      <c r="W513" s="51">
        <v>-0.81</v>
      </c>
      <c r="X513" s="51">
        <v>1.18</v>
      </c>
      <c r="Y513" s="47"/>
    </row>
    <row r="514" spans="1:25" x14ac:dyDescent="0.2">
      <c r="A514" s="51">
        <v>2815</v>
      </c>
      <c r="B514" s="51">
        <v>90.17</v>
      </c>
      <c r="C514" s="51">
        <v>30.07</v>
      </c>
      <c r="D514" s="85">
        <f t="shared" si="22"/>
        <v>9.77</v>
      </c>
      <c r="E514" s="85">
        <f t="shared" si="23"/>
        <v>29.51</v>
      </c>
      <c r="F514" s="51">
        <v>1123.43</v>
      </c>
      <c r="G514" s="51">
        <v>1038.23</v>
      </c>
      <c r="H514" s="51">
        <v>1469.27</v>
      </c>
      <c r="I514" s="51">
        <v>1244.75</v>
      </c>
      <c r="J514" s="51">
        <v>13530493.09</v>
      </c>
      <c r="K514" s="51">
        <v>7209991.3899999997</v>
      </c>
      <c r="L514" s="51" t="s">
        <v>4126</v>
      </c>
      <c r="M514" s="51" t="s">
        <v>4127</v>
      </c>
      <c r="N514" s="51">
        <v>0.17</v>
      </c>
      <c r="O514" s="51">
        <v>59.036000000000001</v>
      </c>
      <c r="P514" s="51">
        <v>-0.03</v>
      </c>
      <c r="Q514" s="51">
        <v>0.17</v>
      </c>
      <c r="R514" s="51">
        <v>1921.02</v>
      </c>
      <c r="S514" s="51">
        <v>45.72</v>
      </c>
      <c r="T514" s="51">
        <v>20.81</v>
      </c>
      <c r="U514" s="51">
        <v>10.14</v>
      </c>
      <c r="V514" s="51">
        <v>38.331000000000003</v>
      </c>
      <c r="W514" s="51">
        <v>-0.8</v>
      </c>
      <c r="X514" s="51">
        <v>1.18</v>
      </c>
      <c r="Y514" s="47"/>
    </row>
    <row r="515" spans="1:25" x14ac:dyDescent="0.2">
      <c r="A515" s="51">
        <v>2818.19</v>
      </c>
      <c r="B515" s="51">
        <v>90.2</v>
      </c>
      <c r="C515" s="51">
        <v>30.12</v>
      </c>
      <c r="D515" s="85">
        <f t="shared" si="22"/>
        <v>9.82</v>
      </c>
      <c r="E515" s="85">
        <f t="shared" si="23"/>
        <v>29.560000000000002</v>
      </c>
      <c r="F515" s="51">
        <v>1123.42</v>
      </c>
      <c r="G515" s="51">
        <v>1038.22</v>
      </c>
      <c r="H515" s="51">
        <v>1472.03</v>
      </c>
      <c r="I515" s="51">
        <v>1246.3499999999999</v>
      </c>
      <c r="J515" s="51">
        <v>13530494.67</v>
      </c>
      <c r="K515" s="51">
        <v>7209994.1600000001</v>
      </c>
      <c r="L515" s="51" t="s">
        <v>4058</v>
      </c>
      <c r="M515" s="51" t="s">
        <v>4059</v>
      </c>
      <c r="N515" s="51">
        <v>0.18</v>
      </c>
      <c r="O515" s="51">
        <v>101.31</v>
      </c>
      <c r="P515" s="51">
        <v>0.09</v>
      </c>
      <c r="Q515" s="51">
        <v>0.16</v>
      </c>
      <c r="R515" s="51">
        <v>1924.2</v>
      </c>
      <c r="S515" s="51">
        <v>45.79</v>
      </c>
      <c r="T515" s="51">
        <v>20.81</v>
      </c>
      <c r="U515" s="51">
        <v>10.16</v>
      </c>
      <c r="V515" s="51">
        <v>38.311</v>
      </c>
      <c r="W515" s="51">
        <v>-0.8</v>
      </c>
      <c r="X515" s="51">
        <v>1.19</v>
      </c>
      <c r="Y515" s="47"/>
    </row>
    <row r="516" spans="1:25" x14ac:dyDescent="0.2">
      <c r="A516" s="51">
        <v>2822</v>
      </c>
      <c r="B516" s="51">
        <v>90.19</v>
      </c>
      <c r="C516" s="51">
        <v>30.17</v>
      </c>
      <c r="D516" s="85">
        <f t="shared" si="22"/>
        <v>9.870000000000001</v>
      </c>
      <c r="E516" s="85">
        <f t="shared" si="23"/>
        <v>29.610000000000003</v>
      </c>
      <c r="F516" s="51">
        <v>1123.4100000000001</v>
      </c>
      <c r="G516" s="51">
        <v>1038.21</v>
      </c>
      <c r="H516" s="51">
        <v>1475.33</v>
      </c>
      <c r="I516" s="51">
        <v>1248.26</v>
      </c>
      <c r="J516" s="51">
        <v>13530496.550000001</v>
      </c>
      <c r="K516" s="51">
        <v>7209997.4699999997</v>
      </c>
      <c r="L516" s="51" t="s">
        <v>4128</v>
      </c>
      <c r="M516" s="51" t="s">
        <v>4129</v>
      </c>
      <c r="N516" s="51">
        <v>0.13</v>
      </c>
      <c r="O516" s="51">
        <v>90</v>
      </c>
      <c r="P516" s="51">
        <v>-0.03</v>
      </c>
      <c r="Q516" s="51">
        <v>0.13</v>
      </c>
      <c r="R516" s="51">
        <v>1927.98</v>
      </c>
      <c r="S516" s="51">
        <v>45.87</v>
      </c>
      <c r="T516" s="51">
        <v>20.81</v>
      </c>
      <c r="U516" s="51">
        <v>10.18</v>
      </c>
      <c r="V516" s="51">
        <v>38.286000000000001</v>
      </c>
      <c r="W516" s="51">
        <v>-0.79</v>
      </c>
      <c r="X516" s="51">
        <v>1.19</v>
      </c>
      <c r="Y516" s="47"/>
    </row>
    <row r="517" spans="1:25" x14ac:dyDescent="0.2">
      <c r="A517" s="51">
        <v>2825</v>
      </c>
      <c r="B517" s="51">
        <v>90.19</v>
      </c>
      <c r="C517" s="51">
        <v>30.22</v>
      </c>
      <c r="D517" s="85">
        <f t="shared" si="22"/>
        <v>9.9199999999999982</v>
      </c>
      <c r="E517" s="85">
        <f t="shared" si="23"/>
        <v>29.66</v>
      </c>
      <c r="F517" s="51">
        <v>1123.4000000000001</v>
      </c>
      <c r="G517" s="51">
        <v>1038.2</v>
      </c>
      <c r="H517" s="51">
        <v>1477.92</v>
      </c>
      <c r="I517" s="51">
        <v>1249.77</v>
      </c>
      <c r="J517" s="51">
        <v>13530498.029999999</v>
      </c>
      <c r="K517" s="51">
        <v>7210000.0800000001</v>
      </c>
      <c r="L517" s="51" t="s">
        <v>4130</v>
      </c>
      <c r="M517" s="51" t="s">
        <v>4131</v>
      </c>
      <c r="N517" s="51">
        <v>0.17</v>
      </c>
      <c r="O517" s="51">
        <v>126.87</v>
      </c>
      <c r="P517" s="51">
        <v>0</v>
      </c>
      <c r="Q517" s="51">
        <v>0.17</v>
      </c>
      <c r="R517" s="51">
        <v>1930.97</v>
      </c>
      <c r="S517" s="51">
        <v>45.93</v>
      </c>
      <c r="T517" s="51">
        <v>20.81</v>
      </c>
      <c r="U517" s="51">
        <v>10.199999999999999</v>
      </c>
      <c r="V517" s="51">
        <v>38.267000000000003</v>
      </c>
      <c r="W517" s="51">
        <v>-0.78</v>
      </c>
      <c r="X517" s="51">
        <v>1.2</v>
      </c>
      <c r="Y517" s="47"/>
    </row>
    <row r="518" spans="1:25" x14ac:dyDescent="0.2">
      <c r="A518" s="51">
        <v>2828</v>
      </c>
      <c r="B518" s="51">
        <v>90.16</v>
      </c>
      <c r="C518" s="51">
        <v>30.26</v>
      </c>
      <c r="D518" s="85">
        <f t="shared" si="22"/>
        <v>9.9600000000000009</v>
      </c>
      <c r="E518" s="85">
        <f t="shared" si="23"/>
        <v>29.700000000000003</v>
      </c>
      <c r="F518" s="51">
        <v>1123.3900000000001</v>
      </c>
      <c r="G518" s="51">
        <v>1038.19</v>
      </c>
      <c r="H518" s="51">
        <v>1480.51</v>
      </c>
      <c r="I518" s="51">
        <v>1251.28</v>
      </c>
      <c r="J518" s="51">
        <v>13530499.52</v>
      </c>
      <c r="K518" s="51">
        <v>7210002.6900000004</v>
      </c>
      <c r="L518" s="51" t="s">
        <v>4132</v>
      </c>
      <c r="M518" s="51" t="s">
        <v>4133</v>
      </c>
      <c r="N518" s="51">
        <v>0.17</v>
      </c>
      <c r="O518" s="51">
        <v>21.800999999999998</v>
      </c>
      <c r="P518" s="51">
        <v>-0.1</v>
      </c>
      <c r="Q518" s="51">
        <v>0.13</v>
      </c>
      <c r="R518" s="51">
        <v>1933.95</v>
      </c>
      <c r="S518" s="51">
        <v>46</v>
      </c>
      <c r="T518" s="51">
        <v>20.82</v>
      </c>
      <c r="U518" s="51">
        <v>10.210000000000001</v>
      </c>
      <c r="V518" s="51">
        <v>38.247999999999998</v>
      </c>
      <c r="W518" s="51">
        <v>-0.78</v>
      </c>
      <c r="X518" s="51">
        <v>1.21</v>
      </c>
      <c r="Y518" s="47"/>
    </row>
    <row r="519" spans="1:25" x14ac:dyDescent="0.2">
      <c r="A519" s="51">
        <v>2831</v>
      </c>
      <c r="B519" s="51">
        <v>90.26</v>
      </c>
      <c r="C519" s="51">
        <v>30.3</v>
      </c>
      <c r="D519" s="85">
        <f t="shared" si="22"/>
        <v>10</v>
      </c>
      <c r="E519" s="85">
        <f t="shared" si="23"/>
        <v>29.740000000000002</v>
      </c>
      <c r="F519" s="51">
        <v>1123.3800000000001</v>
      </c>
      <c r="G519" s="51">
        <v>1038.18</v>
      </c>
      <c r="H519" s="51">
        <v>1483.1</v>
      </c>
      <c r="I519" s="51">
        <v>1252.79</v>
      </c>
      <c r="J519" s="51">
        <v>13530501</v>
      </c>
      <c r="K519" s="51">
        <v>7210005.29</v>
      </c>
      <c r="L519" s="51" t="s">
        <v>4134</v>
      </c>
      <c r="M519" s="51" t="s">
        <v>4135</v>
      </c>
      <c r="N519" s="51">
        <v>0.36</v>
      </c>
      <c r="O519" s="51">
        <v>164.476</v>
      </c>
      <c r="P519" s="51">
        <v>0.33</v>
      </c>
      <c r="Q519" s="51">
        <v>0.13</v>
      </c>
      <c r="R519" s="51">
        <v>1936.93</v>
      </c>
      <c r="S519" s="51">
        <v>46.06</v>
      </c>
      <c r="T519" s="51">
        <v>20.82</v>
      </c>
      <c r="U519" s="51">
        <v>10.23</v>
      </c>
      <c r="V519" s="51">
        <v>38.228999999999999</v>
      </c>
      <c r="W519" s="51">
        <v>-0.77</v>
      </c>
      <c r="X519" s="51">
        <v>1.22</v>
      </c>
      <c r="Y519" s="47"/>
    </row>
    <row r="520" spans="1:25" x14ac:dyDescent="0.2">
      <c r="A520" s="51">
        <v>2834</v>
      </c>
      <c r="B520" s="51">
        <v>90.08</v>
      </c>
      <c r="C520" s="51">
        <v>30.35</v>
      </c>
      <c r="D520" s="85">
        <f t="shared" si="22"/>
        <v>10.050000000000001</v>
      </c>
      <c r="E520" s="85">
        <f t="shared" si="23"/>
        <v>29.790000000000003</v>
      </c>
      <c r="F520" s="51">
        <v>1123.3699999999999</v>
      </c>
      <c r="G520" s="51">
        <v>1038.17</v>
      </c>
      <c r="H520" s="51">
        <v>1485.69</v>
      </c>
      <c r="I520" s="51">
        <v>1254.31</v>
      </c>
      <c r="J520" s="51">
        <v>13530502.49</v>
      </c>
      <c r="K520" s="51">
        <v>7210007.9000000004</v>
      </c>
      <c r="L520" s="51" t="s">
        <v>4136</v>
      </c>
      <c r="M520" s="51" t="s">
        <v>4137</v>
      </c>
      <c r="N520" s="51">
        <v>0.62</v>
      </c>
      <c r="O520" s="51">
        <v>12.529</v>
      </c>
      <c r="P520" s="51">
        <v>-0.6</v>
      </c>
      <c r="Q520" s="51">
        <v>0.17</v>
      </c>
      <c r="R520" s="51">
        <v>1939.92</v>
      </c>
      <c r="S520" s="51">
        <v>46.13</v>
      </c>
      <c r="T520" s="51">
        <v>20.82</v>
      </c>
      <c r="U520" s="51">
        <v>10.25</v>
      </c>
      <c r="V520" s="51">
        <v>38.21</v>
      </c>
      <c r="W520" s="51">
        <v>-0.76</v>
      </c>
      <c r="X520" s="51">
        <v>1.24</v>
      </c>
      <c r="Y520" s="47"/>
    </row>
    <row r="521" spans="1:25" x14ac:dyDescent="0.2">
      <c r="A521" s="51">
        <v>2837</v>
      </c>
      <c r="B521" s="51">
        <v>90.26</v>
      </c>
      <c r="C521" s="51">
        <v>30.39</v>
      </c>
      <c r="D521" s="85">
        <f t="shared" si="22"/>
        <v>10.09</v>
      </c>
      <c r="E521" s="85">
        <f t="shared" si="23"/>
        <v>29.830000000000002</v>
      </c>
      <c r="F521" s="51">
        <v>1123.3599999999999</v>
      </c>
      <c r="G521" s="51">
        <v>1038.1600000000001</v>
      </c>
      <c r="H521" s="51">
        <v>1488.28</v>
      </c>
      <c r="I521" s="51">
        <v>1255.83</v>
      </c>
      <c r="J521" s="51">
        <v>13530503.98</v>
      </c>
      <c r="K521" s="51">
        <v>7210010.5</v>
      </c>
      <c r="L521" s="51" t="s">
        <v>4138</v>
      </c>
      <c r="M521" s="51" t="s">
        <v>4139</v>
      </c>
      <c r="N521" s="51">
        <v>0.61</v>
      </c>
      <c r="O521" s="51">
        <v>104.036</v>
      </c>
      <c r="P521" s="51">
        <v>0.6</v>
      </c>
      <c r="Q521" s="51">
        <v>0.13</v>
      </c>
      <c r="R521" s="51">
        <v>1942.9</v>
      </c>
      <c r="S521" s="51">
        <v>46.19</v>
      </c>
      <c r="T521" s="51">
        <v>20.82</v>
      </c>
      <c r="U521" s="51">
        <v>10.27</v>
      </c>
      <c r="V521" s="51">
        <v>38.192</v>
      </c>
      <c r="W521" s="51">
        <v>-0.76</v>
      </c>
      <c r="X521" s="51">
        <v>1.25</v>
      </c>
      <c r="Y521" s="47"/>
    </row>
    <row r="522" spans="1:25" x14ac:dyDescent="0.2">
      <c r="A522" s="51">
        <v>2842.57</v>
      </c>
      <c r="B522" s="51">
        <v>90.24</v>
      </c>
      <c r="C522" s="51">
        <v>30.47</v>
      </c>
      <c r="D522" s="85">
        <f t="shared" si="22"/>
        <v>10.169999999999998</v>
      </c>
      <c r="E522" s="85">
        <f t="shared" si="23"/>
        <v>29.91</v>
      </c>
      <c r="F522" s="51">
        <v>1123.33</v>
      </c>
      <c r="G522" s="51">
        <v>1038.1300000000001</v>
      </c>
      <c r="H522" s="51">
        <v>1493.09</v>
      </c>
      <c r="I522" s="51">
        <v>1258.6500000000001</v>
      </c>
      <c r="J522" s="51">
        <v>13530506.76</v>
      </c>
      <c r="K522" s="51">
        <v>7210015.3300000001</v>
      </c>
      <c r="L522" s="51" t="s">
        <v>4070</v>
      </c>
      <c r="M522" s="51" t="s">
        <v>4071</v>
      </c>
      <c r="N522" s="51">
        <v>0.15</v>
      </c>
      <c r="O522" s="51">
        <v>-180</v>
      </c>
      <c r="P522" s="51">
        <v>-0.04</v>
      </c>
      <c r="Q522" s="51">
        <v>0.14000000000000001</v>
      </c>
      <c r="R522" s="51">
        <v>1948.44</v>
      </c>
      <c r="S522" s="51">
        <v>46.31</v>
      </c>
      <c r="T522" s="51">
        <v>20.83</v>
      </c>
      <c r="U522" s="51">
        <v>10.3</v>
      </c>
      <c r="V522" s="51">
        <v>38.158000000000001</v>
      </c>
      <c r="W522" s="51">
        <v>-0.74</v>
      </c>
      <c r="X522" s="51">
        <v>1.29</v>
      </c>
      <c r="Y522" s="47"/>
    </row>
    <row r="523" spans="1:25" x14ac:dyDescent="0.2">
      <c r="A523" s="51">
        <v>2846</v>
      </c>
      <c r="B523" s="51">
        <v>90.16</v>
      </c>
      <c r="C523" s="51">
        <v>30.47</v>
      </c>
      <c r="D523" s="85">
        <f t="shared" si="22"/>
        <v>10.169999999999998</v>
      </c>
      <c r="E523" s="85">
        <f t="shared" si="23"/>
        <v>29.91</v>
      </c>
      <c r="F523" s="51">
        <v>1123.32</v>
      </c>
      <c r="G523" s="51">
        <v>1038.1199999999999</v>
      </c>
      <c r="H523" s="51">
        <v>1496.04</v>
      </c>
      <c r="I523" s="51">
        <v>1260.3900000000001</v>
      </c>
      <c r="J523" s="51">
        <v>13530508.470000001</v>
      </c>
      <c r="K523" s="51">
        <v>7210018.2999999998</v>
      </c>
      <c r="L523" s="51" t="s">
        <v>4140</v>
      </c>
      <c r="M523" s="51" t="s">
        <v>4141</v>
      </c>
      <c r="N523" s="51">
        <v>0.23</v>
      </c>
      <c r="O523" s="51">
        <v>0</v>
      </c>
      <c r="P523" s="51">
        <v>-0.23</v>
      </c>
      <c r="Q523" s="51">
        <v>0</v>
      </c>
      <c r="R523" s="51">
        <v>1951.85</v>
      </c>
      <c r="S523" s="51">
        <v>46.38</v>
      </c>
      <c r="T523" s="51">
        <v>20.83</v>
      </c>
      <c r="U523" s="51">
        <v>10.32</v>
      </c>
      <c r="V523" s="51">
        <v>38.137</v>
      </c>
      <c r="W523" s="51">
        <v>-0.73</v>
      </c>
      <c r="X523" s="51">
        <v>1.32</v>
      </c>
      <c r="Y523" s="47"/>
    </row>
    <row r="524" spans="1:25" x14ac:dyDescent="0.2">
      <c r="A524" s="51">
        <v>2849</v>
      </c>
      <c r="B524" s="51">
        <v>90.19</v>
      </c>
      <c r="C524" s="51">
        <v>30.47</v>
      </c>
      <c r="D524" s="85">
        <f t="shared" si="22"/>
        <v>10.169999999999998</v>
      </c>
      <c r="E524" s="85">
        <f t="shared" si="23"/>
        <v>29.91</v>
      </c>
      <c r="F524" s="51">
        <v>1123.31</v>
      </c>
      <c r="G524" s="51">
        <v>1038.1099999999999</v>
      </c>
      <c r="H524" s="51">
        <v>1498.63</v>
      </c>
      <c r="I524" s="51">
        <v>1261.9100000000001</v>
      </c>
      <c r="J524" s="51">
        <v>13530509.960000001</v>
      </c>
      <c r="K524" s="51">
        <v>7210020.9100000001</v>
      </c>
      <c r="L524" s="51" t="s">
        <v>4142</v>
      </c>
      <c r="M524" s="51" t="s">
        <v>4143</v>
      </c>
      <c r="N524" s="51">
        <v>0.1</v>
      </c>
      <c r="O524" s="51">
        <v>0</v>
      </c>
      <c r="P524" s="51">
        <v>0.1</v>
      </c>
      <c r="Q524" s="51">
        <v>0</v>
      </c>
      <c r="R524" s="51">
        <v>1954.84</v>
      </c>
      <c r="S524" s="51">
        <v>46.45</v>
      </c>
      <c r="T524" s="51">
        <v>20.83</v>
      </c>
      <c r="U524" s="51">
        <v>10.34</v>
      </c>
      <c r="V524" s="51">
        <v>38.119</v>
      </c>
      <c r="W524" s="51">
        <v>-0.73</v>
      </c>
      <c r="X524" s="51">
        <v>1.34</v>
      </c>
      <c r="Y524" s="47"/>
    </row>
    <row r="525" spans="1:25" x14ac:dyDescent="0.2">
      <c r="A525" s="51">
        <v>2852</v>
      </c>
      <c r="B525" s="51">
        <v>90.19</v>
      </c>
      <c r="C525" s="51">
        <v>30.47</v>
      </c>
      <c r="D525" s="85">
        <f t="shared" si="22"/>
        <v>10.169999999999998</v>
      </c>
      <c r="E525" s="85">
        <f t="shared" si="23"/>
        <v>29.91</v>
      </c>
      <c r="F525" s="51">
        <v>1123.3</v>
      </c>
      <c r="G525" s="51">
        <v>1038.0999999999999</v>
      </c>
      <c r="H525" s="51">
        <v>1501.21</v>
      </c>
      <c r="I525" s="51">
        <v>1263.43</v>
      </c>
      <c r="J525" s="51">
        <v>13530511.460000001</v>
      </c>
      <c r="K525" s="51">
        <v>7210023.5099999998</v>
      </c>
      <c r="L525" s="51" t="s">
        <v>4144</v>
      </c>
      <c r="M525" s="51" t="s">
        <v>4145</v>
      </c>
      <c r="N525" s="51">
        <v>0</v>
      </c>
      <c r="O525" s="51">
        <v>0</v>
      </c>
      <c r="P525" s="51">
        <v>0</v>
      </c>
      <c r="Q525" s="51">
        <v>0</v>
      </c>
      <c r="R525" s="51">
        <v>1957.82</v>
      </c>
      <c r="S525" s="51">
        <v>46.51</v>
      </c>
      <c r="T525" s="51">
        <v>20.83</v>
      </c>
      <c r="U525" s="51">
        <v>10.36</v>
      </c>
      <c r="V525" s="51">
        <v>38.100999999999999</v>
      </c>
      <c r="W525" s="51">
        <v>-0.72</v>
      </c>
      <c r="X525" s="51">
        <v>1.36</v>
      </c>
      <c r="Y525" s="47"/>
    </row>
    <row r="526" spans="1:25" x14ac:dyDescent="0.2">
      <c r="A526" s="51">
        <v>2855</v>
      </c>
      <c r="B526" s="51">
        <v>90.23</v>
      </c>
      <c r="C526" s="51">
        <v>30.47</v>
      </c>
      <c r="D526" s="85">
        <f t="shared" si="22"/>
        <v>10.169999999999998</v>
      </c>
      <c r="E526" s="85">
        <f t="shared" si="23"/>
        <v>29.91</v>
      </c>
      <c r="F526" s="51">
        <v>1123.29</v>
      </c>
      <c r="G526" s="51">
        <v>1038.0899999999999</v>
      </c>
      <c r="H526" s="51">
        <v>1503.8</v>
      </c>
      <c r="I526" s="51">
        <v>1264.95</v>
      </c>
      <c r="J526" s="51">
        <v>13530512.960000001</v>
      </c>
      <c r="K526" s="51">
        <v>7210026.1100000003</v>
      </c>
      <c r="L526" s="51" t="s">
        <v>4146</v>
      </c>
      <c r="M526" s="51" t="s">
        <v>4147</v>
      </c>
      <c r="N526" s="51">
        <v>0.13</v>
      </c>
      <c r="O526" s="51">
        <v>180</v>
      </c>
      <c r="P526" s="51">
        <v>0.13</v>
      </c>
      <c r="Q526" s="51">
        <v>0</v>
      </c>
      <c r="R526" s="51">
        <v>1960.81</v>
      </c>
      <c r="S526" s="51">
        <v>46.58</v>
      </c>
      <c r="T526" s="51">
        <v>20.84</v>
      </c>
      <c r="U526" s="51">
        <v>10.37</v>
      </c>
      <c r="V526" s="51">
        <v>38.082999999999998</v>
      </c>
      <c r="W526" s="51">
        <v>-0.71</v>
      </c>
      <c r="X526" s="51">
        <v>1.38</v>
      </c>
      <c r="Y526" s="47"/>
    </row>
    <row r="527" spans="1:25" x14ac:dyDescent="0.2">
      <c r="A527" s="51">
        <v>2858</v>
      </c>
      <c r="B527" s="51">
        <v>90.19</v>
      </c>
      <c r="C527" s="51">
        <v>30.47</v>
      </c>
      <c r="D527" s="85">
        <f t="shared" si="22"/>
        <v>10.169999999999998</v>
      </c>
      <c r="E527" s="85">
        <f t="shared" si="23"/>
        <v>29.91</v>
      </c>
      <c r="F527" s="51">
        <v>1123.28</v>
      </c>
      <c r="G527" s="51">
        <v>1038.08</v>
      </c>
      <c r="H527" s="51">
        <v>1506.38</v>
      </c>
      <c r="I527" s="51">
        <v>1266.47</v>
      </c>
      <c r="J527" s="51">
        <v>13530514.449999999</v>
      </c>
      <c r="K527" s="51">
        <v>7210028.71</v>
      </c>
      <c r="L527" s="51" t="s">
        <v>4148</v>
      </c>
      <c r="M527" s="51" t="s">
        <v>4149</v>
      </c>
      <c r="N527" s="51">
        <v>0.13</v>
      </c>
      <c r="O527" s="51">
        <v>180</v>
      </c>
      <c r="P527" s="51">
        <v>-0.13</v>
      </c>
      <c r="Q527" s="51">
        <v>0</v>
      </c>
      <c r="R527" s="51">
        <v>1963.79</v>
      </c>
      <c r="S527" s="51">
        <v>46.64</v>
      </c>
      <c r="T527" s="51">
        <v>20.84</v>
      </c>
      <c r="U527" s="51">
        <v>10.39</v>
      </c>
      <c r="V527" s="51">
        <v>38.064999999999998</v>
      </c>
      <c r="W527" s="51">
        <v>-0.7</v>
      </c>
      <c r="X527" s="51">
        <v>1.4</v>
      </c>
      <c r="Y527" s="47"/>
    </row>
    <row r="528" spans="1:25" x14ac:dyDescent="0.2">
      <c r="A528" s="51">
        <v>2861</v>
      </c>
      <c r="B528" s="51">
        <v>90.03</v>
      </c>
      <c r="C528" s="51">
        <v>30.47</v>
      </c>
      <c r="D528" s="85">
        <f t="shared" si="22"/>
        <v>10.169999999999998</v>
      </c>
      <c r="E528" s="85">
        <f t="shared" si="23"/>
        <v>29.91</v>
      </c>
      <c r="F528" s="51">
        <v>1123.27</v>
      </c>
      <c r="G528" s="51">
        <v>1038.07</v>
      </c>
      <c r="H528" s="51">
        <v>1508.97</v>
      </c>
      <c r="I528" s="51">
        <v>1267.99</v>
      </c>
      <c r="J528" s="51">
        <v>13530515.949999999</v>
      </c>
      <c r="K528" s="51">
        <v>7210031.3099999996</v>
      </c>
      <c r="L528" s="51" t="s">
        <v>4150</v>
      </c>
      <c r="M528" s="51" t="s">
        <v>4151</v>
      </c>
      <c r="N528" s="51">
        <v>0.53</v>
      </c>
      <c r="O528" s="51">
        <v>0</v>
      </c>
      <c r="P528" s="51">
        <v>-0.53</v>
      </c>
      <c r="Q528" s="51">
        <v>0</v>
      </c>
      <c r="R528" s="51">
        <v>1966.78</v>
      </c>
      <c r="S528" s="51">
        <v>46.71</v>
      </c>
      <c r="T528" s="51">
        <v>20.84</v>
      </c>
      <c r="U528" s="51">
        <v>10.41</v>
      </c>
      <c r="V528" s="51">
        <v>38.048000000000002</v>
      </c>
      <c r="W528" s="51">
        <v>-0.7</v>
      </c>
      <c r="X528" s="51">
        <v>1.43</v>
      </c>
      <c r="Y528" s="47"/>
    </row>
    <row r="529" spans="1:25" x14ac:dyDescent="0.2">
      <c r="A529" s="51">
        <v>2864</v>
      </c>
      <c r="B529" s="51">
        <v>90.18</v>
      </c>
      <c r="C529" s="51">
        <v>30.47</v>
      </c>
      <c r="D529" s="85">
        <f t="shared" si="22"/>
        <v>10.169999999999998</v>
      </c>
      <c r="E529" s="85">
        <f t="shared" si="23"/>
        <v>29.91</v>
      </c>
      <c r="F529" s="51">
        <v>1123.27</v>
      </c>
      <c r="G529" s="51">
        <v>1038.07</v>
      </c>
      <c r="H529" s="51">
        <v>1511.56</v>
      </c>
      <c r="I529" s="51">
        <v>1269.51</v>
      </c>
      <c r="J529" s="51">
        <v>13530517.439999999</v>
      </c>
      <c r="K529" s="51">
        <v>7210033.9100000001</v>
      </c>
      <c r="L529" s="51" t="s">
        <v>4152</v>
      </c>
      <c r="M529" s="51" t="s">
        <v>4153</v>
      </c>
      <c r="N529" s="51">
        <v>0.5</v>
      </c>
      <c r="O529" s="51">
        <v>180</v>
      </c>
      <c r="P529" s="51">
        <v>0.5</v>
      </c>
      <c r="Q529" s="51">
        <v>0</v>
      </c>
      <c r="R529" s="51">
        <v>1969.76</v>
      </c>
      <c r="S529" s="51">
        <v>46.77</v>
      </c>
      <c r="T529" s="51">
        <v>20.84</v>
      </c>
      <c r="U529" s="51">
        <v>10.43</v>
      </c>
      <c r="V529" s="51">
        <v>38.03</v>
      </c>
      <c r="W529" s="51">
        <v>-0.7</v>
      </c>
      <c r="X529" s="51">
        <v>1.45</v>
      </c>
      <c r="Y529" s="47"/>
    </row>
    <row r="530" spans="1:25" x14ac:dyDescent="0.2">
      <c r="A530" s="51">
        <v>2867.14</v>
      </c>
      <c r="B530" s="51">
        <v>90.05</v>
      </c>
      <c r="C530" s="51">
        <v>30.47</v>
      </c>
      <c r="D530" s="85">
        <f t="shared" si="22"/>
        <v>10.169999999999998</v>
      </c>
      <c r="E530" s="85">
        <f t="shared" si="23"/>
        <v>29.91</v>
      </c>
      <c r="F530" s="51">
        <v>1123.26</v>
      </c>
      <c r="G530" s="51">
        <v>1038.06</v>
      </c>
      <c r="H530" s="51">
        <v>1514.26</v>
      </c>
      <c r="I530" s="51">
        <v>1271.1099999999999</v>
      </c>
      <c r="J530" s="51">
        <v>13530519.01</v>
      </c>
      <c r="K530" s="51">
        <v>7210036.6299999999</v>
      </c>
      <c r="L530" s="51" t="s">
        <v>4072</v>
      </c>
      <c r="M530" s="51" t="s">
        <v>4063</v>
      </c>
      <c r="N530" s="51">
        <v>0.41</v>
      </c>
      <c r="O530" s="51">
        <v>-12.529</v>
      </c>
      <c r="P530" s="51">
        <v>-0.41</v>
      </c>
      <c r="Q530" s="51">
        <v>0</v>
      </c>
      <c r="R530" s="51">
        <v>1972.89</v>
      </c>
      <c r="S530" s="51">
        <v>46.84</v>
      </c>
      <c r="T530" s="51">
        <v>20.85</v>
      </c>
      <c r="U530" s="51">
        <v>10.45</v>
      </c>
      <c r="V530" s="51">
        <v>38.011000000000003</v>
      </c>
      <c r="W530" s="51">
        <v>-0.7</v>
      </c>
      <c r="X530" s="51">
        <v>1.47</v>
      </c>
      <c r="Y530" s="47"/>
    </row>
    <row r="531" spans="1:25" x14ac:dyDescent="0.2">
      <c r="A531" s="51">
        <v>2871</v>
      </c>
      <c r="B531" s="51">
        <v>90.23</v>
      </c>
      <c r="C531" s="51">
        <v>30.43</v>
      </c>
      <c r="D531" s="85">
        <f t="shared" si="22"/>
        <v>10.129999999999999</v>
      </c>
      <c r="E531" s="85">
        <f t="shared" si="23"/>
        <v>29.87</v>
      </c>
      <c r="F531" s="51">
        <v>1123.25</v>
      </c>
      <c r="G531" s="51">
        <v>1038.05</v>
      </c>
      <c r="H531" s="51">
        <v>1517.59</v>
      </c>
      <c r="I531" s="51">
        <v>1273.06</v>
      </c>
      <c r="J531" s="51">
        <v>13530520.93</v>
      </c>
      <c r="K531" s="51">
        <v>7210039.9800000004</v>
      </c>
      <c r="L531" s="51" t="s">
        <v>4154</v>
      </c>
      <c r="M531" s="51" t="s">
        <v>4155</v>
      </c>
      <c r="N531" s="51">
        <v>0.48</v>
      </c>
      <c r="O531" s="51">
        <v>-45</v>
      </c>
      <c r="P531" s="51">
        <v>0.47</v>
      </c>
      <c r="Q531" s="51">
        <v>-0.1</v>
      </c>
      <c r="R531" s="51">
        <v>1976.73</v>
      </c>
      <c r="S531" s="51">
        <v>46.92</v>
      </c>
      <c r="T531" s="51">
        <v>20.85</v>
      </c>
      <c r="U531" s="51">
        <v>10.47</v>
      </c>
      <c r="V531" s="51">
        <v>37.988999999999997</v>
      </c>
      <c r="W531" s="51">
        <v>-0.69</v>
      </c>
      <c r="X531" s="51">
        <v>1.5</v>
      </c>
      <c r="Y531" s="47"/>
    </row>
    <row r="532" spans="1:25" x14ac:dyDescent="0.2">
      <c r="A532" s="51">
        <v>2874</v>
      </c>
      <c r="B532" s="51">
        <v>90.25</v>
      </c>
      <c r="C532" s="51">
        <v>30.41</v>
      </c>
      <c r="D532" s="85">
        <f t="shared" si="22"/>
        <v>10.11</v>
      </c>
      <c r="E532" s="85">
        <f t="shared" si="23"/>
        <v>29.85</v>
      </c>
      <c r="F532" s="51">
        <v>1123.24</v>
      </c>
      <c r="G532" s="51">
        <v>1038.04</v>
      </c>
      <c r="H532" s="51">
        <v>1520.18</v>
      </c>
      <c r="I532" s="51">
        <v>1274.58</v>
      </c>
      <c r="J532" s="51">
        <v>13530522.43</v>
      </c>
      <c r="K532" s="51">
        <v>7210042.5800000001</v>
      </c>
      <c r="L532" s="51" t="s">
        <v>4156</v>
      </c>
      <c r="M532" s="51" t="s">
        <v>4157</v>
      </c>
      <c r="N532" s="51">
        <v>0.09</v>
      </c>
      <c r="O532" s="51">
        <v>-156.80099999999999</v>
      </c>
      <c r="P532" s="51">
        <v>7.0000000000000007E-2</v>
      </c>
      <c r="Q532" s="51">
        <v>-7.0000000000000007E-2</v>
      </c>
      <c r="R532" s="51">
        <v>1979.71</v>
      </c>
      <c r="S532" s="51">
        <v>46.98</v>
      </c>
      <c r="T532" s="51">
        <v>20.85</v>
      </c>
      <c r="U532" s="51">
        <v>10.49</v>
      </c>
      <c r="V532" s="51">
        <v>37.970999999999997</v>
      </c>
      <c r="W532" s="51">
        <v>-0.68</v>
      </c>
      <c r="X532" s="51">
        <v>1.52</v>
      </c>
      <c r="Y532" s="47"/>
    </row>
    <row r="533" spans="1:25" x14ac:dyDescent="0.2">
      <c r="A533" s="51">
        <v>2877</v>
      </c>
      <c r="B533" s="51">
        <v>90.18</v>
      </c>
      <c r="C533" s="51">
        <v>30.38</v>
      </c>
      <c r="D533" s="85">
        <f t="shared" si="22"/>
        <v>10.079999999999998</v>
      </c>
      <c r="E533" s="85">
        <f t="shared" si="23"/>
        <v>29.82</v>
      </c>
      <c r="F533" s="51">
        <v>1123.23</v>
      </c>
      <c r="G533" s="51">
        <v>1038.03</v>
      </c>
      <c r="H533" s="51">
        <v>1522.76</v>
      </c>
      <c r="I533" s="51">
        <v>1276.0999999999999</v>
      </c>
      <c r="J533" s="51">
        <v>13530523.92</v>
      </c>
      <c r="K533" s="51">
        <v>7210045.1799999997</v>
      </c>
      <c r="L533" s="51" t="s">
        <v>4158</v>
      </c>
      <c r="M533" s="51" t="s">
        <v>4159</v>
      </c>
      <c r="N533" s="51">
        <v>0.25</v>
      </c>
      <c r="O533" s="51">
        <v>-174.64400000000001</v>
      </c>
      <c r="P533" s="51">
        <v>-0.23</v>
      </c>
      <c r="Q533" s="51">
        <v>-0.1</v>
      </c>
      <c r="R533" s="51">
        <v>1982.69</v>
      </c>
      <c r="S533" s="51">
        <v>47.05</v>
      </c>
      <c r="T533" s="51">
        <v>20.85</v>
      </c>
      <c r="U533" s="51">
        <v>10.51</v>
      </c>
      <c r="V533" s="51">
        <v>37.954000000000001</v>
      </c>
      <c r="W533" s="51">
        <v>-0.68</v>
      </c>
      <c r="X533" s="51">
        <v>1.54</v>
      </c>
      <c r="Y533" s="47"/>
    </row>
    <row r="534" spans="1:25" x14ac:dyDescent="0.2">
      <c r="A534" s="51">
        <v>2880</v>
      </c>
      <c r="B534" s="51">
        <v>89.86</v>
      </c>
      <c r="C534" s="51">
        <v>30.35</v>
      </c>
      <c r="D534" s="85">
        <f t="shared" si="22"/>
        <v>10.050000000000001</v>
      </c>
      <c r="E534" s="85">
        <f t="shared" si="23"/>
        <v>29.790000000000003</v>
      </c>
      <c r="F534" s="51">
        <v>1123.23</v>
      </c>
      <c r="G534" s="51">
        <v>1038.03</v>
      </c>
      <c r="H534" s="51">
        <v>1525.35</v>
      </c>
      <c r="I534" s="51">
        <v>1277.6199999999999</v>
      </c>
      <c r="J534" s="51">
        <v>13530525.41</v>
      </c>
      <c r="K534" s="51">
        <v>7210047.7800000003</v>
      </c>
      <c r="L534" s="51" t="s">
        <v>4160</v>
      </c>
      <c r="M534" s="51" t="s">
        <v>4161</v>
      </c>
      <c r="N534" s="51">
        <v>1.07</v>
      </c>
      <c r="O534" s="51">
        <v>-4.2359999999999998</v>
      </c>
      <c r="P534" s="51">
        <v>-1.07</v>
      </c>
      <c r="Q534" s="51">
        <v>-0.1</v>
      </c>
      <c r="R534" s="51">
        <v>1985.68</v>
      </c>
      <c r="S534" s="51">
        <v>47.11</v>
      </c>
      <c r="T534" s="51">
        <v>20.86</v>
      </c>
      <c r="U534" s="51">
        <v>10.52</v>
      </c>
      <c r="V534" s="51">
        <v>37.936</v>
      </c>
      <c r="W534" s="51">
        <v>-0.68</v>
      </c>
      <c r="X534" s="51">
        <v>1.55</v>
      </c>
      <c r="Y534" s="47"/>
    </row>
    <row r="535" spans="1:25" x14ac:dyDescent="0.2">
      <c r="A535" s="51">
        <v>2883</v>
      </c>
      <c r="B535" s="51">
        <v>90.13</v>
      </c>
      <c r="C535" s="51">
        <v>30.33</v>
      </c>
      <c r="D535" s="85">
        <f t="shared" si="22"/>
        <v>10.029999999999998</v>
      </c>
      <c r="E535" s="85">
        <f t="shared" si="23"/>
        <v>29.77</v>
      </c>
      <c r="F535" s="51">
        <v>1123.23</v>
      </c>
      <c r="G535" s="51">
        <v>1038.03</v>
      </c>
      <c r="H535" s="51">
        <v>1527.94</v>
      </c>
      <c r="I535" s="51">
        <v>1279.1300000000001</v>
      </c>
      <c r="J535" s="51">
        <v>13530526.9</v>
      </c>
      <c r="K535" s="51">
        <v>7210050.3899999997</v>
      </c>
      <c r="L535" s="51" t="s">
        <v>4162</v>
      </c>
      <c r="M535" s="51" t="s">
        <v>4163</v>
      </c>
      <c r="N535" s="51">
        <v>0.9</v>
      </c>
      <c r="O535" s="51">
        <v>-163.30099999999999</v>
      </c>
      <c r="P535" s="51">
        <v>0.9</v>
      </c>
      <c r="Q535" s="51">
        <v>-7.0000000000000007E-2</v>
      </c>
      <c r="R535" s="51">
        <v>1988.66</v>
      </c>
      <c r="S535" s="51">
        <v>47.18</v>
      </c>
      <c r="T535" s="51">
        <v>20.86</v>
      </c>
      <c r="U535" s="51">
        <v>10.54</v>
      </c>
      <c r="V535" s="51">
        <v>37.918999999999997</v>
      </c>
      <c r="W535" s="51">
        <v>-0.68</v>
      </c>
      <c r="X535" s="51">
        <v>1.57</v>
      </c>
      <c r="Y535" s="47"/>
    </row>
    <row r="536" spans="1:25" x14ac:dyDescent="0.2">
      <c r="A536" s="51">
        <v>2886</v>
      </c>
      <c r="B536" s="51">
        <v>90.03</v>
      </c>
      <c r="C536" s="51">
        <v>30.3</v>
      </c>
      <c r="D536" s="85">
        <f t="shared" si="22"/>
        <v>10</v>
      </c>
      <c r="E536" s="85">
        <f t="shared" si="23"/>
        <v>29.740000000000002</v>
      </c>
      <c r="F536" s="51">
        <v>1123.22</v>
      </c>
      <c r="G536" s="51">
        <v>1038.02</v>
      </c>
      <c r="H536" s="51">
        <v>1530.53</v>
      </c>
      <c r="I536" s="51">
        <v>1280.6500000000001</v>
      </c>
      <c r="J536" s="51">
        <v>13530528.390000001</v>
      </c>
      <c r="K536" s="51">
        <v>7210052.9900000002</v>
      </c>
      <c r="L536" s="51" t="s">
        <v>4164</v>
      </c>
      <c r="M536" s="51" t="s">
        <v>4165</v>
      </c>
      <c r="N536" s="51">
        <v>0.35</v>
      </c>
      <c r="O536" s="51">
        <v>-111.801</v>
      </c>
      <c r="P536" s="51">
        <v>-0.33</v>
      </c>
      <c r="Q536" s="51">
        <v>-0.1</v>
      </c>
      <c r="R536" s="51">
        <v>1991.65</v>
      </c>
      <c r="S536" s="51">
        <v>47.24</v>
      </c>
      <c r="T536" s="51">
        <v>20.86</v>
      </c>
      <c r="U536" s="51">
        <v>10.56</v>
      </c>
      <c r="V536" s="51">
        <v>37.902000000000001</v>
      </c>
      <c r="W536" s="51">
        <v>-0.68</v>
      </c>
      <c r="X536" s="51">
        <v>1.58</v>
      </c>
      <c r="Y536" s="47"/>
    </row>
    <row r="537" spans="1:25" x14ac:dyDescent="0.2">
      <c r="A537" s="51">
        <v>2891.29</v>
      </c>
      <c r="B537" s="51">
        <v>90.01</v>
      </c>
      <c r="C537" s="51">
        <v>30.25</v>
      </c>
      <c r="D537" s="85">
        <f t="shared" si="22"/>
        <v>9.9499999999999993</v>
      </c>
      <c r="E537" s="85">
        <f t="shared" si="23"/>
        <v>29.69</v>
      </c>
      <c r="F537" s="51">
        <v>1123.22</v>
      </c>
      <c r="G537" s="51">
        <v>1038.02</v>
      </c>
      <c r="H537" s="51">
        <v>1535.1</v>
      </c>
      <c r="I537" s="51">
        <v>1283.31</v>
      </c>
      <c r="J537" s="51">
        <v>13530531.01</v>
      </c>
      <c r="K537" s="51">
        <v>7210057.5899999999</v>
      </c>
      <c r="L537" s="51" t="s">
        <v>4073</v>
      </c>
      <c r="M537" s="51" t="s">
        <v>4065</v>
      </c>
      <c r="N537" s="51">
        <v>0.1</v>
      </c>
      <c r="O537" s="51">
        <v>82.405000000000001</v>
      </c>
      <c r="P537" s="51">
        <v>-0.04</v>
      </c>
      <c r="Q537" s="51">
        <v>-0.09</v>
      </c>
      <c r="R537" s="51">
        <v>1996.91</v>
      </c>
      <c r="S537" s="51">
        <v>47.36</v>
      </c>
      <c r="T537" s="51">
        <v>20.86</v>
      </c>
      <c r="U537" s="51">
        <v>10.59</v>
      </c>
      <c r="V537" s="51">
        <v>37.871000000000002</v>
      </c>
      <c r="W537" s="51">
        <v>-0.69</v>
      </c>
      <c r="X537" s="51">
        <v>1.6</v>
      </c>
      <c r="Y537" s="47"/>
    </row>
    <row r="538" spans="1:25" x14ac:dyDescent="0.2">
      <c r="A538" s="51">
        <v>2895</v>
      </c>
      <c r="B538" s="51">
        <v>90.03</v>
      </c>
      <c r="C538" s="51">
        <v>30.4</v>
      </c>
      <c r="D538" s="85">
        <f t="shared" si="22"/>
        <v>10.099999999999998</v>
      </c>
      <c r="E538" s="85">
        <f t="shared" si="23"/>
        <v>29.84</v>
      </c>
      <c r="F538" s="51">
        <v>1123.22</v>
      </c>
      <c r="G538" s="51">
        <v>1038.02</v>
      </c>
      <c r="H538" s="51">
        <v>1538.3</v>
      </c>
      <c r="I538" s="51">
        <v>1285.19</v>
      </c>
      <c r="J538" s="51">
        <v>13530532.85</v>
      </c>
      <c r="K538" s="51">
        <v>7210060.8099999996</v>
      </c>
      <c r="L538" s="51" t="s">
        <v>4166</v>
      </c>
      <c r="M538" s="51" t="s">
        <v>4167</v>
      </c>
      <c r="N538" s="51">
        <v>0.41</v>
      </c>
      <c r="O538" s="51">
        <v>68.962000000000003</v>
      </c>
      <c r="P538" s="51">
        <v>0.05</v>
      </c>
      <c r="Q538" s="51">
        <v>0.4</v>
      </c>
      <c r="R538" s="51">
        <v>2000.6</v>
      </c>
      <c r="S538" s="51">
        <v>47.44</v>
      </c>
      <c r="T538" s="51">
        <v>20.87</v>
      </c>
      <c r="U538" s="51">
        <v>10.61</v>
      </c>
      <c r="V538" s="51">
        <v>37.85</v>
      </c>
      <c r="W538" s="51">
        <v>-0.69</v>
      </c>
      <c r="X538" s="51">
        <v>1.62</v>
      </c>
      <c r="Y538" s="47"/>
    </row>
    <row r="539" spans="1:25" x14ac:dyDescent="0.2">
      <c r="A539" s="51">
        <v>2898</v>
      </c>
      <c r="B539" s="51">
        <v>90.08</v>
      </c>
      <c r="C539" s="51">
        <v>30.53</v>
      </c>
      <c r="D539" s="85">
        <f t="shared" si="22"/>
        <v>10.23</v>
      </c>
      <c r="E539" s="85">
        <f t="shared" si="23"/>
        <v>29.970000000000002</v>
      </c>
      <c r="F539" s="51">
        <v>1123.22</v>
      </c>
      <c r="G539" s="51">
        <v>1038.02</v>
      </c>
      <c r="H539" s="51">
        <v>1540.89</v>
      </c>
      <c r="I539" s="51">
        <v>1286.71</v>
      </c>
      <c r="J539" s="51">
        <v>13530534.35</v>
      </c>
      <c r="K539" s="51">
        <v>7210063.4100000001</v>
      </c>
      <c r="L539" s="51" t="s">
        <v>4168</v>
      </c>
      <c r="M539" s="51" t="s">
        <v>4169</v>
      </c>
      <c r="N539" s="51">
        <v>0.46</v>
      </c>
      <c r="O539" s="51">
        <v>112.62</v>
      </c>
      <c r="P539" s="51">
        <v>0.17</v>
      </c>
      <c r="Q539" s="51">
        <v>0.43</v>
      </c>
      <c r="R539" s="51">
        <v>2003.58</v>
      </c>
      <c r="S539" s="51">
        <v>47.5</v>
      </c>
      <c r="T539" s="51">
        <v>20.87</v>
      </c>
      <c r="U539" s="51">
        <v>10.63</v>
      </c>
      <c r="V539" s="51">
        <v>37.832999999999998</v>
      </c>
      <c r="W539" s="51">
        <v>-0.69</v>
      </c>
      <c r="X539" s="51">
        <v>1.64</v>
      </c>
      <c r="Y539" s="47"/>
    </row>
    <row r="540" spans="1:25" x14ac:dyDescent="0.2">
      <c r="A540" s="51">
        <v>2901</v>
      </c>
      <c r="B540" s="51">
        <v>90.03</v>
      </c>
      <c r="C540" s="51">
        <v>30.65</v>
      </c>
      <c r="D540" s="85">
        <f t="shared" si="22"/>
        <v>10.349999999999998</v>
      </c>
      <c r="E540" s="85">
        <f t="shared" si="23"/>
        <v>30.09</v>
      </c>
      <c r="F540" s="51">
        <v>1123.22</v>
      </c>
      <c r="G540" s="51">
        <v>1038.02</v>
      </c>
      <c r="H540" s="51">
        <v>1543.47</v>
      </c>
      <c r="I540" s="51">
        <v>1288.23</v>
      </c>
      <c r="J540" s="51">
        <v>13530535.85</v>
      </c>
      <c r="K540" s="51">
        <v>7210066.0099999998</v>
      </c>
      <c r="L540" s="51" t="s">
        <v>4170</v>
      </c>
      <c r="M540" s="51" t="s">
        <v>4171</v>
      </c>
      <c r="N540" s="51">
        <v>0.43</v>
      </c>
      <c r="O540" s="51">
        <v>94.763999999999996</v>
      </c>
      <c r="P540" s="51">
        <v>-0.17</v>
      </c>
      <c r="Q540" s="51">
        <v>0.4</v>
      </c>
      <c r="R540" s="51">
        <v>2006.57</v>
      </c>
      <c r="S540" s="51">
        <v>47.57</v>
      </c>
      <c r="T540" s="51">
        <v>20.87</v>
      </c>
      <c r="U540" s="51">
        <v>10.65</v>
      </c>
      <c r="V540" s="51">
        <v>37.816000000000003</v>
      </c>
      <c r="W540" s="51">
        <v>-0.69</v>
      </c>
      <c r="X540" s="51">
        <v>1.67</v>
      </c>
      <c r="Y540" s="47"/>
    </row>
    <row r="541" spans="1:25" x14ac:dyDescent="0.2">
      <c r="A541" s="51">
        <v>2904</v>
      </c>
      <c r="B541" s="51">
        <v>90.02</v>
      </c>
      <c r="C541" s="51">
        <v>30.77</v>
      </c>
      <c r="D541" s="85">
        <f t="shared" si="22"/>
        <v>10.469999999999999</v>
      </c>
      <c r="E541" s="85">
        <f t="shared" si="23"/>
        <v>30.21</v>
      </c>
      <c r="F541" s="51">
        <v>1123.21</v>
      </c>
      <c r="G541" s="51">
        <v>1038.01</v>
      </c>
      <c r="H541" s="51">
        <v>1546.05</v>
      </c>
      <c r="I541" s="51">
        <v>1289.77</v>
      </c>
      <c r="J541" s="51">
        <v>13530537.359999999</v>
      </c>
      <c r="K541" s="51">
        <v>7210068.5999999996</v>
      </c>
      <c r="L541" s="51" t="s">
        <v>4172</v>
      </c>
      <c r="M541" s="51" t="s">
        <v>4173</v>
      </c>
      <c r="N541" s="51">
        <v>0.4</v>
      </c>
      <c r="O541" s="51">
        <v>81.254000000000005</v>
      </c>
      <c r="P541" s="51">
        <v>-0.03</v>
      </c>
      <c r="Q541" s="51">
        <v>0.4</v>
      </c>
      <c r="R541" s="51">
        <v>2009.55</v>
      </c>
      <c r="S541" s="51">
        <v>47.63</v>
      </c>
      <c r="T541" s="51">
        <v>20.87</v>
      </c>
      <c r="U541" s="51">
        <v>10.67</v>
      </c>
      <c r="V541" s="51">
        <v>37.798999999999999</v>
      </c>
      <c r="W541" s="51">
        <v>-0.69</v>
      </c>
      <c r="X541" s="51">
        <v>1.71</v>
      </c>
      <c r="Y541" s="47"/>
    </row>
    <row r="542" spans="1:25" x14ac:dyDescent="0.2">
      <c r="A542" s="51">
        <v>2907</v>
      </c>
      <c r="B542" s="51">
        <v>90.04</v>
      </c>
      <c r="C542" s="51">
        <v>30.9</v>
      </c>
      <c r="D542" s="85">
        <f t="shared" si="22"/>
        <v>10.599999999999998</v>
      </c>
      <c r="E542" s="85">
        <f t="shared" si="23"/>
        <v>30.34</v>
      </c>
      <c r="F542" s="51">
        <v>1123.21</v>
      </c>
      <c r="G542" s="51">
        <v>1038.01</v>
      </c>
      <c r="H542" s="51">
        <v>1548.63</v>
      </c>
      <c r="I542" s="51">
        <v>1291.3</v>
      </c>
      <c r="J542" s="51">
        <v>13530538.869999999</v>
      </c>
      <c r="K542" s="51">
        <v>7210071.1900000004</v>
      </c>
      <c r="L542" s="51" t="s">
        <v>4174</v>
      </c>
      <c r="M542" s="51" t="s">
        <v>4175</v>
      </c>
      <c r="N542" s="51">
        <v>0.44</v>
      </c>
      <c r="O542" s="51">
        <v>116.565</v>
      </c>
      <c r="P542" s="51">
        <v>7.0000000000000007E-2</v>
      </c>
      <c r="Q542" s="51">
        <v>0.43</v>
      </c>
      <c r="R542" s="51">
        <v>2012.54</v>
      </c>
      <c r="S542" s="51">
        <v>47.7</v>
      </c>
      <c r="T542" s="51">
        <v>20.88</v>
      </c>
      <c r="U542" s="51">
        <v>10.69</v>
      </c>
      <c r="V542" s="51">
        <v>37.783000000000001</v>
      </c>
      <c r="W542" s="51">
        <v>-0.69</v>
      </c>
      <c r="X542" s="51">
        <v>1.75</v>
      </c>
      <c r="Y542" s="47"/>
    </row>
    <row r="543" spans="1:25" x14ac:dyDescent="0.2">
      <c r="A543" s="51">
        <v>2910</v>
      </c>
      <c r="B543" s="51">
        <v>89.98</v>
      </c>
      <c r="C543" s="51">
        <v>31.02</v>
      </c>
      <c r="D543" s="85">
        <f t="shared" si="22"/>
        <v>10.719999999999999</v>
      </c>
      <c r="E543" s="85">
        <f t="shared" si="23"/>
        <v>30.46</v>
      </c>
      <c r="F543" s="51">
        <v>1123.21</v>
      </c>
      <c r="G543" s="51">
        <v>1038.01</v>
      </c>
      <c r="H543" s="51">
        <v>1551.2</v>
      </c>
      <c r="I543" s="51">
        <v>1292.8499999999999</v>
      </c>
      <c r="J543" s="51">
        <v>13530540.390000001</v>
      </c>
      <c r="K543" s="51">
        <v>7210073.7800000003</v>
      </c>
      <c r="L543" s="51" t="s">
        <v>4176</v>
      </c>
      <c r="M543" s="51" t="s">
        <v>4177</v>
      </c>
      <c r="N543" s="51">
        <v>0.45</v>
      </c>
      <c r="O543" s="51">
        <v>75.963999999999999</v>
      </c>
      <c r="P543" s="51">
        <v>-0.2</v>
      </c>
      <c r="Q543" s="51">
        <v>0.4</v>
      </c>
      <c r="R543" s="51">
        <v>2015.52</v>
      </c>
      <c r="S543" s="51">
        <v>47.76</v>
      </c>
      <c r="T543" s="51">
        <v>20.88</v>
      </c>
      <c r="U543" s="51">
        <v>10.71</v>
      </c>
      <c r="V543" s="51">
        <v>37.767000000000003</v>
      </c>
      <c r="W543" s="51">
        <v>-0.7</v>
      </c>
      <c r="X543" s="51">
        <v>1.8</v>
      </c>
      <c r="Y543" s="47"/>
    </row>
    <row r="544" spans="1:25" x14ac:dyDescent="0.2">
      <c r="A544" s="111">
        <v>2915.88</v>
      </c>
      <c r="B544" s="51">
        <v>90.04</v>
      </c>
      <c r="C544" s="51">
        <v>31.26</v>
      </c>
      <c r="D544" s="85">
        <f t="shared" si="22"/>
        <v>10.96</v>
      </c>
      <c r="E544" s="85">
        <f t="shared" si="23"/>
        <v>30.700000000000003</v>
      </c>
      <c r="F544" s="51">
        <v>1123.21</v>
      </c>
      <c r="G544" s="51">
        <v>1038.01</v>
      </c>
      <c r="H544" s="51">
        <v>1556.23</v>
      </c>
      <c r="I544" s="51">
        <v>1295.8900000000001</v>
      </c>
      <c r="J544" s="51">
        <v>13530543.380000001</v>
      </c>
      <c r="K544" s="51">
        <v>7210078.8399999999</v>
      </c>
      <c r="L544" s="51" t="s">
        <v>4066</v>
      </c>
      <c r="M544" s="51" t="s">
        <v>4067</v>
      </c>
      <c r="N544" s="51">
        <v>0.42</v>
      </c>
      <c r="O544" s="51" t="s">
        <v>113</v>
      </c>
      <c r="P544" s="51">
        <v>0.1</v>
      </c>
      <c r="Q544" s="51">
        <v>0.41</v>
      </c>
      <c r="R544" s="51">
        <v>2021.38</v>
      </c>
      <c r="S544" s="51">
        <v>47.89</v>
      </c>
      <c r="T544" s="51">
        <v>20.88</v>
      </c>
      <c r="U544" s="51">
        <v>10.74</v>
      </c>
      <c r="V544" s="51">
        <v>37.737000000000002</v>
      </c>
      <c r="W544" s="51">
        <v>-0.7</v>
      </c>
      <c r="X544" s="51">
        <v>1.91</v>
      </c>
      <c r="Y544" s="47"/>
    </row>
    <row r="545" spans="1:25" x14ac:dyDescent="0.2">
      <c r="A545" s="51">
        <v>2919</v>
      </c>
      <c r="B545" s="51">
        <v>90.01</v>
      </c>
      <c r="C545" s="51">
        <v>31.14</v>
      </c>
      <c r="D545" s="85">
        <f t="shared" ref="D545:D552" si="24">IF(C545-20.3&lt;0,C545-20.3+360,C545-20.3)</f>
        <v>10.84</v>
      </c>
      <c r="E545" s="85">
        <f t="shared" ref="E545:E552" si="25">IF(C545-0.56&lt;0,C545-0.56+360,C545-0.56)</f>
        <v>30.580000000000002</v>
      </c>
      <c r="F545" s="51">
        <v>1123.21</v>
      </c>
      <c r="G545" s="51">
        <v>1038.01</v>
      </c>
      <c r="H545" s="51">
        <v>1558.9</v>
      </c>
      <c r="I545" s="51">
        <v>1297.5</v>
      </c>
      <c r="J545" s="51">
        <v>13530544.970000001</v>
      </c>
      <c r="K545" s="51">
        <v>7210081.5199999996</v>
      </c>
      <c r="L545" s="51" t="s">
        <v>4200</v>
      </c>
      <c r="M545" s="51" t="s">
        <v>4201</v>
      </c>
      <c r="N545" s="51">
        <v>0.4</v>
      </c>
      <c r="O545" s="51">
        <v>-122.471</v>
      </c>
      <c r="P545" s="51">
        <v>-0.1</v>
      </c>
      <c r="Q545" s="51">
        <v>-0.38</v>
      </c>
      <c r="R545" s="51">
        <v>2024.49</v>
      </c>
      <c r="S545" s="51">
        <v>47.96</v>
      </c>
      <c r="T545" s="51">
        <v>20.88</v>
      </c>
      <c r="U545" s="51">
        <v>10.76</v>
      </c>
      <c r="V545" s="51">
        <v>37.720999999999997</v>
      </c>
      <c r="W545" s="51">
        <v>-0.7</v>
      </c>
      <c r="X545" s="51">
        <v>1.97</v>
      </c>
      <c r="Y545" s="47"/>
    </row>
    <row r="546" spans="1:25" x14ac:dyDescent="0.2">
      <c r="A546" s="51">
        <v>2922</v>
      </c>
      <c r="B546" s="51">
        <v>89.94</v>
      </c>
      <c r="C546" s="51">
        <v>31.03</v>
      </c>
      <c r="D546" s="85">
        <f t="shared" si="24"/>
        <v>10.73</v>
      </c>
      <c r="E546" s="85">
        <f t="shared" si="25"/>
        <v>30.470000000000002</v>
      </c>
      <c r="F546" s="51">
        <v>1123.21</v>
      </c>
      <c r="G546" s="51">
        <v>1038.01</v>
      </c>
      <c r="H546" s="51">
        <v>1561.47</v>
      </c>
      <c r="I546" s="51">
        <v>1299.05</v>
      </c>
      <c r="J546" s="51">
        <v>13530546.49</v>
      </c>
      <c r="K546" s="51">
        <v>7210084.1100000003</v>
      </c>
      <c r="L546" s="51" t="s">
        <v>4202</v>
      </c>
      <c r="M546" s="51" t="s">
        <v>4203</v>
      </c>
      <c r="N546" s="51">
        <v>0.43</v>
      </c>
      <c r="O546" s="51">
        <v>-42.51</v>
      </c>
      <c r="P546" s="51">
        <v>-0.23</v>
      </c>
      <c r="Q546" s="51">
        <v>-0.37</v>
      </c>
      <c r="R546" s="51">
        <v>2027.48</v>
      </c>
      <c r="S546" s="51">
        <v>48.02</v>
      </c>
      <c r="T546" s="51">
        <v>20.89</v>
      </c>
      <c r="U546" s="51">
        <v>10.78</v>
      </c>
      <c r="V546" s="51">
        <v>37.706000000000003</v>
      </c>
      <c r="W546" s="51">
        <v>-0.71</v>
      </c>
      <c r="X546" s="51">
        <v>2.02</v>
      </c>
      <c r="Y546" s="47"/>
    </row>
    <row r="547" spans="1:25" x14ac:dyDescent="0.2">
      <c r="A547" s="51">
        <v>2925</v>
      </c>
      <c r="B547" s="51">
        <v>90.06</v>
      </c>
      <c r="C547" s="51">
        <v>30.92</v>
      </c>
      <c r="D547" s="85">
        <f t="shared" si="24"/>
        <v>10.620000000000001</v>
      </c>
      <c r="E547" s="85">
        <f t="shared" si="25"/>
        <v>30.360000000000003</v>
      </c>
      <c r="F547" s="51">
        <v>1123.21</v>
      </c>
      <c r="G547" s="51">
        <v>1038.01</v>
      </c>
      <c r="H547" s="51">
        <v>1564.04</v>
      </c>
      <c r="I547" s="51">
        <v>1300.5999999999999</v>
      </c>
      <c r="J547" s="51">
        <v>13530548.01</v>
      </c>
      <c r="K547" s="51">
        <v>7210086.7000000002</v>
      </c>
      <c r="L547" s="51" t="s">
        <v>4204</v>
      </c>
      <c r="M547" s="51" t="s">
        <v>4205</v>
      </c>
      <c r="N547" s="51">
        <v>0.54</v>
      </c>
      <c r="O547" s="51">
        <v>-118.61</v>
      </c>
      <c r="P547" s="51">
        <v>0.4</v>
      </c>
      <c r="Q547" s="51">
        <v>-0.37</v>
      </c>
      <c r="R547" s="51">
        <v>2030.46</v>
      </c>
      <c r="S547" s="51">
        <v>48.09</v>
      </c>
      <c r="T547" s="51">
        <v>20.89</v>
      </c>
      <c r="U547" s="51">
        <v>10.8</v>
      </c>
      <c r="V547" s="51">
        <v>37.69</v>
      </c>
      <c r="W547" s="51">
        <v>-0.71</v>
      </c>
      <c r="X547" s="51">
        <v>2.0699999999999998</v>
      </c>
      <c r="Y547" s="47"/>
    </row>
    <row r="548" spans="1:25" x14ac:dyDescent="0.2">
      <c r="A548" s="51">
        <v>2928</v>
      </c>
      <c r="B548" s="51">
        <v>90</v>
      </c>
      <c r="C548" s="51">
        <v>30.81</v>
      </c>
      <c r="D548" s="85">
        <f t="shared" si="24"/>
        <v>10.509999999999998</v>
      </c>
      <c r="E548" s="85">
        <f t="shared" si="25"/>
        <v>30.25</v>
      </c>
      <c r="F548" s="51">
        <v>1123.21</v>
      </c>
      <c r="G548" s="51">
        <v>1038.01</v>
      </c>
      <c r="H548" s="51">
        <v>1566.62</v>
      </c>
      <c r="I548" s="51">
        <v>1302.1400000000001</v>
      </c>
      <c r="J548" s="51">
        <v>13530549.52</v>
      </c>
      <c r="K548" s="51">
        <v>7210089.29</v>
      </c>
      <c r="L548" s="51" t="s">
        <v>4206</v>
      </c>
      <c r="M548" s="51" t="s">
        <v>4207</v>
      </c>
      <c r="N548" s="51">
        <v>0.42</v>
      </c>
      <c r="O548" s="51">
        <v>-53.972999999999999</v>
      </c>
      <c r="P548" s="51">
        <v>-0.2</v>
      </c>
      <c r="Q548" s="51">
        <v>-0.37</v>
      </c>
      <c r="R548" s="51">
        <v>2033.45</v>
      </c>
      <c r="S548" s="51">
        <v>48.16</v>
      </c>
      <c r="T548" s="51">
        <v>20.89</v>
      </c>
      <c r="U548" s="51">
        <v>10.81</v>
      </c>
      <c r="V548" s="51">
        <v>37.674999999999997</v>
      </c>
      <c r="W548" s="51">
        <v>-0.72</v>
      </c>
      <c r="X548" s="51">
        <v>2.12</v>
      </c>
      <c r="Y548" s="47"/>
    </row>
    <row r="549" spans="1:25" x14ac:dyDescent="0.2">
      <c r="A549" s="51">
        <v>2931</v>
      </c>
      <c r="B549" s="51">
        <v>90.08</v>
      </c>
      <c r="C549" s="51">
        <v>30.7</v>
      </c>
      <c r="D549" s="85">
        <f t="shared" si="24"/>
        <v>10.399999999999999</v>
      </c>
      <c r="E549" s="85">
        <f t="shared" si="25"/>
        <v>30.14</v>
      </c>
      <c r="F549" s="51">
        <v>1123.21</v>
      </c>
      <c r="G549" s="51">
        <v>1038.01</v>
      </c>
      <c r="H549" s="51">
        <v>1569.19</v>
      </c>
      <c r="I549" s="51">
        <v>1303.67</v>
      </c>
      <c r="J549" s="51">
        <v>13530551.029999999</v>
      </c>
      <c r="K549" s="51">
        <v>7210091.8799999999</v>
      </c>
      <c r="L549" s="51" t="s">
        <v>4208</v>
      </c>
      <c r="M549" s="51" t="s">
        <v>4209</v>
      </c>
      <c r="N549" s="51">
        <v>0.45</v>
      </c>
      <c r="O549" s="51">
        <v>-114.444</v>
      </c>
      <c r="P549" s="51">
        <v>0.27</v>
      </c>
      <c r="Q549" s="51">
        <v>-0.37</v>
      </c>
      <c r="R549" s="51">
        <v>2036.44</v>
      </c>
      <c r="S549" s="51">
        <v>48.22</v>
      </c>
      <c r="T549" s="51">
        <v>20.89</v>
      </c>
      <c r="U549" s="51">
        <v>10.83</v>
      </c>
      <c r="V549" s="51">
        <v>37.658999999999999</v>
      </c>
      <c r="W549" s="51">
        <v>-0.72</v>
      </c>
      <c r="X549" s="51">
        <v>2.15</v>
      </c>
      <c r="Y549" s="47"/>
    </row>
    <row r="550" spans="1:25" x14ac:dyDescent="0.2">
      <c r="A550" s="51">
        <v>2934</v>
      </c>
      <c r="B550" s="51">
        <v>90.03</v>
      </c>
      <c r="C550" s="51">
        <v>30.59</v>
      </c>
      <c r="D550" s="85">
        <f t="shared" si="24"/>
        <v>10.29</v>
      </c>
      <c r="E550" s="85">
        <f t="shared" si="25"/>
        <v>30.03</v>
      </c>
      <c r="F550" s="51">
        <v>1123.2</v>
      </c>
      <c r="G550" s="51">
        <v>1038</v>
      </c>
      <c r="H550" s="51">
        <v>1571.78</v>
      </c>
      <c r="I550" s="51">
        <v>1305.2</v>
      </c>
      <c r="J550" s="51">
        <v>13530552.539999999</v>
      </c>
      <c r="K550" s="51">
        <v>7210094.4800000004</v>
      </c>
      <c r="L550" s="51" t="s">
        <v>4210</v>
      </c>
      <c r="M550" s="51" t="s">
        <v>4211</v>
      </c>
      <c r="N550" s="51">
        <v>0.4</v>
      </c>
      <c r="O550" s="51">
        <v>-78.69</v>
      </c>
      <c r="P550" s="51">
        <v>-0.17</v>
      </c>
      <c r="Q550" s="51">
        <v>-0.37</v>
      </c>
      <c r="R550" s="51">
        <v>2039.42</v>
      </c>
      <c r="S550" s="51">
        <v>48.29</v>
      </c>
      <c r="T550" s="51">
        <v>20.9</v>
      </c>
      <c r="U550" s="51">
        <v>10.85</v>
      </c>
      <c r="V550" s="51">
        <v>37.643000000000001</v>
      </c>
      <c r="W550" s="51">
        <v>-0.72</v>
      </c>
      <c r="X550" s="51">
        <v>2.1800000000000002</v>
      </c>
      <c r="Y550" s="47"/>
    </row>
    <row r="551" spans="1:25" x14ac:dyDescent="0.2">
      <c r="A551" s="51">
        <v>2939.46</v>
      </c>
      <c r="B551" s="51">
        <v>90.07</v>
      </c>
      <c r="C551" s="51">
        <v>30.39</v>
      </c>
      <c r="D551" s="85">
        <f t="shared" si="24"/>
        <v>10.09</v>
      </c>
      <c r="E551" s="85">
        <f t="shared" si="25"/>
        <v>29.830000000000002</v>
      </c>
      <c r="F551" s="51">
        <v>1123.2</v>
      </c>
      <c r="G551" s="51">
        <v>1038</v>
      </c>
      <c r="H551" s="51">
        <v>1576.48</v>
      </c>
      <c r="I551" s="51">
        <v>1307.97</v>
      </c>
      <c r="J551" s="51">
        <v>13530555.26</v>
      </c>
      <c r="K551" s="51">
        <v>7210099.21</v>
      </c>
      <c r="L551" s="51" t="s">
        <v>4194</v>
      </c>
      <c r="M551" s="51" t="s">
        <v>4212</v>
      </c>
      <c r="N551" s="51">
        <v>0.37</v>
      </c>
      <c r="O551" s="51">
        <v>-149.036</v>
      </c>
      <c r="P551" s="51">
        <v>7.0000000000000007E-2</v>
      </c>
      <c r="Q551" s="51">
        <v>-0.37</v>
      </c>
      <c r="R551" s="51">
        <v>2044.85</v>
      </c>
      <c r="S551" s="51">
        <v>48.41</v>
      </c>
      <c r="T551" s="51">
        <v>20.9</v>
      </c>
      <c r="U551" s="51">
        <v>10.88</v>
      </c>
      <c r="V551" s="51">
        <v>37.613999999999997</v>
      </c>
      <c r="W551" s="51">
        <v>-0.72</v>
      </c>
      <c r="X551" s="51">
        <v>2.23</v>
      </c>
      <c r="Y551" s="47"/>
    </row>
    <row r="552" spans="1:25" x14ac:dyDescent="0.2">
      <c r="A552" s="51">
        <v>2943</v>
      </c>
      <c r="B552" s="51">
        <v>90.02</v>
      </c>
      <c r="C552" s="51">
        <v>30.36</v>
      </c>
      <c r="D552" s="85">
        <f t="shared" si="24"/>
        <v>10.059999999999999</v>
      </c>
      <c r="E552" s="85">
        <f t="shared" si="25"/>
        <v>29.8</v>
      </c>
      <c r="F552" s="51">
        <v>1123.2</v>
      </c>
      <c r="G552" s="51">
        <v>1038</v>
      </c>
      <c r="H552" s="51">
        <v>1579.53</v>
      </c>
      <c r="I552" s="51">
        <v>1309.76</v>
      </c>
      <c r="J552" s="51">
        <v>13530557.02</v>
      </c>
      <c r="K552" s="51">
        <v>7210102.2800000003</v>
      </c>
      <c r="L552" s="51" t="s">
        <v>4213</v>
      </c>
      <c r="M552" s="51" t="s">
        <v>4214</v>
      </c>
      <c r="N552" s="51">
        <v>0.16</v>
      </c>
      <c r="O552" s="51">
        <v>-158.19900000000001</v>
      </c>
      <c r="P552" s="51">
        <v>-0.14000000000000001</v>
      </c>
      <c r="Q552" s="51">
        <v>-0.08</v>
      </c>
      <c r="R552" s="51">
        <v>2048.37</v>
      </c>
      <c r="S552" s="51">
        <v>48.48</v>
      </c>
      <c r="T552" s="51">
        <v>20.9</v>
      </c>
      <c r="U552" s="51">
        <v>10.9</v>
      </c>
      <c r="V552" s="51">
        <v>37.594999999999999</v>
      </c>
      <c r="W552" s="51">
        <v>-0.72</v>
      </c>
      <c r="X552" s="51">
        <v>2.25</v>
      </c>
      <c r="Y552" s="47"/>
    </row>
    <row r="553" spans="1:25" x14ac:dyDescent="0.2">
      <c r="A553" s="51">
        <v>2946</v>
      </c>
      <c r="B553" s="51">
        <v>89.97</v>
      </c>
      <c r="C553" s="51">
        <v>30.34</v>
      </c>
      <c r="D553" s="85">
        <f t="shared" ref="D553:D604" si="26">IF(C553-20.3&lt;0,C553-20.3+360,C553-20.3)</f>
        <v>10.039999999999999</v>
      </c>
      <c r="E553" s="85">
        <f t="shared" ref="E553:E604" si="27">IF(C553-0.56&lt;0,C553-0.56+360,C553-0.56)</f>
        <v>29.78</v>
      </c>
      <c r="F553" s="51">
        <v>1123.2</v>
      </c>
      <c r="G553" s="51">
        <v>1038</v>
      </c>
      <c r="H553" s="51">
        <v>1582.12</v>
      </c>
      <c r="I553" s="51">
        <v>1311.27</v>
      </c>
      <c r="J553" s="51">
        <v>13530558.51</v>
      </c>
      <c r="K553" s="51">
        <v>7210104.8799999999</v>
      </c>
      <c r="L553" s="51" t="s">
        <v>4215</v>
      </c>
      <c r="M553" s="51" t="s">
        <v>4216</v>
      </c>
      <c r="N553" s="51">
        <v>0.18</v>
      </c>
      <c r="O553" s="51">
        <v>-21.800999999999998</v>
      </c>
      <c r="P553" s="51">
        <v>-0.17</v>
      </c>
      <c r="Q553" s="51">
        <v>-7.0000000000000007E-2</v>
      </c>
      <c r="R553" s="51">
        <v>2051.36</v>
      </c>
      <c r="S553" s="51">
        <v>48.55</v>
      </c>
      <c r="T553" s="51">
        <v>20.9</v>
      </c>
      <c r="U553" s="51">
        <v>10.92</v>
      </c>
      <c r="V553" s="51">
        <v>37.579000000000001</v>
      </c>
      <c r="W553" s="51">
        <v>-0.72</v>
      </c>
      <c r="X553" s="51">
        <v>2.2599999999999998</v>
      </c>
      <c r="Y553" s="47"/>
    </row>
    <row r="554" spans="1:25" x14ac:dyDescent="0.2">
      <c r="A554" s="51">
        <v>2949</v>
      </c>
      <c r="B554" s="51">
        <v>90.02</v>
      </c>
      <c r="C554" s="51">
        <v>30.32</v>
      </c>
      <c r="D554" s="85">
        <f t="shared" si="26"/>
        <v>10.02</v>
      </c>
      <c r="E554" s="85">
        <f t="shared" si="27"/>
        <v>29.76</v>
      </c>
      <c r="F554" s="51">
        <v>1123.2</v>
      </c>
      <c r="G554" s="51">
        <v>1038</v>
      </c>
      <c r="H554" s="51">
        <v>1584.71</v>
      </c>
      <c r="I554" s="51">
        <v>1312.79</v>
      </c>
      <c r="J554" s="51">
        <v>13530560</v>
      </c>
      <c r="K554" s="51">
        <v>7210107.4900000002</v>
      </c>
      <c r="L554" s="51" t="s">
        <v>4217</v>
      </c>
      <c r="M554" s="51" t="s">
        <v>4218</v>
      </c>
      <c r="N554" s="51">
        <v>0.18</v>
      </c>
      <c r="O554" s="51">
        <v>-146.31</v>
      </c>
      <c r="P554" s="51">
        <v>0.17</v>
      </c>
      <c r="Q554" s="51">
        <v>-7.0000000000000007E-2</v>
      </c>
      <c r="R554" s="51">
        <v>2054.34</v>
      </c>
      <c r="S554" s="51">
        <v>48.61</v>
      </c>
      <c r="T554" s="51">
        <v>20.91</v>
      </c>
      <c r="U554" s="51">
        <v>10.94</v>
      </c>
      <c r="V554" s="51">
        <v>37.563000000000002</v>
      </c>
      <c r="W554" s="51">
        <v>-0.73</v>
      </c>
      <c r="X554" s="51">
        <v>2.2799999999999998</v>
      </c>
      <c r="Y554" s="47"/>
    </row>
    <row r="555" spans="1:25" x14ac:dyDescent="0.2">
      <c r="A555" s="51">
        <v>2952</v>
      </c>
      <c r="B555" s="51">
        <v>89.99</v>
      </c>
      <c r="C555" s="51">
        <v>30.3</v>
      </c>
      <c r="D555" s="85">
        <f t="shared" si="26"/>
        <v>10</v>
      </c>
      <c r="E555" s="85">
        <f t="shared" si="27"/>
        <v>29.740000000000002</v>
      </c>
      <c r="F555" s="51">
        <v>1123.2</v>
      </c>
      <c r="G555" s="51">
        <v>1038</v>
      </c>
      <c r="H555" s="51">
        <v>1587.3</v>
      </c>
      <c r="I555" s="51">
        <v>1314.3</v>
      </c>
      <c r="J555" s="51">
        <v>13530561.49</v>
      </c>
      <c r="K555" s="51">
        <v>7210110.0899999999</v>
      </c>
      <c r="L555" s="51" t="s">
        <v>4219</v>
      </c>
      <c r="M555" s="51" t="s">
        <v>4220</v>
      </c>
      <c r="N555" s="51">
        <v>0.12</v>
      </c>
      <c r="O555" s="51">
        <v>-146.31</v>
      </c>
      <c r="P555" s="51">
        <v>-0.1</v>
      </c>
      <c r="Q555" s="51">
        <v>-7.0000000000000007E-2</v>
      </c>
      <c r="R555" s="51">
        <v>2057.33</v>
      </c>
      <c r="S555" s="51">
        <v>48.68</v>
      </c>
      <c r="T555" s="51">
        <v>20.91</v>
      </c>
      <c r="U555" s="51">
        <v>10.96</v>
      </c>
      <c r="V555" s="51">
        <v>37.546999999999997</v>
      </c>
      <c r="W555" s="51">
        <v>-0.73</v>
      </c>
      <c r="X555" s="51">
        <v>2.29</v>
      </c>
      <c r="Y555" s="47"/>
    </row>
    <row r="556" spans="1:25" x14ac:dyDescent="0.2">
      <c r="A556" s="51">
        <v>2955</v>
      </c>
      <c r="B556" s="51">
        <v>89.96</v>
      </c>
      <c r="C556" s="51">
        <v>30.28</v>
      </c>
      <c r="D556" s="85">
        <f t="shared" si="26"/>
        <v>9.98</v>
      </c>
      <c r="E556" s="85">
        <f t="shared" si="27"/>
        <v>29.720000000000002</v>
      </c>
      <c r="F556" s="51">
        <v>1123.2</v>
      </c>
      <c r="G556" s="51">
        <v>1038</v>
      </c>
      <c r="H556" s="51">
        <v>1589.89</v>
      </c>
      <c r="I556" s="51">
        <v>1315.82</v>
      </c>
      <c r="J556" s="51">
        <v>13530562.98</v>
      </c>
      <c r="K556" s="51">
        <v>7210112.7000000002</v>
      </c>
      <c r="L556" s="51" t="s">
        <v>4221</v>
      </c>
      <c r="M556" s="51" t="s">
        <v>4222</v>
      </c>
      <c r="N556" s="51">
        <v>0.12</v>
      </c>
      <c r="O556" s="51">
        <v>-9.4619999999999997</v>
      </c>
      <c r="P556" s="51">
        <v>-0.1</v>
      </c>
      <c r="Q556" s="51">
        <v>-7.0000000000000007E-2</v>
      </c>
      <c r="R556" s="51">
        <v>2060.31</v>
      </c>
      <c r="S556" s="51">
        <v>48.74</v>
      </c>
      <c r="T556" s="51">
        <v>20.91</v>
      </c>
      <c r="U556" s="51">
        <v>10.98</v>
      </c>
      <c r="V556" s="51">
        <v>37.530999999999999</v>
      </c>
      <c r="W556" s="51">
        <v>-0.74</v>
      </c>
      <c r="X556" s="51">
        <v>2.2999999999999998</v>
      </c>
      <c r="Y556" s="47"/>
    </row>
    <row r="557" spans="1:25" x14ac:dyDescent="0.2">
      <c r="A557" s="51">
        <v>2958</v>
      </c>
      <c r="B557" s="51">
        <v>90.08</v>
      </c>
      <c r="C557" s="51">
        <v>30.26</v>
      </c>
      <c r="D557" s="85">
        <f t="shared" si="26"/>
        <v>9.9600000000000009</v>
      </c>
      <c r="E557" s="85">
        <f t="shared" si="27"/>
        <v>29.700000000000003</v>
      </c>
      <c r="F557" s="51">
        <v>1123.2</v>
      </c>
      <c r="G557" s="51">
        <v>1038</v>
      </c>
      <c r="H557" s="51">
        <v>1592.48</v>
      </c>
      <c r="I557" s="51">
        <v>1317.33</v>
      </c>
      <c r="J557" s="51">
        <v>13530564.460000001</v>
      </c>
      <c r="K557" s="51">
        <v>7210115.2999999998</v>
      </c>
      <c r="L557" s="51" t="s">
        <v>4223</v>
      </c>
      <c r="M557" s="51" t="s">
        <v>4224</v>
      </c>
      <c r="N557" s="51">
        <v>0.41</v>
      </c>
      <c r="O557" s="51">
        <v>-164.05500000000001</v>
      </c>
      <c r="P557" s="51">
        <v>0.4</v>
      </c>
      <c r="Q557" s="51">
        <v>-7.0000000000000007E-2</v>
      </c>
      <c r="R557" s="51">
        <v>2063.29</v>
      </c>
      <c r="S557" s="51">
        <v>48.81</v>
      </c>
      <c r="T557" s="51">
        <v>20.91</v>
      </c>
      <c r="U557" s="51">
        <v>11</v>
      </c>
      <c r="V557" s="51">
        <v>37.515000000000001</v>
      </c>
      <c r="W557" s="51">
        <v>-0.74</v>
      </c>
      <c r="X557" s="51">
        <v>2.3199999999999998</v>
      </c>
      <c r="Y557" s="47"/>
    </row>
    <row r="558" spans="1:25" x14ac:dyDescent="0.2">
      <c r="A558" s="51">
        <v>2961</v>
      </c>
      <c r="B558" s="51">
        <v>90.01</v>
      </c>
      <c r="C558" s="51">
        <v>30.24</v>
      </c>
      <c r="D558" s="85">
        <f t="shared" si="26"/>
        <v>9.9399999999999977</v>
      </c>
      <c r="E558" s="85">
        <f t="shared" si="27"/>
        <v>29.68</v>
      </c>
      <c r="F558" s="51">
        <v>1123.19</v>
      </c>
      <c r="G558" s="51">
        <v>1037.99</v>
      </c>
      <c r="H558" s="51">
        <v>1595.08</v>
      </c>
      <c r="I558" s="51">
        <v>1318.84</v>
      </c>
      <c r="J558" s="51">
        <v>13530565.949999999</v>
      </c>
      <c r="K558" s="51">
        <v>7210117.9100000001</v>
      </c>
      <c r="L558" s="51" t="s">
        <v>4225</v>
      </c>
      <c r="M558" s="51" t="s">
        <v>4226</v>
      </c>
      <c r="N558" s="51">
        <v>0.24</v>
      </c>
      <c r="O558" s="51">
        <v>-45</v>
      </c>
      <c r="P558" s="51">
        <v>-0.23</v>
      </c>
      <c r="Q558" s="51">
        <v>-7.0000000000000007E-2</v>
      </c>
      <c r="R558" s="51">
        <v>2066.2800000000002</v>
      </c>
      <c r="S558" s="51">
        <v>48.87</v>
      </c>
      <c r="T558" s="51">
        <v>20.92</v>
      </c>
      <c r="U558" s="51">
        <v>11.01</v>
      </c>
      <c r="V558" s="51">
        <v>37.499000000000002</v>
      </c>
      <c r="W558" s="51">
        <v>-0.74</v>
      </c>
      <c r="X558" s="51">
        <v>2.33</v>
      </c>
      <c r="Y558" s="47"/>
    </row>
    <row r="559" spans="1:25" x14ac:dyDescent="0.2">
      <c r="A559" s="51">
        <v>2964.85</v>
      </c>
      <c r="B559" s="51">
        <v>90.04</v>
      </c>
      <c r="C559" s="51">
        <v>30.21</v>
      </c>
      <c r="D559" s="85">
        <f t="shared" si="26"/>
        <v>9.91</v>
      </c>
      <c r="E559" s="85">
        <f t="shared" si="27"/>
        <v>29.650000000000002</v>
      </c>
      <c r="F559" s="51">
        <v>1123.19</v>
      </c>
      <c r="G559" s="51">
        <v>1037.99</v>
      </c>
      <c r="H559" s="51">
        <v>1598.4</v>
      </c>
      <c r="I559" s="51">
        <v>1320.78</v>
      </c>
      <c r="J559" s="51">
        <v>13530567.859999999</v>
      </c>
      <c r="K559" s="51">
        <v>7210121.25</v>
      </c>
      <c r="L559" s="51" t="s">
        <v>4195</v>
      </c>
      <c r="M559" s="51" t="s">
        <v>4227</v>
      </c>
      <c r="N559" s="51">
        <v>0.11</v>
      </c>
      <c r="O559" s="51">
        <v>-137.726</v>
      </c>
      <c r="P559" s="51">
        <v>0.08</v>
      </c>
      <c r="Q559" s="51">
        <v>-0.08</v>
      </c>
      <c r="R559" s="51">
        <v>2070.1</v>
      </c>
      <c r="S559" s="51">
        <v>48.96</v>
      </c>
      <c r="T559" s="51">
        <v>20.92</v>
      </c>
      <c r="U559" s="51">
        <v>11.04</v>
      </c>
      <c r="V559" s="51">
        <v>37.478999999999999</v>
      </c>
      <c r="W559" s="51">
        <v>-0.74</v>
      </c>
      <c r="X559" s="51">
        <v>2.34</v>
      </c>
      <c r="Y559" s="47"/>
    </row>
    <row r="560" spans="1:25" x14ac:dyDescent="0.2">
      <c r="A560" s="48">
        <v>2968</v>
      </c>
      <c r="B560" s="48">
        <v>89.93</v>
      </c>
      <c r="C560" s="48">
        <v>30.11</v>
      </c>
      <c r="D560" s="85">
        <f t="shared" si="26"/>
        <v>9.8099999999999987</v>
      </c>
      <c r="E560" s="85">
        <f t="shared" si="27"/>
        <v>29.55</v>
      </c>
      <c r="F560" s="48">
        <v>1123.19</v>
      </c>
      <c r="G560" s="48">
        <v>1037.99</v>
      </c>
      <c r="H560" s="48">
        <v>1601.13</v>
      </c>
      <c r="I560" s="48">
        <v>1322.36</v>
      </c>
      <c r="J560" s="48">
        <v>13530569.41</v>
      </c>
      <c r="K560" s="48">
        <v>7210123.9900000002</v>
      </c>
      <c r="L560" s="48" t="s">
        <v>4228</v>
      </c>
      <c r="M560" s="48" t="s">
        <v>4229</v>
      </c>
      <c r="N560" s="48">
        <v>0.47</v>
      </c>
      <c r="O560" s="48">
        <v>-29.055</v>
      </c>
      <c r="P560" s="48">
        <v>-0.35</v>
      </c>
      <c r="Q560" s="48">
        <v>-0.32</v>
      </c>
      <c r="R560" s="48">
        <v>2073.2399999999998</v>
      </c>
      <c r="S560" s="48">
        <v>49.03</v>
      </c>
      <c r="T560" s="48">
        <v>20.92</v>
      </c>
      <c r="U560" s="48">
        <v>11.06</v>
      </c>
      <c r="V560" s="48">
        <v>37.462000000000003</v>
      </c>
      <c r="W560" s="48">
        <v>-0.75</v>
      </c>
      <c r="X560" s="48">
        <v>2.34</v>
      </c>
      <c r="Y560" s="47"/>
    </row>
    <row r="561" spans="1:25" x14ac:dyDescent="0.2">
      <c r="A561" s="48">
        <v>2971</v>
      </c>
      <c r="B561" s="48">
        <v>90.11</v>
      </c>
      <c r="C561" s="48">
        <v>30.01</v>
      </c>
      <c r="D561" s="85">
        <f t="shared" si="26"/>
        <v>9.7100000000000009</v>
      </c>
      <c r="E561" s="85">
        <f t="shared" si="27"/>
        <v>29.450000000000003</v>
      </c>
      <c r="F561" s="48">
        <v>1123.19</v>
      </c>
      <c r="G561" s="48">
        <v>1037.99</v>
      </c>
      <c r="H561" s="48">
        <v>1603.72</v>
      </c>
      <c r="I561" s="48">
        <v>1323.86</v>
      </c>
      <c r="J561" s="48">
        <v>13530570.890000001</v>
      </c>
      <c r="K561" s="48">
        <v>7210126.5999999996</v>
      </c>
      <c r="L561" s="48" t="s">
        <v>4230</v>
      </c>
      <c r="M561" s="48" t="s">
        <v>4231</v>
      </c>
      <c r="N561" s="48">
        <v>0.69</v>
      </c>
      <c r="O561" s="48">
        <v>-147.995</v>
      </c>
      <c r="P561" s="48">
        <v>0.6</v>
      </c>
      <c r="Q561" s="48">
        <v>-0.33</v>
      </c>
      <c r="R561" s="48">
        <v>2076.2199999999998</v>
      </c>
      <c r="S561" s="48">
        <v>49.09</v>
      </c>
      <c r="T561" s="48">
        <v>20.92</v>
      </c>
      <c r="U561" s="48">
        <v>11.08</v>
      </c>
      <c r="V561" s="48">
        <v>37.445999999999998</v>
      </c>
      <c r="W561" s="48">
        <v>-0.75</v>
      </c>
      <c r="X561" s="48">
        <v>2.35</v>
      </c>
      <c r="Y561" s="47"/>
    </row>
    <row r="562" spans="1:25" x14ac:dyDescent="0.2">
      <c r="A562" s="48">
        <v>2974</v>
      </c>
      <c r="B562" s="48">
        <v>89.95</v>
      </c>
      <c r="C562" s="48">
        <v>29.91</v>
      </c>
      <c r="D562" s="85">
        <f t="shared" si="26"/>
        <v>9.61</v>
      </c>
      <c r="E562" s="85">
        <f t="shared" si="27"/>
        <v>29.35</v>
      </c>
      <c r="F562" s="48">
        <v>1123.19</v>
      </c>
      <c r="G562" s="48">
        <v>1037.99</v>
      </c>
      <c r="H562" s="48">
        <v>1606.32</v>
      </c>
      <c r="I562" s="48">
        <v>1325.36</v>
      </c>
      <c r="J562" s="48">
        <v>13530572.359999999</v>
      </c>
      <c r="K562" s="48">
        <v>7210129.2199999997</v>
      </c>
      <c r="L562" s="48" t="s">
        <v>4232</v>
      </c>
      <c r="M562" s="48" t="s">
        <v>4233</v>
      </c>
      <c r="N562" s="48">
        <v>0.63</v>
      </c>
      <c r="O562" s="48">
        <v>-30.963999999999999</v>
      </c>
      <c r="P562" s="48">
        <v>-0.53</v>
      </c>
      <c r="Q562" s="48">
        <v>-0.33</v>
      </c>
      <c r="R562" s="48">
        <v>2079.1999999999998</v>
      </c>
      <c r="S562" s="48">
        <v>49.16</v>
      </c>
      <c r="T562" s="48">
        <v>20.93</v>
      </c>
      <c r="U562" s="48">
        <v>11.09</v>
      </c>
      <c r="V562" s="48">
        <v>37.43</v>
      </c>
      <c r="W562" s="48">
        <v>-0.75</v>
      </c>
      <c r="X562" s="48">
        <v>2.34</v>
      </c>
      <c r="Y562" s="47"/>
    </row>
    <row r="563" spans="1:25" x14ac:dyDescent="0.2">
      <c r="A563" s="48">
        <v>2977</v>
      </c>
      <c r="B563" s="48">
        <v>90.1</v>
      </c>
      <c r="C563" s="48">
        <v>29.82</v>
      </c>
      <c r="D563" s="85">
        <f t="shared" si="26"/>
        <v>9.52</v>
      </c>
      <c r="E563" s="85">
        <f t="shared" si="27"/>
        <v>29.26</v>
      </c>
      <c r="F563" s="48">
        <v>1123.19</v>
      </c>
      <c r="G563" s="48">
        <v>1037.99</v>
      </c>
      <c r="H563" s="48">
        <v>1608.92</v>
      </c>
      <c r="I563" s="48">
        <v>1326.86</v>
      </c>
      <c r="J563" s="48">
        <v>13530573.83</v>
      </c>
      <c r="K563" s="48">
        <v>7210131.8300000001</v>
      </c>
      <c r="L563" s="48" t="s">
        <v>4234</v>
      </c>
      <c r="M563" s="48" t="s">
        <v>4235</v>
      </c>
      <c r="N563" s="48">
        <v>0.57999999999999996</v>
      </c>
      <c r="O563" s="48">
        <v>-131.98699999999999</v>
      </c>
      <c r="P563" s="48">
        <v>0.5</v>
      </c>
      <c r="Q563" s="48">
        <v>-0.3</v>
      </c>
      <c r="R563" s="48">
        <v>2082.1799999999998</v>
      </c>
      <c r="S563" s="48">
        <v>49.22</v>
      </c>
      <c r="T563" s="48">
        <v>20.93</v>
      </c>
      <c r="U563" s="48">
        <v>11.11</v>
      </c>
      <c r="V563" s="48">
        <v>37.414000000000001</v>
      </c>
      <c r="W563" s="48">
        <v>-0.75</v>
      </c>
      <c r="X563" s="48">
        <v>2.33</v>
      </c>
      <c r="Y563" s="47"/>
    </row>
    <row r="564" spans="1:25" x14ac:dyDescent="0.2">
      <c r="A564" s="48">
        <v>2980</v>
      </c>
      <c r="B564" s="48">
        <v>90.01</v>
      </c>
      <c r="C564" s="48">
        <v>29.72</v>
      </c>
      <c r="D564" s="85">
        <f t="shared" si="26"/>
        <v>9.4199999999999982</v>
      </c>
      <c r="E564" s="85">
        <f t="shared" si="27"/>
        <v>29.16</v>
      </c>
      <c r="F564" s="48">
        <v>1123.19</v>
      </c>
      <c r="G564" s="48">
        <v>1037.99</v>
      </c>
      <c r="H564" s="48">
        <v>1611.53</v>
      </c>
      <c r="I564" s="48">
        <v>1328.35</v>
      </c>
      <c r="J564" s="48">
        <v>13530575.289999999</v>
      </c>
      <c r="K564" s="48">
        <v>7210134.4500000002</v>
      </c>
      <c r="L564" s="48" t="s">
        <v>4236</v>
      </c>
      <c r="M564" s="48" t="s">
        <v>4237</v>
      </c>
      <c r="N564" s="48">
        <v>0.45</v>
      </c>
      <c r="O564" s="48">
        <v>-90</v>
      </c>
      <c r="P564" s="48">
        <v>-0.3</v>
      </c>
      <c r="Q564" s="48">
        <v>-0.33</v>
      </c>
      <c r="R564" s="48">
        <v>2085.16</v>
      </c>
      <c r="S564" s="48">
        <v>49.29</v>
      </c>
      <c r="T564" s="48">
        <v>20.93</v>
      </c>
      <c r="U564" s="48">
        <v>11.13</v>
      </c>
      <c r="V564" s="48">
        <v>37.398000000000003</v>
      </c>
      <c r="W564" s="48">
        <v>-0.76</v>
      </c>
      <c r="X564" s="48">
        <v>2.3199999999999998</v>
      </c>
      <c r="Y564" s="47"/>
    </row>
    <row r="565" spans="1:25" x14ac:dyDescent="0.2">
      <c r="A565" s="48">
        <v>2983</v>
      </c>
      <c r="B565" s="48">
        <v>90.01</v>
      </c>
      <c r="C565" s="48">
        <v>29.62</v>
      </c>
      <c r="D565" s="85">
        <f t="shared" si="26"/>
        <v>9.32</v>
      </c>
      <c r="E565" s="85">
        <f t="shared" si="27"/>
        <v>29.060000000000002</v>
      </c>
      <c r="F565" s="48">
        <v>1123.19</v>
      </c>
      <c r="G565" s="48">
        <v>1037.99</v>
      </c>
      <c r="H565" s="48">
        <v>1614.13</v>
      </c>
      <c r="I565" s="48">
        <v>1329.83</v>
      </c>
      <c r="J565" s="48">
        <v>13530576.75</v>
      </c>
      <c r="K565" s="48">
        <v>7210137.0700000003</v>
      </c>
      <c r="L565" s="48" t="s">
        <v>4238</v>
      </c>
      <c r="M565" s="48" t="s">
        <v>4239</v>
      </c>
      <c r="N565" s="48">
        <v>0.33</v>
      </c>
      <c r="O565" s="48">
        <v>-96.34</v>
      </c>
      <c r="P565" s="48">
        <v>0</v>
      </c>
      <c r="Q565" s="48">
        <v>-0.33</v>
      </c>
      <c r="R565" s="48">
        <v>2088.14</v>
      </c>
      <c r="S565" s="48">
        <v>49.36</v>
      </c>
      <c r="T565" s="48">
        <v>20.93</v>
      </c>
      <c r="U565" s="48">
        <v>11.15</v>
      </c>
      <c r="V565" s="48">
        <v>37.381999999999998</v>
      </c>
      <c r="W565" s="48">
        <v>-0.76</v>
      </c>
      <c r="X565" s="48">
        <v>2.2999999999999998</v>
      </c>
      <c r="Y565" s="47"/>
    </row>
    <row r="566" spans="1:25" x14ac:dyDescent="0.2">
      <c r="A566" s="48">
        <v>2986</v>
      </c>
      <c r="B566" s="48">
        <v>90</v>
      </c>
      <c r="C566" s="48">
        <v>29.53</v>
      </c>
      <c r="D566" s="85">
        <f t="shared" si="26"/>
        <v>9.23</v>
      </c>
      <c r="E566" s="85">
        <f t="shared" si="27"/>
        <v>28.970000000000002</v>
      </c>
      <c r="F566" s="48">
        <v>1123.19</v>
      </c>
      <c r="G566" s="48">
        <v>1037.99</v>
      </c>
      <c r="H566" s="48">
        <v>1616.74</v>
      </c>
      <c r="I566" s="48">
        <v>1331.31</v>
      </c>
      <c r="J566" s="48">
        <v>13530578.210000001</v>
      </c>
      <c r="K566" s="48">
        <v>7210139.7000000002</v>
      </c>
      <c r="L566" s="48" t="s">
        <v>4240</v>
      </c>
      <c r="M566" s="48" t="s">
        <v>4241</v>
      </c>
      <c r="N566" s="48">
        <v>0.3</v>
      </c>
      <c r="O566" s="48">
        <v>-132.511</v>
      </c>
      <c r="P566" s="48">
        <v>-0.03</v>
      </c>
      <c r="Q566" s="48">
        <v>-0.3</v>
      </c>
      <c r="R566" s="48">
        <v>2091.12</v>
      </c>
      <c r="S566" s="48">
        <v>49.42</v>
      </c>
      <c r="T566" s="48">
        <v>20.93</v>
      </c>
      <c r="U566" s="48">
        <v>11.17</v>
      </c>
      <c r="V566" s="48">
        <v>37.365000000000002</v>
      </c>
      <c r="W566" s="48">
        <v>-0.76</v>
      </c>
      <c r="X566" s="48">
        <v>2.27</v>
      </c>
      <c r="Y566" s="47"/>
    </row>
    <row r="567" spans="1:25" x14ac:dyDescent="0.2">
      <c r="A567" s="48">
        <v>2989.61</v>
      </c>
      <c r="B567" s="48">
        <v>89.89</v>
      </c>
      <c r="C567" s="48">
        <v>29.41</v>
      </c>
      <c r="D567" s="85">
        <f t="shared" si="26"/>
        <v>9.11</v>
      </c>
      <c r="E567" s="85">
        <f t="shared" si="27"/>
        <v>28.85</v>
      </c>
      <c r="F567" s="48">
        <v>1123.19</v>
      </c>
      <c r="G567" s="48">
        <v>1037.99</v>
      </c>
      <c r="H567" s="48">
        <v>1619.89</v>
      </c>
      <c r="I567" s="48">
        <v>1333.09</v>
      </c>
      <c r="J567" s="48">
        <v>13530579.949999999</v>
      </c>
      <c r="K567" s="48">
        <v>7210142.8600000003</v>
      </c>
      <c r="L567" s="48" t="s">
        <v>4196</v>
      </c>
      <c r="M567" s="48" t="s">
        <v>4242</v>
      </c>
      <c r="N567" s="48">
        <v>0.45</v>
      </c>
      <c r="O567" s="48">
        <v>-40.600999999999999</v>
      </c>
      <c r="P567" s="48">
        <v>-0.3</v>
      </c>
      <c r="Q567" s="48">
        <v>-0.33</v>
      </c>
      <c r="R567" s="48">
        <v>2094.71</v>
      </c>
      <c r="S567" s="48">
        <v>49.5</v>
      </c>
      <c r="T567" s="48">
        <v>20.94</v>
      </c>
      <c r="U567" s="48">
        <v>11.19</v>
      </c>
      <c r="V567" s="48">
        <v>37.344999999999999</v>
      </c>
      <c r="W567" s="48">
        <v>-0.77</v>
      </c>
      <c r="X567" s="48">
        <v>2.2400000000000002</v>
      </c>
      <c r="Y567" s="47"/>
    </row>
    <row r="568" spans="1:25" x14ac:dyDescent="0.2">
      <c r="A568" s="48">
        <v>2993</v>
      </c>
      <c r="B568" s="48">
        <v>89.96</v>
      </c>
      <c r="C568" s="48">
        <v>29.35</v>
      </c>
      <c r="D568" s="85">
        <f t="shared" si="26"/>
        <v>9.0500000000000007</v>
      </c>
      <c r="E568" s="85">
        <f t="shared" si="27"/>
        <v>28.790000000000003</v>
      </c>
      <c r="F568" s="48">
        <v>1123.19</v>
      </c>
      <c r="G568" s="48">
        <v>1037.99</v>
      </c>
      <c r="H568" s="48">
        <v>1622.84</v>
      </c>
      <c r="I568" s="48">
        <v>1334.75</v>
      </c>
      <c r="J568" s="48">
        <v>13530581.59</v>
      </c>
      <c r="K568" s="48">
        <v>7210145.8300000001</v>
      </c>
      <c r="L568" s="48" t="s">
        <v>4243</v>
      </c>
      <c r="M568" s="48" t="s">
        <v>4244</v>
      </c>
      <c r="N568" s="48">
        <v>0.27</v>
      </c>
      <c r="O568" s="48">
        <v>-45</v>
      </c>
      <c r="P568" s="48">
        <v>0.21</v>
      </c>
      <c r="Q568" s="48">
        <v>-0.18</v>
      </c>
      <c r="R568" s="48">
        <v>2098.0700000000002</v>
      </c>
      <c r="S568" s="48">
        <v>49.57</v>
      </c>
      <c r="T568" s="48">
        <v>20.94</v>
      </c>
      <c r="U568" s="48">
        <v>11.21</v>
      </c>
      <c r="V568" s="48">
        <v>37.326999999999998</v>
      </c>
      <c r="W568" s="48">
        <v>-0.78</v>
      </c>
      <c r="X568" s="48">
        <v>2.2000000000000002</v>
      </c>
      <c r="Y568" s="47"/>
    </row>
    <row r="569" spans="1:25" x14ac:dyDescent="0.2">
      <c r="A569" s="48">
        <v>2996</v>
      </c>
      <c r="B569" s="48">
        <v>90.02</v>
      </c>
      <c r="C569" s="48">
        <v>29.29</v>
      </c>
      <c r="D569" s="85">
        <f t="shared" si="26"/>
        <v>8.9899999999999984</v>
      </c>
      <c r="E569" s="85">
        <f t="shared" si="27"/>
        <v>28.73</v>
      </c>
      <c r="F569" s="48">
        <v>1123.19</v>
      </c>
      <c r="G569" s="48">
        <v>1037.99</v>
      </c>
      <c r="H569" s="48">
        <v>1625.46</v>
      </c>
      <c r="I569" s="48">
        <v>1336.22</v>
      </c>
      <c r="J569" s="48">
        <v>13530583.029999999</v>
      </c>
      <c r="K569" s="48">
        <v>7210148.46</v>
      </c>
      <c r="L569" s="48" t="s">
        <v>4245</v>
      </c>
      <c r="M569" s="48" t="s">
        <v>4246</v>
      </c>
      <c r="N569" s="48">
        <v>0.28000000000000003</v>
      </c>
      <c r="O569" s="48">
        <v>-24.443999999999999</v>
      </c>
      <c r="P569" s="48">
        <v>0.2</v>
      </c>
      <c r="Q569" s="48">
        <v>-0.2</v>
      </c>
      <c r="R569" s="48">
        <v>2101.0500000000002</v>
      </c>
      <c r="S569" s="48">
        <v>49.64</v>
      </c>
      <c r="T569" s="48">
        <v>20.94</v>
      </c>
      <c r="U569" s="48">
        <v>11.23</v>
      </c>
      <c r="V569" s="48">
        <v>37.31</v>
      </c>
      <c r="W569" s="48">
        <v>-0.78</v>
      </c>
      <c r="X569" s="48">
        <v>2.16</v>
      </c>
      <c r="Y569" s="47"/>
    </row>
    <row r="570" spans="1:25" x14ac:dyDescent="0.2">
      <c r="A570" s="48">
        <v>2999</v>
      </c>
      <c r="B570" s="48">
        <v>90.13</v>
      </c>
      <c r="C570" s="48">
        <v>29.24</v>
      </c>
      <c r="D570" s="85">
        <f t="shared" si="26"/>
        <v>8.9399999999999977</v>
      </c>
      <c r="E570" s="85">
        <f t="shared" si="27"/>
        <v>28.68</v>
      </c>
      <c r="F570" s="48">
        <v>1123.19</v>
      </c>
      <c r="G570" s="48">
        <v>1037.99</v>
      </c>
      <c r="H570" s="48">
        <v>1628.07</v>
      </c>
      <c r="I570" s="48">
        <v>1337.69</v>
      </c>
      <c r="J570" s="48">
        <v>13530584.470000001</v>
      </c>
      <c r="K570" s="48">
        <v>7210151.0899999999</v>
      </c>
      <c r="L570" s="48" t="s">
        <v>4247</v>
      </c>
      <c r="M570" s="48" t="s">
        <v>4248</v>
      </c>
      <c r="N570" s="48">
        <v>0.4</v>
      </c>
      <c r="O570" s="48">
        <v>-160.346</v>
      </c>
      <c r="P570" s="48">
        <v>0.37</v>
      </c>
      <c r="Q570" s="48">
        <v>-0.17</v>
      </c>
      <c r="R570" s="48">
        <v>2104.0300000000002</v>
      </c>
      <c r="S570" s="48">
        <v>49.7</v>
      </c>
      <c r="T570" s="48">
        <v>20.95</v>
      </c>
      <c r="U570" s="48">
        <v>11.25</v>
      </c>
      <c r="V570" s="48">
        <v>37.292999999999999</v>
      </c>
      <c r="W570" s="48">
        <v>-0.78</v>
      </c>
      <c r="X570" s="48">
        <v>2.12</v>
      </c>
      <c r="Y570" s="47"/>
    </row>
    <row r="571" spans="1:25" x14ac:dyDescent="0.2">
      <c r="A571" s="48">
        <v>3002</v>
      </c>
      <c r="B571" s="48">
        <v>89.99</v>
      </c>
      <c r="C571" s="48">
        <v>29.19</v>
      </c>
      <c r="D571" s="85">
        <f t="shared" si="26"/>
        <v>8.89</v>
      </c>
      <c r="E571" s="85">
        <f t="shared" si="27"/>
        <v>28.630000000000003</v>
      </c>
      <c r="F571" s="48">
        <v>1123.19</v>
      </c>
      <c r="G571" s="48">
        <v>1037.99</v>
      </c>
      <c r="H571" s="48">
        <v>1630.69</v>
      </c>
      <c r="I571" s="48">
        <v>1339.15</v>
      </c>
      <c r="J571" s="48">
        <v>13530585.91</v>
      </c>
      <c r="K571" s="48">
        <v>7210153.7199999997</v>
      </c>
      <c r="L571" s="48" t="s">
        <v>4249</v>
      </c>
      <c r="M571" s="48" t="s">
        <v>4250</v>
      </c>
      <c r="N571" s="48">
        <v>0.5</v>
      </c>
      <c r="O571" s="48">
        <v>-45</v>
      </c>
      <c r="P571" s="48">
        <v>-0.47</v>
      </c>
      <c r="Q571" s="48">
        <v>-0.17</v>
      </c>
      <c r="R571" s="48">
        <v>2107</v>
      </c>
      <c r="S571" s="48">
        <v>49.77</v>
      </c>
      <c r="T571" s="48">
        <v>20.95</v>
      </c>
      <c r="U571" s="48">
        <v>11.26</v>
      </c>
      <c r="V571" s="48">
        <v>37.277000000000001</v>
      </c>
      <c r="W571" s="48">
        <v>-0.78</v>
      </c>
      <c r="X571" s="48">
        <v>2.0699999999999998</v>
      </c>
      <c r="Y571" s="47"/>
    </row>
    <row r="572" spans="1:25" x14ac:dyDescent="0.2">
      <c r="A572" s="48">
        <v>3005</v>
      </c>
      <c r="B572" s="48">
        <v>90.05</v>
      </c>
      <c r="C572" s="48">
        <v>29.13</v>
      </c>
      <c r="D572" s="85">
        <f t="shared" si="26"/>
        <v>8.8299999999999983</v>
      </c>
      <c r="E572" s="85">
        <f t="shared" si="27"/>
        <v>28.57</v>
      </c>
      <c r="F572" s="48">
        <v>1123.19</v>
      </c>
      <c r="G572" s="48">
        <v>1037.99</v>
      </c>
      <c r="H572" s="48">
        <v>1633.31</v>
      </c>
      <c r="I572" s="48">
        <v>1340.61</v>
      </c>
      <c r="J572" s="48">
        <v>13530587.35</v>
      </c>
      <c r="K572" s="48">
        <v>7210156.3600000003</v>
      </c>
      <c r="L572" s="48" t="s">
        <v>4251</v>
      </c>
      <c r="M572" s="48" t="s">
        <v>4252</v>
      </c>
      <c r="N572" s="48">
        <v>0.28000000000000003</v>
      </c>
      <c r="O572" s="48">
        <v>-153.435</v>
      </c>
      <c r="P572" s="48">
        <v>0.2</v>
      </c>
      <c r="Q572" s="48">
        <v>-0.2</v>
      </c>
      <c r="R572" s="48">
        <v>2109.98</v>
      </c>
      <c r="S572" s="48">
        <v>49.83</v>
      </c>
      <c r="T572" s="48">
        <v>20.95</v>
      </c>
      <c r="U572" s="48">
        <v>11.28</v>
      </c>
      <c r="V572" s="48">
        <v>37.26</v>
      </c>
      <c r="W572" s="48">
        <v>-0.78</v>
      </c>
      <c r="X572" s="48">
        <v>2.0299999999999998</v>
      </c>
      <c r="Y572" s="47"/>
    </row>
    <row r="573" spans="1:25" x14ac:dyDescent="0.2">
      <c r="A573" s="48">
        <v>3008</v>
      </c>
      <c r="B573" s="48">
        <v>89.95</v>
      </c>
      <c r="C573" s="48">
        <v>29.08</v>
      </c>
      <c r="D573" s="85">
        <f t="shared" si="26"/>
        <v>8.7799999999999976</v>
      </c>
      <c r="E573" s="85">
        <f t="shared" si="27"/>
        <v>28.52</v>
      </c>
      <c r="F573" s="48">
        <v>1123.19</v>
      </c>
      <c r="G573" s="48">
        <v>1037.99</v>
      </c>
      <c r="H573" s="48">
        <v>1635.93</v>
      </c>
      <c r="I573" s="48">
        <v>1342.07</v>
      </c>
      <c r="J573" s="48">
        <v>13530588.779999999</v>
      </c>
      <c r="K573" s="48">
        <v>7210158.9900000002</v>
      </c>
      <c r="L573" s="48" t="s">
        <v>4253</v>
      </c>
      <c r="M573" s="48" t="s">
        <v>4254</v>
      </c>
      <c r="N573" s="48">
        <v>0.37</v>
      </c>
      <c r="O573" s="48">
        <v>-95.194000000000003</v>
      </c>
      <c r="P573" s="48">
        <v>-0.33</v>
      </c>
      <c r="Q573" s="48">
        <v>-0.17</v>
      </c>
      <c r="R573" s="48">
        <v>2112.96</v>
      </c>
      <c r="S573" s="48">
        <v>49.9</v>
      </c>
      <c r="T573" s="48">
        <v>20.95</v>
      </c>
      <c r="U573" s="48">
        <v>11.3</v>
      </c>
      <c r="V573" s="48">
        <v>37.243000000000002</v>
      </c>
      <c r="W573" s="48">
        <v>-0.79</v>
      </c>
      <c r="X573" s="48">
        <v>1.98</v>
      </c>
      <c r="Y573" s="47"/>
    </row>
    <row r="574" spans="1:25" x14ac:dyDescent="0.2">
      <c r="A574" s="48">
        <v>3013.89</v>
      </c>
      <c r="B574" s="48">
        <v>89.94</v>
      </c>
      <c r="C574" s="48">
        <v>28.97</v>
      </c>
      <c r="D574" s="85">
        <f t="shared" si="26"/>
        <v>8.6699999999999982</v>
      </c>
      <c r="E574" s="85">
        <f t="shared" si="27"/>
        <v>28.41</v>
      </c>
      <c r="F574" s="48">
        <v>1123.19</v>
      </c>
      <c r="G574" s="48">
        <v>1037.99</v>
      </c>
      <c r="H574" s="48">
        <v>1641.08</v>
      </c>
      <c r="I574" s="48">
        <v>1344.93</v>
      </c>
      <c r="J574" s="48">
        <v>13530591.59</v>
      </c>
      <c r="K574" s="48">
        <v>7210164.1699999999</v>
      </c>
      <c r="L574" s="48" t="s">
        <v>4255</v>
      </c>
      <c r="M574" s="48" t="s">
        <v>4256</v>
      </c>
      <c r="N574" s="48">
        <v>0.19</v>
      </c>
      <c r="O574" s="48">
        <v>-10.305</v>
      </c>
      <c r="P574" s="48">
        <v>-0.02</v>
      </c>
      <c r="Q574" s="48">
        <v>-0.19</v>
      </c>
      <c r="R574" s="48">
        <v>2118.8000000000002</v>
      </c>
      <c r="S574" s="48">
        <v>50.03</v>
      </c>
      <c r="T574" s="48">
        <v>20.96</v>
      </c>
      <c r="U574" s="48">
        <v>11.34</v>
      </c>
      <c r="V574" s="48">
        <v>37.210999999999999</v>
      </c>
      <c r="W574" s="48">
        <v>-0.8</v>
      </c>
      <c r="X574" s="48">
        <v>1.87</v>
      </c>
      <c r="Y574" s="47"/>
    </row>
    <row r="575" spans="1:25" x14ac:dyDescent="0.2">
      <c r="A575" s="48">
        <v>3017</v>
      </c>
      <c r="B575" s="48">
        <v>90.05</v>
      </c>
      <c r="C575" s="48">
        <v>28.95</v>
      </c>
      <c r="D575" s="85">
        <f t="shared" si="26"/>
        <v>8.6499999999999986</v>
      </c>
      <c r="E575" s="85">
        <f t="shared" si="27"/>
        <v>28.39</v>
      </c>
      <c r="F575" s="48">
        <v>1123.19</v>
      </c>
      <c r="G575" s="48">
        <v>1037.99</v>
      </c>
      <c r="H575" s="48">
        <v>1643.8</v>
      </c>
      <c r="I575" s="48">
        <v>1346.43</v>
      </c>
      <c r="J575" s="48">
        <v>13530593.07</v>
      </c>
      <c r="K575" s="48">
        <v>7210166.9000000004</v>
      </c>
      <c r="L575" s="48" t="s">
        <v>4257</v>
      </c>
      <c r="M575" s="48" t="s">
        <v>4258</v>
      </c>
      <c r="N575" s="48">
        <v>0.36</v>
      </c>
      <c r="O575" s="48">
        <v>-164.05500000000001</v>
      </c>
      <c r="P575" s="48">
        <v>0.35</v>
      </c>
      <c r="Q575" s="48">
        <v>-0.06</v>
      </c>
      <c r="R575" s="48">
        <v>2121.88</v>
      </c>
      <c r="S575" s="48">
        <v>50.1</v>
      </c>
      <c r="T575" s="48">
        <v>20.96</v>
      </c>
      <c r="U575" s="48">
        <v>11.36</v>
      </c>
      <c r="V575" s="48">
        <v>37.192999999999998</v>
      </c>
      <c r="W575" s="48">
        <v>-0.8</v>
      </c>
      <c r="X575" s="48">
        <v>1.81</v>
      </c>
      <c r="Y575" s="47"/>
    </row>
    <row r="576" spans="1:25" x14ac:dyDescent="0.2">
      <c r="A576" s="48">
        <v>3020</v>
      </c>
      <c r="B576" s="48">
        <v>89.98</v>
      </c>
      <c r="C576" s="48">
        <v>28.93</v>
      </c>
      <c r="D576" s="85">
        <f t="shared" si="26"/>
        <v>8.629999999999999</v>
      </c>
      <c r="E576" s="85">
        <f t="shared" si="27"/>
        <v>28.37</v>
      </c>
      <c r="F576" s="48">
        <v>1123.19</v>
      </c>
      <c r="G576" s="48">
        <v>1037.99</v>
      </c>
      <c r="H576" s="48">
        <v>1646.43</v>
      </c>
      <c r="I576" s="48">
        <v>1347.89</v>
      </c>
      <c r="J576" s="48">
        <v>13530594.49</v>
      </c>
      <c r="K576" s="48">
        <v>7210169.54</v>
      </c>
      <c r="L576" s="48" t="s">
        <v>4259</v>
      </c>
      <c r="M576" s="48" t="s">
        <v>4260</v>
      </c>
      <c r="N576" s="48">
        <v>0.24</v>
      </c>
      <c r="O576" s="48">
        <v>-8.7460000000000004</v>
      </c>
      <c r="P576" s="48">
        <v>-0.23</v>
      </c>
      <c r="Q576" s="48">
        <v>-7.0000000000000007E-2</v>
      </c>
      <c r="R576" s="48">
        <v>2124.86</v>
      </c>
      <c r="S576" s="48">
        <v>50.16</v>
      </c>
      <c r="T576" s="48">
        <v>20.96</v>
      </c>
      <c r="U576" s="48">
        <v>11.37</v>
      </c>
      <c r="V576" s="48">
        <v>37.176000000000002</v>
      </c>
      <c r="W576" s="48">
        <v>-0.81</v>
      </c>
      <c r="X576" s="48">
        <v>1.76</v>
      </c>
      <c r="Y576" s="47"/>
    </row>
    <row r="577" spans="1:25" x14ac:dyDescent="0.2">
      <c r="A577" s="48">
        <v>3023</v>
      </c>
      <c r="B577" s="48">
        <v>90.11</v>
      </c>
      <c r="C577" s="48">
        <v>28.91</v>
      </c>
      <c r="D577" s="85">
        <f t="shared" si="26"/>
        <v>8.61</v>
      </c>
      <c r="E577" s="85">
        <f t="shared" si="27"/>
        <v>28.35</v>
      </c>
      <c r="F577" s="48">
        <v>1123.19</v>
      </c>
      <c r="G577" s="48">
        <v>1037.99</v>
      </c>
      <c r="H577" s="48">
        <v>1649.06</v>
      </c>
      <c r="I577" s="48">
        <v>1349.34</v>
      </c>
      <c r="J577" s="48">
        <v>13530595.92</v>
      </c>
      <c r="K577" s="48">
        <v>7210172.1799999997</v>
      </c>
      <c r="L577" s="48" t="s">
        <v>4261</v>
      </c>
      <c r="M577" s="48" t="s">
        <v>4262</v>
      </c>
      <c r="N577" s="48">
        <v>0.44</v>
      </c>
      <c r="O577" s="48">
        <v>-26.565000000000001</v>
      </c>
      <c r="P577" s="48">
        <v>0.43</v>
      </c>
      <c r="Q577" s="48">
        <v>-7.0000000000000007E-2</v>
      </c>
      <c r="R577" s="48">
        <v>2127.83</v>
      </c>
      <c r="S577" s="48">
        <v>50.23</v>
      </c>
      <c r="T577" s="48">
        <v>20.96</v>
      </c>
      <c r="U577" s="48">
        <v>11.39</v>
      </c>
      <c r="V577" s="48">
        <v>37.159999999999997</v>
      </c>
      <c r="W577" s="48">
        <v>-0.81</v>
      </c>
      <c r="X577" s="48">
        <v>1.7</v>
      </c>
      <c r="Y577" s="47"/>
    </row>
    <row r="578" spans="1:25" x14ac:dyDescent="0.2">
      <c r="A578" s="48">
        <v>3026</v>
      </c>
      <c r="B578" s="48">
        <v>90.15</v>
      </c>
      <c r="C578" s="48">
        <v>28.89</v>
      </c>
      <c r="D578" s="85">
        <f t="shared" si="26"/>
        <v>8.59</v>
      </c>
      <c r="E578" s="85">
        <f t="shared" si="27"/>
        <v>28.330000000000002</v>
      </c>
      <c r="F578" s="48">
        <v>1123.18</v>
      </c>
      <c r="G578" s="48">
        <v>1037.98</v>
      </c>
      <c r="H578" s="48">
        <v>1651.68</v>
      </c>
      <c r="I578" s="48">
        <v>1350.79</v>
      </c>
      <c r="J578" s="48">
        <v>13530597.34</v>
      </c>
      <c r="K578" s="48">
        <v>7210174.8200000003</v>
      </c>
      <c r="L578" s="48" t="s">
        <v>4263</v>
      </c>
      <c r="M578" s="48" t="s">
        <v>4264</v>
      </c>
      <c r="N578" s="48">
        <v>0.15</v>
      </c>
      <c r="O578" s="48">
        <v>-7.125</v>
      </c>
      <c r="P578" s="48">
        <v>0.13</v>
      </c>
      <c r="Q578" s="48">
        <v>-7.0000000000000007E-2</v>
      </c>
      <c r="R578" s="48">
        <v>2130.81</v>
      </c>
      <c r="S578" s="48">
        <v>50.29</v>
      </c>
      <c r="T578" s="48">
        <v>20.97</v>
      </c>
      <c r="U578" s="48">
        <v>11.41</v>
      </c>
      <c r="V578" s="48">
        <v>37.143000000000001</v>
      </c>
      <c r="W578" s="48">
        <v>-0.8</v>
      </c>
      <c r="X578" s="48">
        <v>1.64</v>
      </c>
      <c r="Y578" s="47"/>
    </row>
    <row r="579" spans="1:25" x14ac:dyDescent="0.2">
      <c r="A579" s="48">
        <v>3029</v>
      </c>
      <c r="B579" s="48">
        <v>90.31</v>
      </c>
      <c r="C579" s="48">
        <v>28.87</v>
      </c>
      <c r="D579" s="85">
        <f t="shared" si="26"/>
        <v>8.57</v>
      </c>
      <c r="E579" s="85">
        <f t="shared" si="27"/>
        <v>28.310000000000002</v>
      </c>
      <c r="F579" s="48">
        <v>1123.17</v>
      </c>
      <c r="G579" s="48">
        <v>1037.97</v>
      </c>
      <c r="H579" s="48">
        <v>1654.31</v>
      </c>
      <c r="I579" s="48">
        <v>1352.24</v>
      </c>
      <c r="J579" s="48">
        <v>13530598.76</v>
      </c>
      <c r="K579" s="48">
        <v>7210177.4699999997</v>
      </c>
      <c r="L579" s="48" t="s">
        <v>4265</v>
      </c>
      <c r="M579" s="48" t="s">
        <v>4266</v>
      </c>
      <c r="N579" s="48">
        <v>0.54</v>
      </c>
      <c r="O579" s="48">
        <v>-171.25399999999999</v>
      </c>
      <c r="P579" s="48">
        <v>0.53</v>
      </c>
      <c r="Q579" s="48">
        <v>-7.0000000000000007E-2</v>
      </c>
      <c r="R579" s="48">
        <v>2133.7800000000002</v>
      </c>
      <c r="S579" s="48">
        <v>50.36</v>
      </c>
      <c r="T579" s="48">
        <v>20.97</v>
      </c>
      <c r="U579" s="48">
        <v>11.43</v>
      </c>
      <c r="V579" s="48">
        <v>37.125999999999998</v>
      </c>
      <c r="W579" s="48">
        <v>-0.8</v>
      </c>
      <c r="X579" s="48">
        <v>1.58</v>
      </c>
      <c r="Y579" s="47"/>
    </row>
    <row r="580" spans="1:25" x14ac:dyDescent="0.2">
      <c r="A580" s="48">
        <v>3032</v>
      </c>
      <c r="B580" s="48">
        <v>90.18</v>
      </c>
      <c r="C580" s="48">
        <v>28.85</v>
      </c>
      <c r="D580" s="85">
        <f t="shared" si="26"/>
        <v>8.5500000000000007</v>
      </c>
      <c r="E580" s="85">
        <f t="shared" si="27"/>
        <v>28.290000000000003</v>
      </c>
      <c r="F580" s="48">
        <v>1123.1600000000001</v>
      </c>
      <c r="G580" s="48">
        <v>1037.96</v>
      </c>
      <c r="H580" s="48">
        <v>1656.94</v>
      </c>
      <c r="I580" s="48">
        <v>1353.68</v>
      </c>
      <c r="J580" s="48">
        <v>13530600.189999999</v>
      </c>
      <c r="K580" s="48">
        <v>7210180.1100000003</v>
      </c>
      <c r="L580" s="48" t="s">
        <v>4267</v>
      </c>
      <c r="M580" s="48" t="s">
        <v>4268</v>
      </c>
      <c r="N580" s="48">
        <v>0.44</v>
      </c>
      <c r="O580" s="48">
        <v>-90</v>
      </c>
      <c r="P580" s="48">
        <v>-0.43</v>
      </c>
      <c r="Q580" s="48">
        <v>-7.0000000000000007E-2</v>
      </c>
      <c r="R580" s="48">
        <v>2136.7600000000002</v>
      </c>
      <c r="S580" s="48">
        <v>50.42</v>
      </c>
      <c r="T580" s="48">
        <v>20.97</v>
      </c>
      <c r="U580" s="48">
        <v>11.45</v>
      </c>
      <c r="V580" s="48">
        <v>37.11</v>
      </c>
      <c r="W580" s="48">
        <v>-0.79</v>
      </c>
      <c r="X580" s="48">
        <v>1.51</v>
      </c>
      <c r="Y580" s="47"/>
    </row>
    <row r="581" spans="1:25" x14ac:dyDescent="0.2">
      <c r="A581" s="48">
        <v>3037.97</v>
      </c>
      <c r="B581" s="48">
        <v>90.18</v>
      </c>
      <c r="C581" s="48">
        <v>28.81</v>
      </c>
      <c r="D581" s="85">
        <f t="shared" si="26"/>
        <v>8.509999999999998</v>
      </c>
      <c r="E581" s="85">
        <f t="shared" si="27"/>
        <v>28.25</v>
      </c>
      <c r="F581" s="48">
        <v>1123.1400000000001</v>
      </c>
      <c r="G581" s="48">
        <v>1037.94</v>
      </c>
      <c r="H581" s="48">
        <v>1662.17</v>
      </c>
      <c r="I581" s="48">
        <v>1356.56</v>
      </c>
      <c r="J581" s="48">
        <v>13530603.01</v>
      </c>
      <c r="K581" s="48">
        <v>7210185.3600000003</v>
      </c>
      <c r="L581" s="48" t="s">
        <v>4186</v>
      </c>
      <c r="M581" s="48" t="s">
        <v>4197</v>
      </c>
      <c r="N581" s="48">
        <v>7.0000000000000007E-2</v>
      </c>
      <c r="O581" s="48">
        <v>29.745000000000001</v>
      </c>
      <c r="P581" s="48">
        <v>0</v>
      </c>
      <c r="Q581" s="48">
        <v>-7.0000000000000007E-2</v>
      </c>
      <c r="R581" s="48">
        <v>2142.6799999999998</v>
      </c>
      <c r="S581" s="48">
        <v>50.55</v>
      </c>
      <c r="T581" s="48">
        <v>20.98</v>
      </c>
      <c r="U581" s="48">
        <v>11.48</v>
      </c>
      <c r="V581" s="48">
        <v>37.076999999999998</v>
      </c>
      <c r="W581" s="48">
        <v>-0.77</v>
      </c>
      <c r="X581" s="48">
        <v>1.39</v>
      </c>
      <c r="Y581" s="47"/>
    </row>
    <row r="582" spans="1:25" x14ac:dyDescent="0.2">
      <c r="A582" s="48">
        <v>3041</v>
      </c>
      <c r="B582" s="48">
        <v>90.25</v>
      </c>
      <c r="C582" s="48">
        <v>28.85</v>
      </c>
      <c r="D582" s="85">
        <f t="shared" si="26"/>
        <v>8.5500000000000007</v>
      </c>
      <c r="E582" s="85">
        <f t="shared" si="27"/>
        <v>28.290000000000003</v>
      </c>
      <c r="F582" s="48">
        <v>1123.1300000000001</v>
      </c>
      <c r="G582" s="48">
        <v>1037.93</v>
      </c>
      <c r="H582" s="48">
        <v>1664.82</v>
      </c>
      <c r="I582" s="48">
        <v>1358.02</v>
      </c>
      <c r="J582" s="48">
        <v>13530604.449999999</v>
      </c>
      <c r="K582" s="48">
        <v>7210188.0300000003</v>
      </c>
      <c r="L582" s="48" t="s">
        <v>4269</v>
      </c>
      <c r="M582" s="48" t="s">
        <v>4270</v>
      </c>
      <c r="N582" s="48">
        <v>0.27</v>
      </c>
      <c r="O582" s="48">
        <v>141.34</v>
      </c>
      <c r="P582" s="48">
        <v>0.23</v>
      </c>
      <c r="Q582" s="48">
        <v>0.13</v>
      </c>
      <c r="R582" s="48">
        <v>2145.6799999999998</v>
      </c>
      <c r="S582" s="48">
        <v>50.62</v>
      </c>
      <c r="T582" s="48">
        <v>20.98</v>
      </c>
      <c r="U582" s="48">
        <v>11.5</v>
      </c>
      <c r="V582" s="48">
        <v>37.06</v>
      </c>
      <c r="W582" s="48">
        <v>-0.77</v>
      </c>
      <c r="X582" s="48">
        <v>1.32</v>
      </c>
      <c r="Y582" s="47"/>
    </row>
    <row r="583" spans="1:25" x14ac:dyDescent="0.2">
      <c r="A583" s="48">
        <v>3044</v>
      </c>
      <c r="B583" s="48">
        <v>90.2</v>
      </c>
      <c r="C583" s="48">
        <v>28.89</v>
      </c>
      <c r="D583" s="85">
        <f t="shared" si="26"/>
        <v>8.59</v>
      </c>
      <c r="E583" s="85">
        <f t="shared" si="27"/>
        <v>28.330000000000002</v>
      </c>
      <c r="F583" s="48">
        <v>1123.1199999999999</v>
      </c>
      <c r="G583" s="48">
        <v>1037.92</v>
      </c>
      <c r="H583" s="48">
        <v>1667.45</v>
      </c>
      <c r="I583" s="48">
        <v>1359.47</v>
      </c>
      <c r="J583" s="48">
        <v>13530605.869999999</v>
      </c>
      <c r="K583" s="48">
        <v>7210190.6699999999</v>
      </c>
      <c r="L583" s="48" t="s">
        <v>4271</v>
      </c>
      <c r="M583" s="48" t="s">
        <v>4272</v>
      </c>
      <c r="N583" s="48">
        <v>0.21</v>
      </c>
      <c r="O583" s="48">
        <v>90</v>
      </c>
      <c r="P583" s="48">
        <v>-0.17</v>
      </c>
      <c r="Q583" s="48">
        <v>0.13</v>
      </c>
      <c r="R583" s="48">
        <v>2148.66</v>
      </c>
      <c r="S583" s="48">
        <v>50.69</v>
      </c>
      <c r="T583" s="48">
        <v>20.98</v>
      </c>
      <c r="U583" s="48">
        <v>11.52</v>
      </c>
      <c r="V583" s="48">
        <v>37.043999999999997</v>
      </c>
      <c r="W583" s="48">
        <v>-0.76</v>
      </c>
      <c r="X583" s="48">
        <v>1.26</v>
      </c>
      <c r="Y583" s="47"/>
    </row>
    <row r="584" spans="1:25" x14ac:dyDescent="0.2">
      <c r="A584" s="48">
        <v>3047</v>
      </c>
      <c r="B584" s="48">
        <v>90.2</v>
      </c>
      <c r="C584" s="48">
        <v>28.94</v>
      </c>
      <c r="D584" s="85">
        <f t="shared" si="26"/>
        <v>8.64</v>
      </c>
      <c r="E584" s="85">
        <f t="shared" si="27"/>
        <v>28.380000000000003</v>
      </c>
      <c r="F584" s="48">
        <v>1123.1099999999999</v>
      </c>
      <c r="G584" s="48">
        <v>1037.9100000000001</v>
      </c>
      <c r="H584" s="48">
        <v>1670.07</v>
      </c>
      <c r="I584" s="48">
        <v>1360.92</v>
      </c>
      <c r="J584" s="48">
        <v>13530607.300000001</v>
      </c>
      <c r="K584" s="48">
        <v>7210193.3099999996</v>
      </c>
      <c r="L584" s="48" t="s">
        <v>4273</v>
      </c>
      <c r="M584" s="48" t="s">
        <v>4274</v>
      </c>
      <c r="N584" s="48">
        <v>0.17</v>
      </c>
      <c r="O584" s="48">
        <v>63.435000000000002</v>
      </c>
      <c r="P584" s="48">
        <v>0</v>
      </c>
      <c r="Q584" s="48">
        <v>0.17</v>
      </c>
      <c r="R584" s="48">
        <v>2151.63</v>
      </c>
      <c r="S584" s="48">
        <v>50.75</v>
      </c>
      <c r="T584" s="48">
        <v>20.98</v>
      </c>
      <c r="U584" s="48">
        <v>11.54</v>
      </c>
      <c r="V584" s="48">
        <v>37.027999999999999</v>
      </c>
      <c r="W584" s="48">
        <v>-0.75</v>
      </c>
      <c r="X584" s="48">
        <v>1.2</v>
      </c>
      <c r="Y584" s="47"/>
    </row>
    <row r="585" spans="1:25" x14ac:dyDescent="0.2">
      <c r="A585" s="48">
        <v>3050</v>
      </c>
      <c r="B585" s="48">
        <v>90.22</v>
      </c>
      <c r="C585" s="48">
        <v>28.98</v>
      </c>
      <c r="D585" s="85">
        <f t="shared" si="26"/>
        <v>8.68</v>
      </c>
      <c r="E585" s="85">
        <f t="shared" si="27"/>
        <v>28.42</v>
      </c>
      <c r="F585" s="48">
        <v>1123.0899999999999</v>
      </c>
      <c r="G585" s="48">
        <v>1037.8900000000001</v>
      </c>
      <c r="H585" s="48">
        <v>1672.7</v>
      </c>
      <c r="I585" s="48">
        <v>1362.38</v>
      </c>
      <c r="J585" s="48">
        <v>13530608.720000001</v>
      </c>
      <c r="K585" s="48">
        <v>7210195.9500000002</v>
      </c>
      <c r="L585" s="48" t="s">
        <v>4275</v>
      </c>
      <c r="M585" s="48" t="s">
        <v>4276</v>
      </c>
      <c r="N585" s="48">
        <v>0.15</v>
      </c>
      <c r="O585" s="48">
        <v>150.255</v>
      </c>
      <c r="P585" s="48">
        <v>7.0000000000000007E-2</v>
      </c>
      <c r="Q585" s="48">
        <v>0.13</v>
      </c>
      <c r="R585" s="48">
        <v>2154.61</v>
      </c>
      <c r="S585" s="48">
        <v>50.82</v>
      </c>
      <c r="T585" s="48">
        <v>20.99</v>
      </c>
      <c r="U585" s="48">
        <v>11.56</v>
      </c>
      <c r="V585" s="48">
        <v>37.011000000000003</v>
      </c>
      <c r="W585" s="48">
        <v>-0.74</v>
      </c>
      <c r="X585" s="48">
        <v>1.1399999999999999</v>
      </c>
      <c r="Y585" s="47"/>
    </row>
    <row r="586" spans="1:25" x14ac:dyDescent="0.2">
      <c r="A586" s="48">
        <v>3053</v>
      </c>
      <c r="B586" s="48">
        <v>90.15</v>
      </c>
      <c r="C586" s="48">
        <v>29.02</v>
      </c>
      <c r="D586" s="85">
        <f t="shared" si="26"/>
        <v>8.7199999999999989</v>
      </c>
      <c r="E586" s="85">
        <f t="shared" si="27"/>
        <v>28.46</v>
      </c>
      <c r="F586" s="48">
        <v>1123.08</v>
      </c>
      <c r="G586" s="48">
        <v>1037.8800000000001</v>
      </c>
      <c r="H586" s="48">
        <v>1675.32</v>
      </c>
      <c r="I586" s="48">
        <v>1363.83</v>
      </c>
      <c r="J586" s="48">
        <v>13530610.15</v>
      </c>
      <c r="K586" s="48">
        <v>7210198.5899999999</v>
      </c>
      <c r="L586" s="48" t="s">
        <v>4277</v>
      </c>
      <c r="M586" s="48" t="s">
        <v>4278</v>
      </c>
      <c r="N586" s="48">
        <v>0.27</v>
      </c>
      <c r="O586" s="48">
        <v>38.659999999999997</v>
      </c>
      <c r="P586" s="48">
        <v>-0.23</v>
      </c>
      <c r="Q586" s="48">
        <v>0.13</v>
      </c>
      <c r="R586" s="48">
        <v>2157.58</v>
      </c>
      <c r="S586" s="48">
        <v>50.88</v>
      </c>
      <c r="T586" s="48">
        <v>20.99</v>
      </c>
      <c r="U586" s="48">
        <v>11.58</v>
      </c>
      <c r="V586" s="48">
        <v>36.994999999999997</v>
      </c>
      <c r="W586" s="48">
        <v>-0.74</v>
      </c>
      <c r="X586" s="48">
        <v>1.0900000000000001</v>
      </c>
      <c r="Y586" s="47"/>
    </row>
    <row r="587" spans="1:25" x14ac:dyDescent="0.2">
      <c r="A587" s="48">
        <v>3056</v>
      </c>
      <c r="B587" s="48">
        <v>90.2</v>
      </c>
      <c r="C587" s="48">
        <v>29.06</v>
      </c>
      <c r="D587" s="85">
        <f t="shared" si="26"/>
        <v>8.759999999999998</v>
      </c>
      <c r="E587" s="85">
        <f t="shared" si="27"/>
        <v>28.5</v>
      </c>
      <c r="F587" s="48">
        <v>1123.08</v>
      </c>
      <c r="G587" s="48">
        <v>1037.8800000000001</v>
      </c>
      <c r="H587" s="48">
        <v>1677.94</v>
      </c>
      <c r="I587" s="48">
        <v>1365.29</v>
      </c>
      <c r="J587" s="48">
        <v>13530611.58</v>
      </c>
      <c r="K587" s="48">
        <v>7210201.2300000004</v>
      </c>
      <c r="L587" s="48" t="s">
        <v>4279</v>
      </c>
      <c r="M587" s="48" t="s">
        <v>4280</v>
      </c>
      <c r="N587" s="48">
        <v>0.21</v>
      </c>
      <c r="O587" s="48">
        <v>111.801</v>
      </c>
      <c r="P587" s="48">
        <v>0.17</v>
      </c>
      <c r="Q587" s="48">
        <v>0.13</v>
      </c>
      <c r="R587" s="48">
        <v>2160.56</v>
      </c>
      <c r="S587" s="48">
        <v>50.95</v>
      </c>
      <c r="T587" s="48">
        <v>20.99</v>
      </c>
      <c r="U587" s="48">
        <v>11.6</v>
      </c>
      <c r="V587" s="48">
        <v>36.978999999999999</v>
      </c>
      <c r="W587" s="48">
        <v>-0.73</v>
      </c>
      <c r="X587" s="48">
        <v>1.04</v>
      </c>
      <c r="Y587" s="47"/>
    </row>
    <row r="588" spans="1:25" x14ac:dyDescent="0.2">
      <c r="A588" s="48">
        <v>3059</v>
      </c>
      <c r="B588" s="48">
        <v>90.18</v>
      </c>
      <c r="C588" s="48">
        <v>29.11</v>
      </c>
      <c r="D588" s="85">
        <f t="shared" si="26"/>
        <v>8.8099999999999987</v>
      </c>
      <c r="E588" s="85">
        <f t="shared" si="27"/>
        <v>28.55</v>
      </c>
      <c r="F588" s="48">
        <v>1123.07</v>
      </c>
      <c r="G588" s="48">
        <v>1037.8699999999999</v>
      </c>
      <c r="H588" s="48">
        <v>1680.57</v>
      </c>
      <c r="I588" s="48">
        <v>1366.74</v>
      </c>
      <c r="J588" s="48">
        <v>13530613.01</v>
      </c>
      <c r="K588" s="48">
        <v>7210203.8600000003</v>
      </c>
      <c r="L588" s="48" t="s">
        <v>4281</v>
      </c>
      <c r="M588" s="48" t="s">
        <v>4282</v>
      </c>
      <c r="N588" s="48">
        <v>0.18</v>
      </c>
      <c r="O588" s="48">
        <v>53.13</v>
      </c>
      <c r="P588" s="48">
        <v>-7.0000000000000007E-2</v>
      </c>
      <c r="Q588" s="48">
        <v>0.17</v>
      </c>
      <c r="R588" s="48">
        <v>2163.54</v>
      </c>
      <c r="S588" s="48">
        <v>51.02</v>
      </c>
      <c r="T588" s="48">
        <v>20.99</v>
      </c>
      <c r="U588" s="48">
        <v>11.61</v>
      </c>
      <c r="V588" s="48">
        <v>36.963999999999999</v>
      </c>
      <c r="W588" s="48">
        <v>-0.73</v>
      </c>
      <c r="X588" s="48">
        <v>0.99</v>
      </c>
      <c r="Y588" s="47"/>
    </row>
    <row r="589" spans="1:25" x14ac:dyDescent="0.2">
      <c r="A589" s="48">
        <v>3062.15</v>
      </c>
      <c r="B589" s="48">
        <v>90.21</v>
      </c>
      <c r="C589" s="48">
        <v>29.15</v>
      </c>
      <c r="D589" s="85">
        <f t="shared" si="26"/>
        <v>8.8499999999999979</v>
      </c>
      <c r="E589" s="85">
        <f t="shared" si="27"/>
        <v>28.59</v>
      </c>
      <c r="F589" s="48">
        <v>1123.05</v>
      </c>
      <c r="G589" s="48">
        <v>1037.8499999999999</v>
      </c>
      <c r="H589" s="48">
        <v>1683.32</v>
      </c>
      <c r="I589" s="48">
        <v>1368.28</v>
      </c>
      <c r="J589" s="48">
        <v>13530614.52</v>
      </c>
      <c r="K589" s="48">
        <v>7210206.6299999999</v>
      </c>
      <c r="L589" s="48" t="s">
        <v>4188</v>
      </c>
      <c r="M589" s="48" t="s">
        <v>4283</v>
      </c>
      <c r="N589" s="48">
        <v>0.16</v>
      </c>
      <c r="O589" s="48">
        <v>124.992</v>
      </c>
      <c r="P589" s="48">
        <v>0.1</v>
      </c>
      <c r="Q589" s="48">
        <v>0.13</v>
      </c>
      <c r="R589" s="48">
        <v>2166.66</v>
      </c>
      <c r="S589" s="48">
        <v>51.09</v>
      </c>
      <c r="T589" s="48">
        <v>20.99</v>
      </c>
      <c r="U589" s="48">
        <v>11.63</v>
      </c>
      <c r="V589" s="48">
        <v>36.947000000000003</v>
      </c>
      <c r="W589" s="48">
        <v>-0.72</v>
      </c>
      <c r="X589" s="48">
        <v>0.94</v>
      </c>
      <c r="Y589" s="47"/>
    </row>
    <row r="590" spans="1:25" x14ac:dyDescent="0.2">
      <c r="A590" s="48">
        <v>3066</v>
      </c>
      <c r="B590" s="48">
        <v>90.14</v>
      </c>
      <c r="C590" s="48">
        <v>29.25</v>
      </c>
      <c r="D590" s="85">
        <f t="shared" si="26"/>
        <v>8.9499999999999993</v>
      </c>
      <c r="E590" s="85">
        <f t="shared" si="27"/>
        <v>28.69</v>
      </c>
      <c r="F590" s="48">
        <v>1123.04</v>
      </c>
      <c r="G590" s="48">
        <v>1037.8399999999999</v>
      </c>
      <c r="H590" s="48">
        <v>1686.68</v>
      </c>
      <c r="I590" s="48">
        <v>1370.16</v>
      </c>
      <c r="J590" s="48">
        <v>13530616.369999999</v>
      </c>
      <c r="K590" s="48">
        <v>7210210.0099999998</v>
      </c>
      <c r="L590" s="48" t="s">
        <v>4284</v>
      </c>
      <c r="M590" s="48" t="s">
        <v>4285</v>
      </c>
      <c r="N590" s="48">
        <v>0.32</v>
      </c>
      <c r="O590" s="48">
        <v>48.814</v>
      </c>
      <c r="P590" s="48">
        <v>-0.18</v>
      </c>
      <c r="Q590" s="48">
        <v>0.26</v>
      </c>
      <c r="R590" s="48">
        <v>2170.48</v>
      </c>
      <c r="S590" s="48">
        <v>51.17</v>
      </c>
      <c r="T590" s="48">
        <v>21</v>
      </c>
      <c r="U590" s="48">
        <v>11.66</v>
      </c>
      <c r="V590" s="48">
        <v>36.927</v>
      </c>
      <c r="W590" s="48">
        <v>-0.71</v>
      </c>
      <c r="X590" s="48">
        <v>0.88</v>
      </c>
      <c r="Y590" s="47"/>
    </row>
    <row r="591" spans="1:25" x14ac:dyDescent="0.2">
      <c r="A591" s="48">
        <v>3069</v>
      </c>
      <c r="B591" s="48">
        <v>90.21</v>
      </c>
      <c r="C591" s="48">
        <v>29.33</v>
      </c>
      <c r="D591" s="85">
        <f t="shared" si="26"/>
        <v>9.0299999999999976</v>
      </c>
      <c r="E591" s="85">
        <f t="shared" si="27"/>
        <v>28.77</v>
      </c>
      <c r="F591" s="48">
        <v>1123.03</v>
      </c>
      <c r="G591" s="48">
        <v>1037.83</v>
      </c>
      <c r="H591" s="48">
        <v>1689.3</v>
      </c>
      <c r="I591" s="48">
        <v>1371.62</v>
      </c>
      <c r="J591" s="48">
        <v>13530617.810000001</v>
      </c>
      <c r="K591" s="48">
        <v>7210212.6399999997</v>
      </c>
      <c r="L591" s="48" t="s">
        <v>4286</v>
      </c>
      <c r="M591" s="48" t="s">
        <v>4287</v>
      </c>
      <c r="N591" s="48">
        <v>0.35</v>
      </c>
      <c r="O591" s="48">
        <v>119.05500000000001</v>
      </c>
      <c r="P591" s="48">
        <v>0.23</v>
      </c>
      <c r="Q591" s="48">
        <v>0.27</v>
      </c>
      <c r="R591" s="48">
        <v>2173.46</v>
      </c>
      <c r="S591" s="48">
        <v>51.24</v>
      </c>
      <c r="T591" s="48">
        <v>21</v>
      </c>
      <c r="U591" s="48">
        <v>11.68</v>
      </c>
      <c r="V591" s="48">
        <v>36.911999999999999</v>
      </c>
      <c r="W591" s="48">
        <v>-0.71</v>
      </c>
      <c r="X591" s="48">
        <v>0.84</v>
      </c>
      <c r="Y591" s="47"/>
    </row>
    <row r="592" spans="1:25" x14ac:dyDescent="0.2">
      <c r="A592" s="48">
        <v>3072</v>
      </c>
      <c r="B592" s="48">
        <v>90.16</v>
      </c>
      <c r="C592" s="48">
        <v>29.42</v>
      </c>
      <c r="D592" s="85">
        <f t="shared" si="26"/>
        <v>9.120000000000001</v>
      </c>
      <c r="E592" s="85">
        <f t="shared" si="27"/>
        <v>28.860000000000003</v>
      </c>
      <c r="F592" s="48">
        <v>1123.02</v>
      </c>
      <c r="G592" s="48">
        <v>1037.82</v>
      </c>
      <c r="H592" s="48">
        <v>1691.91</v>
      </c>
      <c r="I592" s="48">
        <v>1373.1</v>
      </c>
      <c r="J592" s="48">
        <v>13530619.25</v>
      </c>
      <c r="K592" s="48">
        <v>7210215.2699999996</v>
      </c>
      <c r="L592" s="48" t="s">
        <v>4288</v>
      </c>
      <c r="M592" s="48" t="s">
        <v>4289</v>
      </c>
      <c r="N592" s="48">
        <v>0.34</v>
      </c>
      <c r="O592" s="48">
        <v>75.963999999999999</v>
      </c>
      <c r="P592" s="48">
        <v>-0.17</v>
      </c>
      <c r="Q592" s="48">
        <v>0.3</v>
      </c>
      <c r="R592" s="48">
        <v>2176.44</v>
      </c>
      <c r="S592" s="48">
        <v>51.3</v>
      </c>
      <c r="T592" s="48">
        <v>21</v>
      </c>
      <c r="U592" s="48">
        <v>11.69</v>
      </c>
      <c r="V592" s="48">
        <v>36.896999999999998</v>
      </c>
      <c r="W592" s="48">
        <v>-0.7</v>
      </c>
      <c r="X592" s="48">
        <v>0.8</v>
      </c>
      <c r="Y592" s="47"/>
    </row>
    <row r="593" spans="1:25" x14ac:dyDescent="0.2">
      <c r="A593" s="48">
        <v>3075</v>
      </c>
      <c r="B593" s="48">
        <v>90.18</v>
      </c>
      <c r="C593" s="48">
        <v>29.5</v>
      </c>
      <c r="D593" s="85">
        <f t="shared" si="26"/>
        <v>9.1999999999999993</v>
      </c>
      <c r="E593" s="85">
        <f t="shared" si="27"/>
        <v>28.94</v>
      </c>
      <c r="F593" s="48">
        <v>1123.02</v>
      </c>
      <c r="G593" s="48">
        <v>1037.82</v>
      </c>
      <c r="H593" s="48">
        <v>1694.52</v>
      </c>
      <c r="I593" s="48">
        <v>1374.57</v>
      </c>
      <c r="J593" s="48">
        <v>13530620.699999999</v>
      </c>
      <c r="K593" s="48">
        <v>7210217.9000000004</v>
      </c>
      <c r="L593" s="48" t="s">
        <v>4290</v>
      </c>
      <c r="M593" s="48" t="s">
        <v>4291</v>
      </c>
      <c r="N593" s="48">
        <v>0.27</v>
      </c>
      <c r="O593" s="48">
        <v>90</v>
      </c>
      <c r="P593" s="48">
        <v>7.0000000000000007E-2</v>
      </c>
      <c r="Q593" s="48">
        <v>0.27</v>
      </c>
      <c r="R593" s="48">
        <v>2179.42</v>
      </c>
      <c r="S593" s="48">
        <v>51.37</v>
      </c>
      <c r="T593" s="48">
        <v>21</v>
      </c>
      <c r="U593" s="48">
        <v>11.71</v>
      </c>
      <c r="V593" s="48">
        <v>36.881999999999998</v>
      </c>
      <c r="W593" s="48">
        <v>-0.69</v>
      </c>
      <c r="X593" s="48">
        <v>0.77</v>
      </c>
      <c r="Y593" s="47"/>
    </row>
    <row r="594" spans="1:25" x14ac:dyDescent="0.2">
      <c r="A594" s="48">
        <v>3078</v>
      </c>
      <c r="B594" s="48">
        <v>90.18</v>
      </c>
      <c r="C594" s="48">
        <v>29.58</v>
      </c>
      <c r="D594" s="85">
        <f t="shared" si="26"/>
        <v>9.2799999999999976</v>
      </c>
      <c r="E594" s="85">
        <f t="shared" si="27"/>
        <v>29.02</v>
      </c>
      <c r="F594" s="48">
        <v>1123.01</v>
      </c>
      <c r="G594" s="48">
        <v>1037.81</v>
      </c>
      <c r="H594" s="48">
        <v>1697.13</v>
      </c>
      <c r="I594" s="48">
        <v>1376.05</v>
      </c>
      <c r="J594" s="48">
        <v>13530622.16</v>
      </c>
      <c r="K594" s="48">
        <v>7210220.5199999996</v>
      </c>
      <c r="L594" s="48" t="s">
        <v>4292</v>
      </c>
      <c r="M594" s="48" t="s">
        <v>4293</v>
      </c>
      <c r="N594" s="48">
        <v>0.27</v>
      </c>
      <c r="O594" s="48">
        <v>82.875</v>
      </c>
      <c r="P594" s="48">
        <v>0</v>
      </c>
      <c r="Q594" s="48">
        <v>0.27</v>
      </c>
      <c r="R594" s="48">
        <v>2182.4</v>
      </c>
      <c r="S594" s="48">
        <v>51.43</v>
      </c>
      <c r="T594" s="48">
        <v>21.01</v>
      </c>
      <c r="U594" s="48">
        <v>11.73</v>
      </c>
      <c r="V594" s="48">
        <v>36.866999999999997</v>
      </c>
      <c r="W594" s="48">
        <v>-0.69</v>
      </c>
      <c r="X594" s="48">
        <v>0.75</v>
      </c>
      <c r="Y594" s="47"/>
    </row>
    <row r="595" spans="1:25" x14ac:dyDescent="0.2">
      <c r="A595" s="48">
        <v>3081</v>
      </c>
      <c r="B595" s="48">
        <v>90.19</v>
      </c>
      <c r="C595" s="48">
        <v>29.66</v>
      </c>
      <c r="D595" s="85">
        <f t="shared" si="26"/>
        <v>9.36</v>
      </c>
      <c r="E595" s="85">
        <f t="shared" si="27"/>
        <v>29.1</v>
      </c>
      <c r="F595" s="48">
        <v>1123</v>
      </c>
      <c r="G595" s="48">
        <v>1037.8</v>
      </c>
      <c r="H595" s="48">
        <v>1699.74</v>
      </c>
      <c r="I595" s="48">
        <v>1377.53</v>
      </c>
      <c r="J595" s="48">
        <v>13530623.609999999</v>
      </c>
      <c r="K595" s="48">
        <v>7210223.1399999997</v>
      </c>
      <c r="L595" s="48" t="s">
        <v>4294</v>
      </c>
      <c r="M595" s="48" t="s">
        <v>4295</v>
      </c>
      <c r="N595" s="48">
        <v>0.27</v>
      </c>
      <c r="O595" s="48">
        <v>93.813999999999993</v>
      </c>
      <c r="P595" s="48">
        <v>0.03</v>
      </c>
      <c r="Q595" s="48">
        <v>0.27</v>
      </c>
      <c r="R595" s="48">
        <v>2185.38</v>
      </c>
      <c r="S595" s="48">
        <v>51.5</v>
      </c>
      <c r="T595" s="48">
        <v>21.01</v>
      </c>
      <c r="U595" s="48">
        <v>11.75</v>
      </c>
      <c r="V595" s="48">
        <v>36.853000000000002</v>
      </c>
      <c r="W595" s="48">
        <v>-0.68</v>
      </c>
      <c r="X595" s="48">
        <v>0.72</v>
      </c>
      <c r="Y595" s="47"/>
    </row>
    <row r="596" spans="1:25" x14ac:dyDescent="0.2">
      <c r="A596" s="48">
        <v>3086.59</v>
      </c>
      <c r="B596" s="48">
        <v>90.18</v>
      </c>
      <c r="C596" s="48">
        <v>29.81</v>
      </c>
      <c r="D596" s="85">
        <f t="shared" si="26"/>
        <v>9.509999999999998</v>
      </c>
      <c r="E596" s="85">
        <f t="shared" si="27"/>
        <v>29.25</v>
      </c>
      <c r="F596" s="48">
        <v>1122.98</v>
      </c>
      <c r="G596" s="48">
        <v>1037.78</v>
      </c>
      <c r="H596" s="48">
        <v>1704.59</v>
      </c>
      <c r="I596" s="48">
        <v>1380.31</v>
      </c>
      <c r="J596" s="48">
        <v>13530626.34</v>
      </c>
      <c r="K596" s="48">
        <v>7210228.0199999996</v>
      </c>
      <c r="L596" s="48" t="s">
        <v>4198</v>
      </c>
      <c r="M596" s="48" t="s">
        <v>4199</v>
      </c>
      <c r="N596" s="48">
        <v>0.27</v>
      </c>
      <c r="O596" s="48">
        <v>-180</v>
      </c>
      <c r="P596" s="48">
        <v>-0.02</v>
      </c>
      <c r="Q596" s="48">
        <v>0.27</v>
      </c>
      <c r="R596" s="48">
        <v>2190.9299999999998</v>
      </c>
      <c r="S596" s="48">
        <v>51.62</v>
      </c>
      <c r="T596" s="48">
        <v>21.01</v>
      </c>
      <c r="U596" s="48">
        <v>11.78</v>
      </c>
      <c r="V596" s="48">
        <v>36.826000000000001</v>
      </c>
      <c r="W596" s="48">
        <v>-0.67</v>
      </c>
      <c r="X596" s="48">
        <v>0.69</v>
      </c>
      <c r="Y596" s="47"/>
    </row>
    <row r="597" spans="1:25" x14ac:dyDescent="0.2">
      <c r="A597" s="48">
        <v>3090</v>
      </c>
      <c r="B597" s="48">
        <v>90.13</v>
      </c>
      <c r="C597" s="48">
        <v>29.81</v>
      </c>
      <c r="D597" s="85">
        <f t="shared" si="26"/>
        <v>9.509999999999998</v>
      </c>
      <c r="E597" s="85">
        <f t="shared" si="27"/>
        <v>29.25</v>
      </c>
      <c r="F597" s="48">
        <v>1122.97</v>
      </c>
      <c r="G597" s="48">
        <v>1037.77</v>
      </c>
      <c r="H597" s="48">
        <v>1707.55</v>
      </c>
      <c r="I597" s="48">
        <v>1382</v>
      </c>
      <c r="J597" s="48">
        <v>13530628.01</v>
      </c>
      <c r="K597" s="48">
        <v>7210231</v>
      </c>
      <c r="L597" s="48" t="s">
        <v>4296</v>
      </c>
      <c r="M597" s="48" t="s">
        <v>4297</v>
      </c>
      <c r="N597" s="48">
        <v>0.15</v>
      </c>
      <c r="O597" s="48">
        <v>11.31</v>
      </c>
      <c r="P597" s="48">
        <v>-0.15</v>
      </c>
      <c r="Q597" s="48">
        <v>0</v>
      </c>
      <c r="R597" s="48">
        <v>2194.3200000000002</v>
      </c>
      <c r="S597" s="48">
        <v>51.7</v>
      </c>
      <c r="T597" s="48">
        <v>21.02</v>
      </c>
      <c r="U597" s="48">
        <v>11.81</v>
      </c>
      <c r="V597" s="48">
        <v>36.81</v>
      </c>
      <c r="W597" s="48">
        <v>-0.67</v>
      </c>
      <c r="X597" s="48">
        <v>0.68</v>
      </c>
      <c r="Y597" s="47"/>
    </row>
    <row r="598" spans="1:25" x14ac:dyDescent="0.2">
      <c r="A598" s="48">
        <v>3093</v>
      </c>
      <c r="B598" s="48">
        <v>90.18</v>
      </c>
      <c r="C598" s="48">
        <v>29.82</v>
      </c>
      <c r="D598" s="85">
        <f t="shared" si="26"/>
        <v>9.52</v>
      </c>
      <c r="E598" s="85">
        <f t="shared" si="27"/>
        <v>29.26</v>
      </c>
      <c r="F598" s="48">
        <v>1122.96</v>
      </c>
      <c r="G598" s="48">
        <v>1037.76</v>
      </c>
      <c r="H598" s="48">
        <v>1710.16</v>
      </c>
      <c r="I598" s="48">
        <v>1383.49</v>
      </c>
      <c r="J598" s="48">
        <v>13530629.470000001</v>
      </c>
      <c r="K598" s="48">
        <v>7210233.6200000001</v>
      </c>
      <c r="L598" s="48" t="s">
        <v>4298</v>
      </c>
      <c r="M598" s="48" t="s">
        <v>4299</v>
      </c>
      <c r="N598" s="48">
        <v>0.17</v>
      </c>
      <c r="O598" s="48">
        <v>180</v>
      </c>
      <c r="P598" s="48">
        <v>0.17</v>
      </c>
      <c r="Q598" s="48">
        <v>0.03</v>
      </c>
      <c r="R598" s="48">
        <v>2197.3000000000002</v>
      </c>
      <c r="S598" s="48">
        <v>51.77</v>
      </c>
      <c r="T598" s="48">
        <v>21.02</v>
      </c>
      <c r="U598" s="48">
        <v>11.82</v>
      </c>
      <c r="V598" s="48">
        <v>36.795999999999999</v>
      </c>
      <c r="W598" s="48">
        <v>-0.66</v>
      </c>
      <c r="X598" s="48">
        <v>0.67</v>
      </c>
      <c r="Y598" s="47"/>
    </row>
    <row r="599" spans="1:25" x14ac:dyDescent="0.2">
      <c r="A599" s="48">
        <v>3096</v>
      </c>
      <c r="B599" s="48">
        <v>90.17</v>
      </c>
      <c r="C599" s="48">
        <v>29.82</v>
      </c>
      <c r="D599" s="85">
        <f t="shared" si="26"/>
        <v>9.52</v>
      </c>
      <c r="E599" s="85">
        <f t="shared" si="27"/>
        <v>29.26</v>
      </c>
      <c r="F599" s="48">
        <v>1122.95</v>
      </c>
      <c r="G599" s="48">
        <v>1037.75</v>
      </c>
      <c r="H599" s="48">
        <v>1712.76</v>
      </c>
      <c r="I599" s="48">
        <v>1384.98</v>
      </c>
      <c r="J599" s="48">
        <v>13530630.939999999</v>
      </c>
      <c r="K599" s="48">
        <v>7210236.2300000004</v>
      </c>
      <c r="L599" s="48" t="s">
        <v>4300</v>
      </c>
      <c r="M599" s="48" t="s">
        <v>4301</v>
      </c>
      <c r="N599" s="48">
        <v>0.03</v>
      </c>
      <c r="O599" s="48">
        <v>180</v>
      </c>
      <c r="P599" s="48">
        <v>-0.03</v>
      </c>
      <c r="Q599" s="48">
        <v>0</v>
      </c>
      <c r="R599" s="48">
        <v>2200.2800000000002</v>
      </c>
      <c r="S599" s="48">
        <v>51.83</v>
      </c>
      <c r="T599" s="48">
        <v>21.02</v>
      </c>
      <c r="U599" s="48">
        <v>11.84</v>
      </c>
      <c r="V599" s="48">
        <v>36.781999999999996</v>
      </c>
      <c r="W599" s="48">
        <v>-0.66</v>
      </c>
      <c r="X599" s="48">
        <v>0.66</v>
      </c>
      <c r="Y599" s="47"/>
    </row>
    <row r="600" spans="1:25" x14ac:dyDescent="0.2">
      <c r="A600" s="48">
        <v>3099</v>
      </c>
      <c r="B600" s="48">
        <v>89.99</v>
      </c>
      <c r="C600" s="48">
        <v>29.82</v>
      </c>
      <c r="D600" s="85">
        <f t="shared" si="26"/>
        <v>9.52</v>
      </c>
      <c r="E600" s="85">
        <f t="shared" si="27"/>
        <v>29.26</v>
      </c>
      <c r="F600" s="48">
        <v>1122.95</v>
      </c>
      <c r="G600" s="48">
        <v>1037.75</v>
      </c>
      <c r="H600" s="48">
        <v>1715.36</v>
      </c>
      <c r="I600" s="48">
        <v>1386.48</v>
      </c>
      <c r="J600" s="48">
        <v>13530632.4</v>
      </c>
      <c r="K600" s="48">
        <v>7210238.8499999996</v>
      </c>
      <c r="L600" s="48" t="s">
        <v>4302</v>
      </c>
      <c r="M600" s="48" t="s">
        <v>4303</v>
      </c>
      <c r="N600" s="48">
        <v>0.6</v>
      </c>
      <c r="O600" s="48">
        <v>180</v>
      </c>
      <c r="P600" s="48">
        <v>-0.6</v>
      </c>
      <c r="Q600" s="48">
        <v>0</v>
      </c>
      <c r="R600" s="48">
        <v>2203.2600000000002</v>
      </c>
      <c r="S600" s="48">
        <v>51.9</v>
      </c>
      <c r="T600" s="48">
        <v>21.02</v>
      </c>
      <c r="U600" s="48">
        <v>11.86</v>
      </c>
      <c r="V600" s="48">
        <v>36.768000000000001</v>
      </c>
      <c r="W600" s="48">
        <v>-0.65</v>
      </c>
      <c r="X600" s="48">
        <v>0.64</v>
      </c>
      <c r="Y600" s="47"/>
    </row>
    <row r="601" spans="1:25" x14ac:dyDescent="0.2">
      <c r="A601" s="48">
        <v>3102</v>
      </c>
      <c r="B601" s="48">
        <v>89.96</v>
      </c>
      <c r="C601" s="48">
        <v>29.82</v>
      </c>
      <c r="D601" s="85">
        <f t="shared" si="26"/>
        <v>9.52</v>
      </c>
      <c r="E601" s="85">
        <f t="shared" si="27"/>
        <v>29.26</v>
      </c>
      <c r="F601" s="48">
        <v>1122.95</v>
      </c>
      <c r="G601" s="48">
        <v>1037.75</v>
      </c>
      <c r="H601" s="48">
        <v>1717.96</v>
      </c>
      <c r="I601" s="48">
        <v>1387.97</v>
      </c>
      <c r="J601" s="48">
        <v>13530633.869999999</v>
      </c>
      <c r="K601" s="48">
        <v>7210241.4699999997</v>
      </c>
      <c r="L601" s="48" t="s">
        <v>4304</v>
      </c>
      <c r="M601" s="48" t="s">
        <v>4305</v>
      </c>
      <c r="N601" s="48">
        <v>0.1</v>
      </c>
      <c r="O601" s="48">
        <v>8.1300000000000008</v>
      </c>
      <c r="P601" s="48">
        <v>-0.1</v>
      </c>
      <c r="Q601" s="48">
        <v>0</v>
      </c>
      <c r="R601" s="48">
        <v>2206.2399999999998</v>
      </c>
      <c r="S601" s="48">
        <v>51.97</v>
      </c>
      <c r="T601" s="48">
        <v>21.03</v>
      </c>
      <c r="U601" s="48">
        <v>11.88</v>
      </c>
      <c r="V601" s="48">
        <v>36.753999999999998</v>
      </c>
      <c r="W601" s="48">
        <v>-0.66</v>
      </c>
      <c r="X601" s="48">
        <v>0.63</v>
      </c>
      <c r="Y601" s="47"/>
    </row>
    <row r="602" spans="1:25" x14ac:dyDescent="0.2">
      <c r="A602" s="48">
        <v>3105</v>
      </c>
      <c r="B602" s="48">
        <v>90.03</v>
      </c>
      <c r="C602" s="48">
        <v>29.83</v>
      </c>
      <c r="D602" s="85">
        <f t="shared" si="26"/>
        <v>9.5299999999999976</v>
      </c>
      <c r="E602" s="85">
        <f t="shared" si="27"/>
        <v>29.27</v>
      </c>
      <c r="F602" s="48">
        <v>1122.95</v>
      </c>
      <c r="G602" s="48">
        <v>1037.75</v>
      </c>
      <c r="H602" s="48">
        <v>1720.57</v>
      </c>
      <c r="I602" s="48">
        <v>1389.46</v>
      </c>
      <c r="J602" s="48">
        <v>13530635.34</v>
      </c>
      <c r="K602" s="48">
        <v>7210244.0899999999</v>
      </c>
      <c r="L602" s="48" t="s">
        <v>4306</v>
      </c>
      <c r="M602" s="48" t="s">
        <v>4307</v>
      </c>
      <c r="N602" s="48">
        <v>0.24</v>
      </c>
      <c r="O602" s="48">
        <v>180</v>
      </c>
      <c r="P602" s="48">
        <v>0.23</v>
      </c>
      <c r="Q602" s="48">
        <v>0.03</v>
      </c>
      <c r="R602" s="48">
        <v>2209.2199999999998</v>
      </c>
      <c r="S602" s="48">
        <v>52.03</v>
      </c>
      <c r="T602" s="48">
        <v>21.03</v>
      </c>
      <c r="U602" s="48">
        <v>11.9</v>
      </c>
      <c r="V602" s="48">
        <v>36.74</v>
      </c>
      <c r="W602" s="48">
        <v>-0.66</v>
      </c>
      <c r="X602" s="48">
        <v>0.62</v>
      </c>
      <c r="Y602" s="47"/>
    </row>
    <row r="603" spans="1:25" x14ac:dyDescent="0.2">
      <c r="A603" s="48">
        <v>3108</v>
      </c>
      <c r="B603" s="48">
        <v>89.98</v>
      </c>
      <c r="C603" s="48">
        <v>29.83</v>
      </c>
      <c r="D603" s="85">
        <f t="shared" si="26"/>
        <v>9.5299999999999976</v>
      </c>
      <c r="E603" s="85">
        <f t="shared" si="27"/>
        <v>29.27</v>
      </c>
      <c r="F603" s="48">
        <v>1122.95</v>
      </c>
      <c r="G603" s="48">
        <v>1037.75</v>
      </c>
      <c r="H603" s="48">
        <v>1723.17</v>
      </c>
      <c r="I603" s="48">
        <v>1390.95</v>
      </c>
      <c r="J603" s="48">
        <v>13530636.800000001</v>
      </c>
      <c r="K603" s="48">
        <v>7210246.7000000002</v>
      </c>
      <c r="L603" s="48" t="s">
        <v>4308</v>
      </c>
      <c r="M603" s="48" t="s">
        <v>4309</v>
      </c>
      <c r="N603" s="48">
        <v>0.17</v>
      </c>
      <c r="O603" s="48">
        <v>180</v>
      </c>
      <c r="P603" s="48">
        <v>-0.17</v>
      </c>
      <c r="Q603" s="48">
        <v>0</v>
      </c>
      <c r="R603" s="48">
        <v>2212.1999999999998</v>
      </c>
      <c r="S603" s="48">
        <v>52.1</v>
      </c>
      <c r="T603" s="48">
        <v>21.03</v>
      </c>
      <c r="U603" s="48">
        <v>11.92</v>
      </c>
      <c r="V603" s="48">
        <v>36.725999999999999</v>
      </c>
      <c r="W603" s="48">
        <v>-0.67</v>
      </c>
      <c r="X603" s="48">
        <v>0.61</v>
      </c>
      <c r="Y603" s="47"/>
    </row>
    <row r="604" spans="1:25" x14ac:dyDescent="0.2">
      <c r="A604" s="48">
        <v>3111.09</v>
      </c>
      <c r="B604" s="48">
        <v>89.94</v>
      </c>
      <c r="C604" s="48">
        <v>29.83</v>
      </c>
      <c r="D604" s="85">
        <f t="shared" si="26"/>
        <v>9.5299999999999976</v>
      </c>
      <c r="E604" s="85">
        <f t="shared" si="27"/>
        <v>29.27</v>
      </c>
      <c r="F604" s="48">
        <v>1122.95</v>
      </c>
      <c r="G604" s="48">
        <v>1037.75</v>
      </c>
      <c r="H604" s="48">
        <v>1725.85</v>
      </c>
      <c r="I604" s="48">
        <v>1392.49</v>
      </c>
      <c r="J604" s="48">
        <v>13530638.310000001</v>
      </c>
      <c r="K604" s="48">
        <v>7210249.4000000004</v>
      </c>
      <c r="L604" s="48" t="s">
        <v>4310</v>
      </c>
      <c r="M604" s="48" t="s">
        <v>4311</v>
      </c>
      <c r="N604" s="48">
        <v>0.13</v>
      </c>
      <c r="O604" s="48" t="s">
        <v>113</v>
      </c>
      <c r="P604" s="48">
        <v>-0.13</v>
      </c>
      <c r="Q604" s="48">
        <v>0</v>
      </c>
      <c r="R604" s="48">
        <v>2215.27</v>
      </c>
      <c r="S604" s="48">
        <v>52.17</v>
      </c>
      <c r="T604" s="48">
        <v>21.03</v>
      </c>
      <c r="U604" s="48">
        <v>11.94</v>
      </c>
      <c r="V604" s="48">
        <v>36.712000000000003</v>
      </c>
      <c r="W604" s="48">
        <v>-0.67</v>
      </c>
      <c r="X604" s="48">
        <v>0.6</v>
      </c>
      <c r="Y604" s="47"/>
    </row>
    <row r="605" spans="1:25" x14ac:dyDescent="0.2">
      <c r="A605" s="48">
        <v>3115</v>
      </c>
      <c r="B605" s="48">
        <v>90.04</v>
      </c>
      <c r="C605" s="48">
        <v>29.76</v>
      </c>
      <c r="D605" s="85">
        <f t="shared" ref="D605:D664" si="28">IF(C605-20.3&lt;0,C605-20.3+360,C605-20.3)</f>
        <v>9.4600000000000009</v>
      </c>
      <c r="E605" s="85">
        <f t="shared" ref="E605:E664" si="29">IF(C605-0.56&lt;0,C605-0.56+360,C605-0.56)</f>
        <v>29.200000000000003</v>
      </c>
      <c r="F605" s="48">
        <v>1122.95</v>
      </c>
      <c r="G605" s="48">
        <v>1037.75</v>
      </c>
      <c r="H605" s="48">
        <v>1729.24</v>
      </c>
      <c r="I605" s="48">
        <v>1394.43</v>
      </c>
      <c r="J605" s="48">
        <v>13530640.220000001</v>
      </c>
      <c r="K605" s="48">
        <v>7210252.8099999996</v>
      </c>
      <c r="L605" s="48" t="s">
        <v>4338</v>
      </c>
      <c r="M605" s="48" t="s">
        <v>4339</v>
      </c>
      <c r="N605" s="48">
        <v>0.31</v>
      </c>
      <c r="O605" s="48">
        <v>-90</v>
      </c>
      <c r="P605" s="48">
        <v>0.26</v>
      </c>
      <c r="Q605" s="48">
        <v>-0.18</v>
      </c>
      <c r="R605" s="48">
        <v>2219.16</v>
      </c>
      <c r="S605" s="48">
        <v>52.26</v>
      </c>
      <c r="T605" s="48">
        <v>21.03</v>
      </c>
      <c r="U605" s="48">
        <v>11.96</v>
      </c>
      <c r="V605" s="48">
        <v>36.694000000000003</v>
      </c>
      <c r="W605" s="48">
        <v>-0.68</v>
      </c>
      <c r="X605" s="48">
        <v>0.57999999999999996</v>
      </c>
      <c r="Y605" s="47"/>
    </row>
    <row r="606" spans="1:25" x14ac:dyDescent="0.2">
      <c r="A606" s="48">
        <v>3118</v>
      </c>
      <c r="B606" s="48">
        <v>90.04</v>
      </c>
      <c r="C606" s="48">
        <v>29.7</v>
      </c>
      <c r="D606" s="85">
        <f t="shared" si="28"/>
        <v>9.3999999999999986</v>
      </c>
      <c r="E606" s="85">
        <f t="shared" si="29"/>
        <v>29.14</v>
      </c>
      <c r="F606" s="48">
        <v>1122.95</v>
      </c>
      <c r="G606" s="48">
        <v>1037.75</v>
      </c>
      <c r="H606" s="48">
        <v>1731.85</v>
      </c>
      <c r="I606" s="48">
        <v>1395.92</v>
      </c>
      <c r="J606" s="48">
        <v>13530641.689999999</v>
      </c>
      <c r="K606" s="48">
        <v>7210255.4299999997</v>
      </c>
      <c r="L606" s="48" t="s">
        <v>4340</v>
      </c>
      <c r="M606" s="48" t="s">
        <v>4341</v>
      </c>
      <c r="N606" s="48">
        <v>0.2</v>
      </c>
      <c r="O606" s="48">
        <v>-120.964</v>
      </c>
      <c r="P606" s="48">
        <v>0</v>
      </c>
      <c r="Q606" s="48">
        <v>-0.2</v>
      </c>
      <c r="R606" s="48">
        <v>2222.14</v>
      </c>
      <c r="S606" s="48">
        <v>52.32</v>
      </c>
      <c r="T606" s="48">
        <v>21.04</v>
      </c>
      <c r="U606" s="48">
        <v>11.98</v>
      </c>
      <c r="V606" s="48">
        <v>36.68</v>
      </c>
      <c r="W606" s="48">
        <v>-0.68</v>
      </c>
      <c r="X606" s="48">
        <v>0.56000000000000005</v>
      </c>
      <c r="Y606" s="47"/>
    </row>
    <row r="607" spans="1:25" x14ac:dyDescent="0.2">
      <c r="A607" s="48">
        <v>3121</v>
      </c>
      <c r="B607" s="48">
        <v>90.01</v>
      </c>
      <c r="C607" s="48">
        <v>29.65</v>
      </c>
      <c r="D607" s="85">
        <f t="shared" si="28"/>
        <v>9.3499999999999979</v>
      </c>
      <c r="E607" s="85">
        <f t="shared" si="29"/>
        <v>29.09</v>
      </c>
      <c r="F607" s="48">
        <v>1122.95</v>
      </c>
      <c r="G607" s="48">
        <v>1037.75</v>
      </c>
      <c r="H607" s="48">
        <v>1734.45</v>
      </c>
      <c r="I607" s="48">
        <v>1397.4</v>
      </c>
      <c r="J607" s="48">
        <v>13530643.15</v>
      </c>
      <c r="K607" s="48">
        <v>7210258.0499999998</v>
      </c>
      <c r="L607" s="48" t="s">
        <v>4342</v>
      </c>
      <c r="M607" s="48" t="s">
        <v>4343</v>
      </c>
      <c r="N607" s="48">
        <v>0.19</v>
      </c>
      <c r="O607" s="48">
        <v>-90</v>
      </c>
      <c r="P607" s="48">
        <v>-0.1</v>
      </c>
      <c r="Q607" s="48">
        <v>-0.17</v>
      </c>
      <c r="R607" s="48">
        <v>2225.12</v>
      </c>
      <c r="S607" s="48">
        <v>52.39</v>
      </c>
      <c r="T607" s="48">
        <v>21.04</v>
      </c>
      <c r="U607" s="48">
        <v>12</v>
      </c>
      <c r="V607" s="48">
        <v>36.667000000000002</v>
      </c>
      <c r="W607" s="48">
        <v>-0.68</v>
      </c>
      <c r="X607" s="48">
        <v>0.54</v>
      </c>
      <c r="Y607" s="47"/>
    </row>
    <row r="608" spans="1:25" x14ac:dyDescent="0.2">
      <c r="A608" s="48">
        <v>3124</v>
      </c>
      <c r="B608" s="48">
        <v>90.01</v>
      </c>
      <c r="C608" s="48">
        <v>29.6</v>
      </c>
      <c r="D608" s="85">
        <f t="shared" si="28"/>
        <v>9.3000000000000007</v>
      </c>
      <c r="E608" s="85">
        <f t="shared" si="29"/>
        <v>29.040000000000003</v>
      </c>
      <c r="F608" s="48">
        <v>1122.95</v>
      </c>
      <c r="G608" s="48">
        <v>1037.75</v>
      </c>
      <c r="H608" s="48">
        <v>1737.06</v>
      </c>
      <c r="I608" s="48">
        <v>1398.89</v>
      </c>
      <c r="J608" s="48">
        <v>13530644.6</v>
      </c>
      <c r="K608" s="48">
        <v>7210260.6699999999</v>
      </c>
      <c r="L608" s="48" t="s">
        <v>4344</v>
      </c>
      <c r="M608" s="48" t="s">
        <v>4345</v>
      </c>
      <c r="N608" s="48">
        <v>0.17</v>
      </c>
      <c r="O608" s="48">
        <v>-24.774999999999999</v>
      </c>
      <c r="P608" s="48">
        <v>0</v>
      </c>
      <c r="Q608" s="48">
        <v>-0.17</v>
      </c>
      <c r="R608" s="48">
        <v>2228.1</v>
      </c>
      <c r="S608" s="48">
        <v>52.46</v>
      </c>
      <c r="T608" s="48">
        <v>21.04</v>
      </c>
      <c r="U608" s="48">
        <v>12.02</v>
      </c>
      <c r="V608" s="48">
        <v>36.652999999999999</v>
      </c>
      <c r="W608" s="48">
        <v>-0.68</v>
      </c>
      <c r="X608" s="48">
        <v>0.52</v>
      </c>
      <c r="Y608" s="47"/>
    </row>
    <row r="609" spans="1:25" x14ac:dyDescent="0.2">
      <c r="A609" s="48">
        <v>3127</v>
      </c>
      <c r="B609" s="48">
        <v>90.14</v>
      </c>
      <c r="C609" s="48">
        <v>29.54</v>
      </c>
      <c r="D609" s="85">
        <f t="shared" si="28"/>
        <v>9.2399999999999984</v>
      </c>
      <c r="E609" s="85">
        <f t="shared" si="29"/>
        <v>28.98</v>
      </c>
      <c r="F609" s="48">
        <v>1122.94</v>
      </c>
      <c r="G609" s="48">
        <v>1037.74</v>
      </c>
      <c r="H609" s="48">
        <v>1739.67</v>
      </c>
      <c r="I609" s="48">
        <v>1400.37</v>
      </c>
      <c r="J609" s="48">
        <v>13530646.060000001</v>
      </c>
      <c r="K609" s="48">
        <v>7210263.2999999998</v>
      </c>
      <c r="L609" s="48" t="s">
        <v>4346</v>
      </c>
      <c r="M609" s="48" t="s">
        <v>4347</v>
      </c>
      <c r="N609" s="48">
        <v>0.48</v>
      </c>
      <c r="O609" s="48">
        <v>-164.476</v>
      </c>
      <c r="P609" s="48">
        <v>0.43</v>
      </c>
      <c r="Q609" s="48">
        <v>-0.2</v>
      </c>
      <c r="R609" s="48">
        <v>2231.08</v>
      </c>
      <c r="S609" s="48">
        <v>52.52</v>
      </c>
      <c r="T609" s="48">
        <v>21.04</v>
      </c>
      <c r="U609" s="48">
        <v>12.03</v>
      </c>
      <c r="V609" s="48">
        <v>36.639000000000003</v>
      </c>
      <c r="W609" s="48">
        <v>-0.68</v>
      </c>
      <c r="X609" s="48">
        <v>0.5</v>
      </c>
      <c r="Y609" s="47"/>
    </row>
    <row r="610" spans="1:25" x14ac:dyDescent="0.2">
      <c r="A610" s="48">
        <v>3130</v>
      </c>
      <c r="B610" s="48">
        <v>89.96</v>
      </c>
      <c r="C610" s="48">
        <v>29.49</v>
      </c>
      <c r="D610" s="85">
        <f t="shared" si="28"/>
        <v>9.1899999999999977</v>
      </c>
      <c r="E610" s="85">
        <f t="shared" si="29"/>
        <v>28.93</v>
      </c>
      <c r="F610" s="48">
        <v>1122.94</v>
      </c>
      <c r="G610" s="48">
        <v>1037.74</v>
      </c>
      <c r="H610" s="48">
        <v>1742.28</v>
      </c>
      <c r="I610" s="48">
        <v>1401.85</v>
      </c>
      <c r="J610" s="48">
        <v>13530647.51</v>
      </c>
      <c r="K610" s="48">
        <v>7210265.9199999999</v>
      </c>
      <c r="L610" s="48" t="s">
        <v>4348</v>
      </c>
      <c r="M610" s="48" t="s">
        <v>4349</v>
      </c>
      <c r="N610" s="48">
        <v>0.62</v>
      </c>
      <c r="O610" s="48">
        <v>-101.31</v>
      </c>
      <c r="P610" s="48">
        <v>-0.6</v>
      </c>
      <c r="Q610" s="48">
        <v>-0.17</v>
      </c>
      <c r="R610" s="48">
        <v>2234.06</v>
      </c>
      <c r="S610" s="48">
        <v>52.59</v>
      </c>
      <c r="T610" s="48">
        <v>21.05</v>
      </c>
      <c r="U610" s="48">
        <v>12.05</v>
      </c>
      <c r="V610" s="48">
        <v>36.625</v>
      </c>
      <c r="W610" s="48">
        <v>-0.69</v>
      </c>
      <c r="X610" s="48">
        <v>0.47</v>
      </c>
      <c r="Y610" s="47"/>
    </row>
    <row r="611" spans="1:25" x14ac:dyDescent="0.2">
      <c r="A611" s="48">
        <v>3135.41</v>
      </c>
      <c r="B611" s="48">
        <v>89.94</v>
      </c>
      <c r="C611" s="48">
        <v>29.39</v>
      </c>
      <c r="D611" s="85">
        <f t="shared" si="28"/>
        <v>9.09</v>
      </c>
      <c r="E611" s="85">
        <f t="shared" si="29"/>
        <v>28.830000000000002</v>
      </c>
      <c r="F611" s="48">
        <v>1122.95</v>
      </c>
      <c r="G611" s="48">
        <v>1037.75</v>
      </c>
      <c r="H611" s="48">
        <v>1746.99</v>
      </c>
      <c r="I611" s="48">
        <v>1404.51</v>
      </c>
      <c r="J611" s="48">
        <v>13530650.119999999</v>
      </c>
      <c r="K611" s="48">
        <v>7210270.6600000001</v>
      </c>
      <c r="L611" s="48" t="s">
        <v>4328</v>
      </c>
      <c r="M611" s="48" t="s">
        <v>4329</v>
      </c>
      <c r="N611" s="48">
        <v>0.19</v>
      </c>
      <c r="O611" s="48">
        <v>26.565000000000001</v>
      </c>
      <c r="P611" s="48">
        <v>-0.04</v>
      </c>
      <c r="Q611" s="48">
        <v>-0.18</v>
      </c>
      <c r="R611" s="48">
        <v>2239.4299999999998</v>
      </c>
      <c r="S611" s="48">
        <v>52.71</v>
      </c>
      <c r="T611" s="48">
        <v>21.05</v>
      </c>
      <c r="U611" s="48">
        <v>12.09</v>
      </c>
      <c r="V611" s="48">
        <v>36.6</v>
      </c>
      <c r="W611" s="48">
        <v>-0.7</v>
      </c>
      <c r="X611" s="48">
        <v>0.41</v>
      </c>
      <c r="Y611" s="47"/>
    </row>
    <row r="612" spans="1:25" x14ac:dyDescent="0.2">
      <c r="A612" s="48">
        <v>3139</v>
      </c>
      <c r="B612" s="48">
        <v>90.04</v>
      </c>
      <c r="C612" s="48">
        <v>29.44</v>
      </c>
      <c r="D612" s="85">
        <f t="shared" si="28"/>
        <v>9.14</v>
      </c>
      <c r="E612" s="85">
        <f t="shared" si="29"/>
        <v>28.880000000000003</v>
      </c>
      <c r="F612" s="48">
        <v>1122.95</v>
      </c>
      <c r="G612" s="48">
        <v>1037.75</v>
      </c>
      <c r="H612" s="48">
        <v>1750.12</v>
      </c>
      <c r="I612" s="48">
        <v>1406.27</v>
      </c>
      <c r="J612" s="48">
        <v>13530651.859999999</v>
      </c>
      <c r="K612" s="48">
        <v>7210273.7999999998</v>
      </c>
      <c r="L612" s="48" t="s">
        <v>4350</v>
      </c>
      <c r="M612" s="48" t="s">
        <v>4351</v>
      </c>
      <c r="N612" s="48">
        <v>0.31</v>
      </c>
      <c r="O612" s="48">
        <v>90</v>
      </c>
      <c r="P612" s="48">
        <v>0.28000000000000003</v>
      </c>
      <c r="Q612" s="48">
        <v>0.14000000000000001</v>
      </c>
      <c r="R612" s="48">
        <v>2242.9899999999998</v>
      </c>
      <c r="S612" s="48">
        <v>52.79</v>
      </c>
      <c r="T612" s="48">
        <v>21.05</v>
      </c>
      <c r="U612" s="48">
        <v>12.11</v>
      </c>
      <c r="V612" s="48">
        <v>36.582999999999998</v>
      </c>
      <c r="W612" s="48">
        <v>-0.7</v>
      </c>
      <c r="X612" s="48">
        <v>0.37</v>
      </c>
      <c r="Y612" s="47"/>
    </row>
    <row r="613" spans="1:25" x14ac:dyDescent="0.2">
      <c r="A613" s="48">
        <v>3142</v>
      </c>
      <c r="B613" s="48">
        <v>90.04</v>
      </c>
      <c r="C613" s="48">
        <v>29.48</v>
      </c>
      <c r="D613" s="85">
        <f t="shared" si="28"/>
        <v>9.18</v>
      </c>
      <c r="E613" s="85">
        <f t="shared" si="29"/>
        <v>28.92</v>
      </c>
      <c r="F613" s="48">
        <v>1122.94</v>
      </c>
      <c r="G613" s="48">
        <v>1037.74</v>
      </c>
      <c r="H613" s="48">
        <v>1752.73</v>
      </c>
      <c r="I613" s="48">
        <v>1407.74</v>
      </c>
      <c r="J613" s="48">
        <v>13530653.310000001</v>
      </c>
      <c r="K613" s="48">
        <v>7210276.4299999997</v>
      </c>
      <c r="L613" s="48" t="s">
        <v>4352</v>
      </c>
      <c r="M613" s="48" t="s">
        <v>4353</v>
      </c>
      <c r="N613" s="48">
        <v>0.13</v>
      </c>
      <c r="O613" s="48">
        <v>71.564999999999998</v>
      </c>
      <c r="P613" s="48">
        <v>0</v>
      </c>
      <c r="Q613" s="48">
        <v>0.13</v>
      </c>
      <c r="R613" s="48">
        <v>2245.9699999999998</v>
      </c>
      <c r="S613" s="48">
        <v>52.86</v>
      </c>
      <c r="T613" s="48">
        <v>21.06</v>
      </c>
      <c r="U613" s="48">
        <v>12.13</v>
      </c>
      <c r="V613" s="48">
        <v>36.569000000000003</v>
      </c>
      <c r="W613" s="48">
        <v>-0.7</v>
      </c>
      <c r="X613" s="48">
        <v>0.34</v>
      </c>
      <c r="Y613" s="47"/>
    </row>
    <row r="614" spans="1:25" x14ac:dyDescent="0.2">
      <c r="A614" s="48">
        <v>3145</v>
      </c>
      <c r="B614" s="48">
        <v>90.05</v>
      </c>
      <c r="C614" s="48">
        <v>29.51</v>
      </c>
      <c r="D614" s="85">
        <f t="shared" si="28"/>
        <v>9.2100000000000009</v>
      </c>
      <c r="E614" s="85">
        <f t="shared" si="29"/>
        <v>28.950000000000003</v>
      </c>
      <c r="F614" s="48">
        <v>1122.94</v>
      </c>
      <c r="G614" s="48">
        <v>1037.74</v>
      </c>
      <c r="H614" s="48">
        <v>1755.34</v>
      </c>
      <c r="I614" s="48">
        <v>1409.22</v>
      </c>
      <c r="J614" s="48">
        <v>13530654.76</v>
      </c>
      <c r="K614" s="48">
        <v>7210279.0599999996</v>
      </c>
      <c r="L614" s="48" t="s">
        <v>4354</v>
      </c>
      <c r="M614" s="48" t="s">
        <v>4355</v>
      </c>
      <c r="N614" s="48">
        <v>0.11</v>
      </c>
      <c r="O614" s="48">
        <v>104.036</v>
      </c>
      <c r="P614" s="48">
        <v>0.03</v>
      </c>
      <c r="Q614" s="48">
        <v>0.1</v>
      </c>
      <c r="R614" s="48">
        <v>2248.9499999999998</v>
      </c>
      <c r="S614" s="48">
        <v>52.92</v>
      </c>
      <c r="T614" s="48">
        <v>21.06</v>
      </c>
      <c r="U614" s="48">
        <v>12.15</v>
      </c>
      <c r="V614" s="48">
        <v>36.555999999999997</v>
      </c>
      <c r="W614" s="48">
        <v>-0.7</v>
      </c>
      <c r="X614" s="48">
        <v>0.31</v>
      </c>
      <c r="Y614" s="47"/>
    </row>
    <row r="615" spans="1:25" x14ac:dyDescent="0.2">
      <c r="A615" s="48">
        <v>3148</v>
      </c>
      <c r="B615" s="48">
        <v>90.04</v>
      </c>
      <c r="C615" s="48">
        <v>29.55</v>
      </c>
      <c r="D615" s="85">
        <f t="shared" si="28"/>
        <v>9.25</v>
      </c>
      <c r="E615" s="85">
        <f t="shared" si="29"/>
        <v>28.990000000000002</v>
      </c>
      <c r="F615" s="48">
        <v>1122.94</v>
      </c>
      <c r="G615" s="48">
        <v>1037.74</v>
      </c>
      <c r="H615" s="48">
        <v>1757.95</v>
      </c>
      <c r="I615" s="48">
        <v>1410.7</v>
      </c>
      <c r="J615" s="48">
        <v>13530656.210000001</v>
      </c>
      <c r="K615" s="48">
        <v>7210281.6799999997</v>
      </c>
      <c r="L615" s="48" t="s">
        <v>4356</v>
      </c>
      <c r="M615" s="48" t="s">
        <v>4357</v>
      </c>
      <c r="N615" s="48">
        <v>0.14000000000000001</v>
      </c>
      <c r="O615" s="48">
        <v>135</v>
      </c>
      <c r="P615" s="48">
        <v>-0.03</v>
      </c>
      <c r="Q615" s="48">
        <v>0.13</v>
      </c>
      <c r="R615" s="48">
        <v>2251.9299999999998</v>
      </c>
      <c r="S615" s="48">
        <v>52.99</v>
      </c>
      <c r="T615" s="48">
        <v>21.06</v>
      </c>
      <c r="U615" s="48">
        <v>12.17</v>
      </c>
      <c r="V615" s="48">
        <v>36.542000000000002</v>
      </c>
      <c r="W615" s="48">
        <v>-0.7</v>
      </c>
      <c r="X615" s="48">
        <v>0.28000000000000003</v>
      </c>
      <c r="Y615" s="47"/>
    </row>
    <row r="616" spans="1:25" x14ac:dyDescent="0.2">
      <c r="A616" s="48">
        <v>3151</v>
      </c>
      <c r="B616" s="48">
        <v>90</v>
      </c>
      <c r="C616" s="48">
        <v>29.59</v>
      </c>
      <c r="D616" s="85">
        <f t="shared" si="28"/>
        <v>9.2899999999999991</v>
      </c>
      <c r="E616" s="85">
        <f t="shared" si="29"/>
        <v>29.03</v>
      </c>
      <c r="F616" s="48">
        <v>1122.94</v>
      </c>
      <c r="G616" s="48">
        <v>1037.74</v>
      </c>
      <c r="H616" s="48">
        <v>1760.56</v>
      </c>
      <c r="I616" s="48">
        <v>1412.18</v>
      </c>
      <c r="J616" s="48">
        <v>13530657.66</v>
      </c>
      <c r="K616" s="48">
        <v>7210284.2999999998</v>
      </c>
      <c r="L616" s="48" t="s">
        <v>4358</v>
      </c>
      <c r="M616" s="48" t="s">
        <v>4359</v>
      </c>
      <c r="N616" s="48">
        <v>0.19</v>
      </c>
      <c r="O616" s="48">
        <v>53.13</v>
      </c>
      <c r="P616" s="48">
        <v>-0.13</v>
      </c>
      <c r="Q616" s="48">
        <v>0.13</v>
      </c>
      <c r="R616" s="48">
        <v>2254.91</v>
      </c>
      <c r="S616" s="48">
        <v>53.06</v>
      </c>
      <c r="T616" s="48">
        <v>21.06</v>
      </c>
      <c r="U616" s="48">
        <v>12.18</v>
      </c>
      <c r="V616" s="48">
        <v>36.529000000000003</v>
      </c>
      <c r="W616" s="48">
        <v>-0.71</v>
      </c>
      <c r="X616" s="48">
        <v>0.26</v>
      </c>
      <c r="Y616" s="47"/>
    </row>
    <row r="617" spans="1:25" x14ac:dyDescent="0.2">
      <c r="A617" s="48">
        <v>3154</v>
      </c>
      <c r="B617" s="48">
        <v>90.03</v>
      </c>
      <c r="C617" s="48">
        <v>29.63</v>
      </c>
      <c r="D617" s="85">
        <f t="shared" si="28"/>
        <v>9.3299999999999983</v>
      </c>
      <c r="E617" s="85">
        <f t="shared" si="29"/>
        <v>29.07</v>
      </c>
      <c r="F617" s="48">
        <v>1122.94</v>
      </c>
      <c r="G617" s="48">
        <v>1037.74</v>
      </c>
      <c r="H617" s="48">
        <v>1763.17</v>
      </c>
      <c r="I617" s="48">
        <v>1413.66</v>
      </c>
      <c r="J617" s="48">
        <v>13530659.119999999</v>
      </c>
      <c r="K617" s="48">
        <v>7210286.9299999997</v>
      </c>
      <c r="L617" s="48" t="s">
        <v>4360</v>
      </c>
      <c r="M617" s="48" t="s">
        <v>4361</v>
      </c>
      <c r="N617" s="48">
        <v>0.17</v>
      </c>
      <c r="O617" s="48">
        <v>38.659999999999997</v>
      </c>
      <c r="P617" s="48">
        <v>0.1</v>
      </c>
      <c r="Q617" s="48">
        <v>0.13</v>
      </c>
      <c r="R617" s="48">
        <v>2257.89</v>
      </c>
      <c r="S617" s="48">
        <v>53.12</v>
      </c>
      <c r="T617" s="48">
        <v>21.06</v>
      </c>
      <c r="U617" s="48">
        <v>12.2</v>
      </c>
      <c r="V617" s="48">
        <v>36.515000000000001</v>
      </c>
      <c r="W617" s="48">
        <v>-0.71</v>
      </c>
      <c r="X617" s="48">
        <v>0.24</v>
      </c>
      <c r="Y617" s="47"/>
    </row>
    <row r="618" spans="1:25" x14ac:dyDescent="0.2">
      <c r="A618" s="48">
        <v>3157</v>
      </c>
      <c r="B618" s="48">
        <v>90.08</v>
      </c>
      <c r="C618" s="48">
        <v>29.67</v>
      </c>
      <c r="D618" s="85">
        <f t="shared" si="28"/>
        <v>9.370000000000001</v>
      </c>
      <c r="E618" s="85">
        <f t="shared" si="29"/>
        <v>29.110000000000003</v>
      </c>
      <c r="F618" s="48">
        <v>1122.93</v>
      </c>
      <c r="G618" s="48">
        <v>1037.73</v>
      </c>
      <c r="H618" s="48">
        <v>1765.78</v>
      </c>
      <c r="I618" s="48">
        <v>1415.15</v>
      </c>
      <c r="J618" s="48">
        <v>13530660.58</v>
      </c>
      <c r="K618" s="48">
        <v>7210289.5499999998</v>
      </c>
      <c r="L618" s="48" t="s">
        <v>4362</v>
      </c>
      <c r="M618" s="48" t="s">
        <v>4363</v>
      </c>
      <c r="N618" s="48">
        <v>0.21</v>
      </c>
      <c r="O618" s="48">
        <v>164.05500000000001</v>
      </c>
      <c r="P618" s="48">
        <v>0.17</v>
      </c>
      <c r="Q618" s="48">
        <v>0.13</v>
      </c>
      <c r="R618" s="48">
        <v>2260.87</v>
      </c>
      <c r="S618" s="48">
        <v>53.19</v>
      </c>
      <c r="T618" s="48">
        <v>21.07</v>
      </c>
      <c r="U618" s="48">
        <v>12.22</v>
      </c>
      <c r="V618" s="48">
        <v>36.502000000000002</v>
      </c>
      <c r="W618" s="48">
        <v>-0.71</v>
      </c>
      <c r="X618" s="48">
        <v>0.22</v>
      </c>
      <c r="Y618" s="47"/>
    </row>
    <row r="619" spans="1:25" x14ac:dyDescent="0.2">
      <c r="A619" s="48">
        <v>3160.07</v>
      </c>
      <c r="B619" s="48">
        <v>89.94</v>
      </c>
      <c r="C619" s="48">
        <v>29.71</v>
      </c>
      <c r="D619" s="85">
        <f t="shared" si="28"/>
        <v>9.41</v>
      </c>
      <c r="E619" s="85">
        <f t="shared" si="29"/>
        <v>29.150000000000002</v>
      </c>
      <c r="F619" s="48">
        <v>1122.93</v>
      </c>
      <c r="G619" s="48">
        <v>1037.73</v>
      </c>
      <c r="H619" s="48">
        <v>1768.45</v>
      </c>
      <c r="I619" s="48">
        <v>1416.67</v>
      </c>
      <c r="J619" s="48">
        <v>13530662.07</v>
      </c>
      <c r="K619" s="48">
        <v>7210292.2300000004</v>
      </c>
      <c r="L619" s="48" t="s">
        <v>4330</v>
      </c>
      <c r="M619" s="48" t="s">
        <v>4331</v>
      </c>
      <c r="N619" s="48">
        <v>0.47</v>
      </c>
      <c r="O619" s="48">
        <v>48.012999999999998</v>
      </c>
      <c r="P619" s="48">
        <v>-0.46</v>
      </c>
      <c r="Q619" s="48">
        <v>0.13</v>
      </c>
      <c r="R619" s="48">
        <v>2263.92</v>
      </c>
      <c r="S619" s="48">
        <v>53.26</v>
      </c>
      <c r="T619" s="48">
        <v>21.07</v>
      </c>
      <c r="U619" s="48">
        <v>12.24</v>
      </c>
      <c r="V619" s="48">
        <v>36.488</v>
      </c>
      <c r="W619" s="48">
        <v>-0.71</v>
      </c>
      <c r="X619" s="48">
        <v>0.2</v>
      </c>
      <c r="Y619" s="47"/>
    </row>
    <row r="620" spans="1:25" x14ac:dyDescent="0.2">
      <c r="A620" s="48">
        <v>3164</v>
      </c>
      <c r="B620" s="48">
        <v>90.03</v>
      </c>
      <c r="C620" s="48">
        <v>29.81</v>
      </c>
      <c r="D620" s="85">
        <f t="shared" si="28"/>
        <v>9.509999999999998</v>
      </c>
      <c r="E620" s="85">
        <f t="shared" si="29"/>
        <v>29.25</v>
      </c>
      <c r="F620" s="48">
        <v>1122.94</v>
      </c>
      <c r="G620" s="48">
        <v>1037.74</v>
      </c>
      <c r="H620" s="48">
        <v>1771.86</v>
      </c>
      <c r="I620" s="48">
        <v>1418.62</v>
      </c>
      <c r="J620" s="48">
        <v>13530663.99</v>
      </c>
      <c r="K620" s="48">
        <v>7210295.6600000001</v>
      </c>
      <c r="L620" s="48" t="s">
        <v>1726</v>
      </c>
      <c r="M620" s="48" t="s">
        <v>4364</v>
      </c>
      <c r="N620" s="48">
        <v>0.34</v>
      </c>
      <c r="O620" s="48">
        <v>135</v>
      </c>
      <c r="P620" s="48">
        <v>0.23</v>
      </c>
      <c r="Q620" s="48">
        <v>0.25</v>
      </c>
      <c r="R620" s="48">
        <v>2267.8200000000002</v>
      </c>
      <c r="S620" s="48">
        <v>53.35</v>
      </c>
      <c r="T620" s="48">
        <v>21.07</v>
      </c>
      <c r="U620" s="48">
        <v>12.26</v>
      </c>
      <c r="V620" s="48">
        <v>36.470999999999997</v>
      </c>
      <c r="W620" s="48">
        <v>-0.72</v>
      </c>
      <c r="X620" s="48">
        <v>0.18</v>
      </c>
      <c r="Y620" s="47"/>
    </row>
    <row r="621" spans="1:25" x14ac:dyDescent="0.2">
      <c r="A621" s="48">
        <v>3167</v>
      </c>
      <c r="B621" s="48">
        <v>89.96</v>
      </c>
      <c r="C621" s="48">
        <v>29.88</v>
      </c>
      <c r="D621" s="85">
        <f t="shared" si="28"/>
        <v>9.5799999999999983</v>
      </c>
      <c r="E621" s="85">
        <f t="shared" si="29"/>
        <v>29.32</v>
      </c>
      <c r="F621" s="48">
        <v>1122.94</v>
      </c>
      <c r="G621" s="48">
        <v>1037.74</v>
      </c>
      <c r="H621" s="48">
        <v>1774.46</v>
      </c>
      <c r="I621" s="48">
        <v>1420.11</v>
      </c>
      <c r="J621" s="48">
        <v>13530665.460000001</v>
      </c>
      <c r="K621" s="48">
        <v>7210298.2800000003</v>
      </c>
      <c r="L621" s="48" t="s">
        <v>4365</v>
      </c>
      <c r="M621" s="48" t="s">
        <v>4366</v>
      </c>
      <c r="N621" s="48">
        <v>0.33</v>
      </c>
      <c r="O621" s="48">
        <v>60.255000000000003</v>
      </c>
      <c r="P621" s="48">
        <v>-0.23</v>
      </c>
      <c r="Q621" s="48">
        <v>0.23</v>
      </c>
      <c r="R621" s="48">
        <v>2270.8000000000002</v>
      </c>
      <c r="S621" s="48">
        <v>53.41</v>
      </c>
      <c r="T621" s="48">
        <v>21.07</v>
      </c>
      <c r="U621" s="48">
        <v>12.28</v>
      </c>
      <c r="V621" s="48">
        <v>36.457999999999998</v>
      </c>
      <c r="W621" s="48">
        <v>-0.72</v>
      </c>
      <c r="X621" s="48">
        <v>0.17</v>
      </c>
      <c r="Y621" s="47"/>
    </row>
    <row r="622" spans="1:25" x14ac:dyDescent="0.2">
      <c r="A622" s="48">
        <v>3170</v>
      </c>
      <c r="B622" s="48">
        <v>90</v>
      </c>
      <c r="C622" s="48">
        <v>29.95</v>
      </c>
      <c r="D622" s="85">
        <f t="shared" si="28"/>
        <v>9.6499999999999986</v>
      </c>
      <c r="E622" s="85">
        <f t="shared" si="29"/>
        <v>29.39</v>
      </c>
      <c r="F622" s="48">
        <v>1122.94</v>
      </c>
      <c r="G622" s="48">
        <v>1037.74</v>
      </c>
      <c r="H622" s="48">
        <v>1777.06</v>
      </c>
      <c r="I622" s="48">
        <v>1421.61</v>
      </c>
      <c r="J622" s="48">
        <v>13530666.93</v>
      </c>
      <c r="K622" s="48">
        <v>7210300.8899999997</v>
      </c>
      <c r="L622" s="48" t="s">
        <v>4367</v>
      </c>
      <c r="M622" s="48" t="s">
        <v>4368</v>
      </c>
      <c r="N622" s="48">
        <v>0.27</v>
      </c>
      <c r="O622" s="48">
        <v>54.462000000000003</v>
      </c>
      <c r="P622" s="48">
        <v>0.13</v>
      </c>
      <c r="Q622" s="48">
        <v>0.23</v>
      </c>
      <c r="R622" s="48">
        <v>2273.7800000000002</v>
      </c>
      <c r="S622" s="48">
        <v>53.48</v>
      </c>
      <c r="T622" s="48">
        <v>21.08</v>
      </c>
      <c r="U622" s="48">
        <v>12.3</v>
      </c>
      <c r="V622" s="48">
        <v>36.445999999999998</v>
      </c>
      <c r="W622" s="48">
        <v>-0.73</v>
      </c>
      <c r="X622" s="48">
        <v>0.16</v>
      </c>
      <c r="Y622" s="47"/>
    </row>
    <row r="623" spans="1:25" x14ac:dyDescent="0.2">
      <c r="A623" s="48">
        <v>3173</v>
      </c>
      <c r="B623" s="48">
        <v>90.05</v>
      </c>
      <c r="C623" s="48">
        <v>30.02</v>
      </c>
      <c r="D623" s="85">
        <f t="shared" si="28"/>
        <v>9.7199999999999989</v>
      </c>
      <c r="E623" s="85">
        <f t="shared" si="29"/>
        <v>29.46</v>
      </c>
      <c r="F623" s="48">
        <v>1122.94</v>
      </c>
      <c r="G623" s="48">
        <v>1037.74</v>
      </c>
      <c r="H623" s="48">
        <v>1779.66</v>
      </c>
      <c r="I623" s="48">
        <v>1423.11</v>
      </c>
      <c r="J623" s="48">
        <v>13530668.4</v>
      </c>
      <c r="K623" s="48">
        <v>7210303.5099999998</v>
      </c>
      <c r="L623" s="48" t="s">
        <v>4369</v>
      </c>
      <c r="M623" s="48" t="s">
        <v>4370</v>
      </c>
      <c r="N623" s="48">
        <v>0.28999999999999998</v>
      </c>
      <c r="O623" s="48">
        <v>110.556</v>
      </c>
      <c r="P623" s="48">
        <v>0.17</v>
      </c>
      <c r="Q623" s="48">
        <v>0.23</v>
      </c>
      <c r="R623" s="48">
        <v>2276.77</v>
      </c>
      <c r="S623" s="48">
        <v>53.55</v>
      </c>
      <c r="T623" s="48">
        <v>21.08</v>
      </c>
      <c r="U623" s="48">
        <v>12.32</v>
      </c>
      <c r="V623" s="48">
        <v>36.433</v>
      </c>
      <c r="W623" s="48">
        <v>-0.73</v>
      </c>
      <c r="X623" s="48">
        <v>0.16</v>
      </c>
      <c r="Y623" s="47"/>
    </row>
    <row r="624" spans="1:25" x14ac:dyDescent="0.2">
      <c r="A624" s="48">
        <v>3176</v>
      </c>
      <c r="B624" s="48">
        <v>90.02</v>
      </c>
      <c r="C624" s="48">
        <v>30.1</v>
      </c>
      <c r="D624" s="85">
        <f t="shared" si="28"/>
        <v>9.8000000000000007</v>
      </c>
      <c r="E624" s="85">
        <f t="shared" si="29"/>
        <v>29.540000000000003</v>
      </c>
      <c r="F624" s="48">
        <v>1122.93</v>
      </c>
      <c r="G624" s="48">
        <v>1037.73</v>
      </c>
      <c r="H624" s="48">
        <v>1782.25</v>
      </c>
      <c r="I624" s="48">
        <v>1424.61</v>
      </c>
      <c r="J624" s="48">
        <v>13530669.880000001</v>
      </c>
      <c r="K624" s="48">
        <v>7210306.1200000001</v>
      </c>
      <c r="L624" s="48" t="s">
        <v>4371</v>
      </c>
      <c r="M624" s="48" t="s">
        <v>4372</v>
      </c>
      <c r="N624" s="48">
        <v>0.28000000000000003</v>
      </c>
      <c r="O624" s="48">
        <v>135</v>
      </c>
      <c r="P624" s="48">
        <v>-0.1</v>
      </c>
      <c r="Q624" s="48">
        <v>0.27</v>
      </c>
      <c r="R624" s="48">
        <v>2279.75</v>
      </c>
      <c r="S624" s="48">
        <v>53.61</v>
      </c>
      <c r="T624" s="48">
        <v>21.08</v>
      </c>
      <c r="U624" s="48">
        <v>12.34</v>
      </c>
      <c r="V624" s="48">
        <v>36.420999999999999</v>
      </c>
      <c r="W624" s="48">
        <v>-0.73</v>
      </c>
      <c r="X624" s="48">
        <v>0.16</v>
      </c>
      <c r="Y624" s="47"/>
    </row>
    <row r="625" spans="1:25" x14ac:dyDescent="0.2">
      <c r="A625" s="48">
        <v>3179</v>
      </c>
      <c r="B625" s="48">
        <v>89.95</v>
      </c>
      <c r="C625" s="48">
        <v>30.17</v>
      </c>
      <c r="D625" s="85">
        <f t="shared" si="28"/>
        <v>9.870000000000001</v>
      </c>
      <c r="E625" s="85">
        <f t="shared" si="29"/>
        <v>29.610000000000003</v>
      </c>
      <c r="F625" s="48">
        <v>1122.93</v>
      </c>
      <c r="G625" s="48">
        <v>1037.73</v>
      </c>
      <c r="H625" s="48">
        <v>1784.85</v>
      </c>
      <c r="I625" s="48">
        <v>1426.12</v>
      </c>
      <c r="J625" s="48">
        <v>13530671.359999999</v>
      </c>
      <c r="K625" s="48">
        <v>7210308.7300000004</v>
      </c>
      <c r="L625" s="48" t="s">
        <v>4373</v>
      </c>
      <c r="M625" s="48" t="s">
        <v>4374</v>
      </c>
      <c r="N625" s="48">
        <v>0.33</v>
      </c>
      <c r="O625" s="48">
        <v>32.470999999999997</v>
      </c>
      <c r="P625" s="48">
        <v>-0.23</v>
      </c>
      <c r="Q625" s="48">
        <v>0.23</v>
      </c>
      <c r="R625" s="48">
        <v>2282.73</v>
      </c>
      <c r="S625" s="48">
        <v>53.68</v>
      </c>
      <c r="T625" s="48">
        <v>21.08</v>
      </c>
      <c r="U625" s="48">
        <v>12.36</v>
      </c>
      <c r="V625" s="48">
        <v>36.408000000000001</v>
      </c>
      <c r="W625" s="48">
        <v>-0.73</v>
      </c>
      <c r="X625" s="48">
        <v>0.16</v>
      </c>
      <c r="Y625" s="47"/>
    </row>
    <row r="626" spans="1:25" x14ac:dyDescent="0.2">
      <c r="A626" s="48">
        <v>3182</v>
      </c>
      <c r="B626" s="48">
        <v>90.06</v>
      </c>
      <c r="C626" s="48">
        <v>30.24</v>
      </c>
      <c r="D626" s="85">
        <f t="shared" si="28"/>
        <v>9.9399999999999977</v>
      </c>
      <c r="E626" s="85">
        <f t="shared" si="29"/>
        <v>29.68</v>
      </c>
      <c r="F626" s="48">
        <v>1122.93</v>
      </c>
      <c r="G626" s="48">
        <v>1037.73</v>
      </c>
      <c r="H626" s="48">
        <v>1787.44</v>
      </c>
      <c r="I626" s="48">
        <v>1427.62</v>
      </c>
      <c r="J626" s="48">
        <v>13530672.84</v>
      </c>
      <c r="K626" s="48">
        <v>7210311.3300000001</v>
      </c>
      <c r="L626" s="48" t="s">
        <v>4375</v>
      </c>
      <c r="M626" s="48" t="s">
        <v>4376</v>
      </c>
      <c r="N626" s="48">
        <v>0.43</v>
      </c>
      <c r="O626" s="48">
        <v>135</v>
      </c>
      <c r="P626" s="48">
        <v>0.37</v>
      </c>
      <c r="Q626" s="48">
        <v>0.23</v>
      </c>
      <c r="R626" s="48">
        <v>2285.71</v>
      </c>
      <c r="S626" s="48">
        <v>53.75</v>
      </c>
      <c r="T626" s="48">
        <v>21.08</v>
      </c>
      <c r="U626" s="48">
        <v>12.38</v>
      </c>
      <c r="V626" s="48">
        <v>36.396000000000001</v>
      </c>
      <c r="W626" s="48">
        <v>-0.74</v>
      </c>
      <c r="X626" s="48">
        <v>0.17</v>
      </c>
      <c r="Y626" s="47"/>
    </row>
    <row r="627" spans="1:25" x14ac:dyDescent="0.2">
      <c r="A627" s="48">
        <v>3185.25</v>
      </c>
      <c r="B627" s="48">
        <v>89.98</v>
      </c>
      <c r="C627" s="48">
        <v>30.32</v>
      </c>
      <c r="D627" s="85">
        <f t="shared" si="28"/>
        <v>10.02</v>
      </c>
      <c r="E627" s="85">
        <f t="shared" si="29"/>
        <v>29.76</v>
      </c>
      <c r="F627" s="48">
        <v>1122.93</v>
      </c>
      <c r="G627" s="48">
        <v>1037.73</v>
      </c>
      <c r="H627" s="48">
        <v>1790.25</v>
      </c>
      <c r="I627" s="48">
        <v>1429.26</v>
      </c>
      <c r="J627" s="48">
        <v>13530674.460000001</v>
      </c>
      <c r="K627" s="48">
        <v>7210314.1600000001</v>
      </c>
      <c r="L627" s="48" t="s">
        <v>4332</v>
      </c>
      <c r="M627" s="48" t="s">
        <v>4317</v>
      </c>
      <c r="N627" s="48">
        <v>0.35</v>
      </c>
      <c r="O627" s="48">
        <v>53.13</v>
      </c>
      <c r="P627" s="48">
        <v>-0.25</v>
      </c>
      <c r="Q627" s="48">
        <v>0.25</v>
      </c>
      <c r="R627" s="48">
        <v>2288.9499999999998</v>
      </c>
      <c r="S627" s="48">
        <v>53.82</v>
      </c>
      <c r="T627" s="48">
        <v>21.09</v>
      </c>
      <c r="U627" s="48">
        <v>12.4</v>
      </c>
      <c r="V627" s="48">
        <v>36.383000000000003</v>
      </c>
      <c r="W627" s="48">
        <v>-0.74</v>
      </c>
      <c r="X627" s="48">
        <v>0.18</v>
      </c>
      <c r="Y627" s="47"/>
    </row>
    <row r="628" spans="1:25" x14ac:dyDescent="0.2">
      <c r="A628" s="48">
        <v>3189</v>
      </c>
      <c r="B628" s="48">
        <v>90.04</v>
      </c>
      <c r="C628" s="48">
        <v>30.4</v>
      </c>
      <c r="D628" s="85">
        <f t="shared" si="28"/>
        <v>10.099999999999998</v>
      </c>
      <c r="E628" s="85">
        <f t="shared" si="29"/>
        <v>29.84</v>
      </c>
      <c r="F628" s="48">
        <v>1122.93</v>
      </c>
      <c r="G628" s="48">
        <v>1037.73</v>
      </c>
      <c r="H628" s="48">
        <v>1793.48</v>
      </c>
      <c r="I628" s="48">
        <v>1431.16</v>
      </c>
      <c r="J628" s="48">
        <v>13530676.32</v>
      </c>
      <c r="K628" s="48">
        <v>7210317.4100000001</v>
      </c>
      <c r="L628" s="48" t="s">
        <v>4377</v>
      </c>
      <c r="M628" s="48" t="s">
        <v>4378</v>
      </c>
      <c r="N628" s="48">
        <v>0.27</v>
      </c>
      <c r="O628" s="48">
        <v>146.31</v>
      </c>
      <c r="P628" s="48">
        <v>0.16</v>
      </c>
      <c r="Q628" s="48">
        <v>0.21</v>
      </c>
      <c r="R628" s="48">
        <v>2292.6799999999998</v>
      </c>
      <c r="S628" s="48">
        <v>53.91</v>
      </c>
      <c r="T628" s="48">
        <v>21.09</v>
      </c>
      <c r="U628" s="48">
        <v>12.42</v>
      </c>
      <c r="V628" s="48">
        <v>36.369</v>
      </c>
      <c r="W628" s="48">
        <v>-0.74</v>
      </c>
      <c r="X628" s="48">
        <v>0.2</v>
      </c>
      <c r="Y628" s="47"/>
    </row>
    <row r="629" spans="1:25" x14ac:dyDescent="0.2">
      <c r="A629" s="48">
        <v>3192</v>
      </c>
      <c r="B629" s="48">
        <v>89.95</v>
      </c>
      <c r="C629" s="48">
        <v>30.46</v>
      </c>
      <c r="D629" s="85">
        <f t="shared" si="28"/>
        <v>10.16</v>
      </c>
      <c r="E629" s="85">
        <f t="shared" si="29"/>
        <v>29.900000000000002</v>
      </c>
      <c r="F629" s="48">
        <v>1122.93</v>
      </c>
      <c r="G629" s="48">
        <v>1037.73</v>
      </c>
      <c r="H629" s="48">
        <v>1796.07</v>
      </c>
      <c r="I629" s="48">
        <v>1432.68</v>
      </c>
      <c r="J629" s="48">
        <v>13530677.810000001</v>
      </c>
      <c r="K629" s="48">
        <v>7210320.0099999998</v>
      </c>
      <c r="L629" s="48" t="s">
        <v>4379</v>
      </c>
      <c r="M629" s="48" t="s">
        <v>4380</v>
      </c>
      <c r="N629" s="48">
        <v>0.36</v>
      </c>
      <c r="O629" s="48">
        <v>36.869999999999997</v>
      </c>
      <c r="P629" s="48">
        <v>-0.3</v>
      </c>
      <c r="Q629" s="48">
        <v>0.2</v>
      </c>
      <c r="R629" s="48">
        <v>2295.66</v>
      </c>
      <c r="S629" s="48">
        <v>53.97</v>
      </c>
      <c r="T629" s="48">
        <v>21.09</v>
      </c>
      <c r="U629" s="48">
        <v>12.44</v>
      </c>
      <c r="V629" s="48">
        <v>36.356999999999999</v>
      </c>
      <c r="W629" s="48">
        <v>-0.75</v>
      </c>
      <c r="X629" s="48">
        <v>0.22</v>
      </c>
      <c r="Y629" s="47"/>
    </row>
    <row r="630" spans="1:25" x14ac:dyDescent="0.2">
      <c r="A630" s="48">
        <v>3195</v>
      </c>
      <c r="B630" s="48">
        <v>90.03</v>
      </c>
      <c r="C630" s="48">
        <v>30.52</v>
      </c>
      <c r="D630" s="85">
        <f t="shared" si="28"/>
        <v>10.219999999999999</v>
      </c>
      <c r="E630" s="85">
        <f t="shared" si="29"/>
        <v>29.96</v>
      </c>
      <c r="F630" s="48">
        <v>1122.93</v>
      </c>
      <c r="G630" s="48">
        <v>1037.73</v>
      </c>
      <c r="H630" s="48">
        <v>1798.66</v>
      </c>
      <c r="I630" s="48">
        <v>1434.2</v>
      </c>
      <c r="J630" s="48">
        <v>13530679.310000001</v>
      </c>
      <c r="K630" s="48">
        <v>7210322.6100000003</v>
      </c>
      <c r="L630" s="48" t="s">
        <v>4381</v>
      </c>
      <c r="M630" s="48" t="s">
        <v>4382</v>
      </c>
      <c r="N630" s="48">
        <v>0.33</v>
      </c>
      <c r="O630" s="48">
        <v>23.199000000000002</v>
      </c>
      <c r="P630" s="48">
        <v>0.27</v>
      </c>
      <c r="Q630" s="48">
        <v>0.2</v>
      </c>
      <c r="R630" s="48">
        <v>2298.64</v>
      </c>
      <c r="S630" s="48">
        <v>54.04</v>
      </c>
      <c r="T630" s="48">
        <v>21.09</v>
      </c>
      <c r="U630" s="48">
        <v>12.46</v>
      </c>
      <c r="V630" s="48">
        <v>36.344999999999999</v>
      </c>
      <c r="W630" s="48">
        <v>-0.75</v>
      </c>
      <c r="X630" s="48">
        <v>0.25</v>
      </c>
      <c r="Y630" s="47"/>
    </row>
    <row r="631" spans="1:25" x14ac:dyDescent="0.2">
      <c r="A631" s="48">
        <v>3198</v>
      </c>
      <c r="B631" s="48">
        <v>90.17</v>
      </c>
      <c r="C631" s="48">
        <v>30.58</v>
      </c>
      <c r="D631" s="85">
        <f t="shared" si="28"/>
        <v>10.279999999999998</v>
      </c>
      <c r="E631" s="85">
        <f t="shared" si="29"/>
        <v>30.02</v>
      </c>
      <c r="F631" s="48">
        <v>1122.93</v>
      </c>
      <c r="G631" s="48">
        <v>1037.73</v>
      </c>
      <c r="H631" s="48">
        <v>1801.24</v>
      </c>
      <c r="I631" s="48">
        <v>1435.72</v>
      </c>
      <c r="J631" s="48">
        <v>13530680.810000001</v>
      </c>
      <c r="K631" s="48">
        <v>7210325.21</v>
      </c>
      <c r="L631" s="48" t="s">
        <v>4383</v>
      </c>
      <c r="M631" s="48" t="s">
        <v>4384</v>
      </c>
      <c r="N631" s="48">
        <v>0.51</v>
      </c>
      <c r="O631" s="48">
        <v>105.94499999999999</v>
      </c>
      <c r="P631" s="48">
        <v>0.47</v>
      </c>
      <c r="Q631" s="48">
        <v>0.2</v>
      </c>
      <c r="R631" s="48">
        <v>2301.63</v>
      </c>
      <c r="S631" s="48">
        <v>54.11</v>
      </c>
      <c r="T631" s="48">
        <v>21.1</v>
      </c>
      <c r="U631" s="48">
        <v>12.48</v>
      </c>
      <c r="V631" s="48">
        <v>36.334000000000003</v>
      </c>
      <c r="W631" s="48">
        <v>-0.75</v>
      </c>
      <c r="X631" s="48">
        <v>0.27</v>
      </c>
      <c r="Y631" s="47"/>
    </row>
    <row r="632" spans="1:25" x14ac:dyDescent="0.2">
      <c r="A632" s="48">
        <v>3201</v>
      </c>
      <c r="B632" s="48">
        <v>90.15</v>
      </c>
      <c r="C632" s="48">
        <v>30.65</v>
      </c>
      <c r="D632" s="85">
        <f t="shared" si="28"/>
        <v>10.349999999999998</v>
      </c>
      <c r="E632" s="85">
        <f t="shared" si="29"/>
        <v>30.09</v>
      </c>
      <c r="F632" s="48">
        <v>1122.92</v>
      </c>
      <c r="G632" s="48">
        <v>1037.72</v>
      </c>
      <c r="H632" s="48">
        <v>1803.82</v>
      </c>
      <c r="I632" s="48">
        <v>1437.25</v>
      </c>
      <c r="J632" s="48">
        <v>13530682.310000001</v>
      </c>
      <c r="K632" s="48">
        <v>7210327.8099999996</v>
      </c>
      <c r="L632" s="48" t="s">
        <v>4385</v>
      </c>
      <c r="M632" s="48" t="s">
        <v>4386</v>
      </c>
      <c r="N632" s="48">
        <v>0.24</v>
      </c>
      <c r="O632" s="48">
        <v>80.537999999999997</v>
      </c>
      <c r="P632" s="48">
        <v>-7.0000000000000007E-2</v>
      </c>
      <c r="Q632" s="48">
        <v>0.23</v>
      </c>
      <c r="R632" s="48">
        <v>2304.61</v>
      </c>
      <c r="S632" s="48">
        <v>54.18</v>
      </c>
      <c r="T632" s="48">
        <v>21.1</v>
      </c>
      <c r="U632" s="48">
        <v>12.5</v>
      </c>
      <c r="V632" s="48">
        <v>36.323</v>
      </c>
      <c r="W632" s="48">
        <v>-0.75</v>
      </c>
      <c r="X632" s="48">
        <v>0.3</v>
      </c>
      <c r="Y632" s="47"/>
    </row>
    <row r="633" spans="1:25" x14ac:dyDescent="0.2">
      <c r="A633" s="48">
        <v>3204</v>
      </c>
      <c r="B633" s="48">
        <v>90.16</v>
      </c>
      <c r="C633" s="48">
        <v>30.71</v>
      </c>
      <c r="D633" s="85">
        <f t="shared" si="28"/>
        <v>10.41</v>
      </c>
      <c r="E633" s="85">
        <f t="shared" si="29"/>
        <v>30.150000000000002</v>
      </c>
      <c r="F633" s="48">
        <v>1122.9100000000001</v>
      </c>
      <c r="G633" s="48">
        <v>1037.71</v>
      </c>
      <c r="H633" s="48">
        <v>1806.4</v>
      </c>
      <c r="I633" s="48">
        <v>1438.78</v>
      </c>
      <c r="J633" s="48">
        <v>13530683.82</v>
      </c>
      <c r="K633" s="48">
        <v>7210330.4000000004</v>
      </c>
      <c r="L633" s="48" t="s">
        <v>4387</v>
      </c>
      <c r="M633" s="48" t="s">
        <v>4388</v>
      </c>
      <c r="N633" s="48">
        <v>0.2</v>
      </c>
      <c r="O633" s="48">
        <v>84.805000000000007</v>
      </c>
      <c r="P633" s="48">
        <v>0.03</v>
      </c>
      <c r="Q633" s="48">
        <v>0.2</v>
      </c>
      <c r="R633" s="48">
        <v>2307.6</v>
      </c>
      <c r="S633" s="48">
        <v>54.24</v>
      </c>
      <c r="T633" s="48">
        <v>21.1</v>
      </c>
      <c r="U633" s="48">
        <v>12.51</v>
      </c>
      <c r="V633" s="48">
        <v>36.311</v>
      </c>
      <c r="W633" s="48">
        <v>-0.74</v>
      </c>
      <c r="X633" s="48">
        <v>0.34</v>
      </c>
      <c r="Y633" s="47"/>
    </row>
    <row r="634" spans="1:25" x14ac:dyDescent="0.2">
      <c r="A634" s="48">
        <v>3209.37</v>
      </c>
      <c r="B634" s="48">
        <v>90.17</v>
      </c>
      <c r="C634" s="48">
        <v>30.82</v>
      </c>
      <c r="D634" s="85">
        <f t="shared" si="28"/>
        <v>10.52</v>
      </c>
      <c r="E634" s="85">
        <f t="shared" si="29"/>
        <v>30.26</v>
      </c>
      <c r="F634" s="48">
        <v>1122.9000000000001</v>
      </c>
      <c r="G634" s="48">
        <v>1037.7</v>
      </c>
      <c r="H634" s="48">
        <v>1811.02</v>
      </c>
      <c r="I634" s="48">
        <v>1441.53</v>
      </c>
      <c r="J634" s="48">
        <v>13530686.52</v>
      </c>
      <c r="K634" s="48">
        <v>7210335.04</v>
      </c>
      <c r="L634" s="48" t="s">
        <v>4333</v>
      </c>
      <c r="M634" s="48" t="s">
        <v>4334</v>
      </c>
      <c r="N634" s="48">
        <v>0.21</v>
      </c>
      <c r="O634" s="48">
        <v>153.435</v>
      </c>
      <c r="P634" s="48">
        <v>0.02</v>
      </c>
      <c r="Q634" s="48">
        <v>0.2</v>
      </c>
      <c r="R634" s="48">
        <v>2312.94</v>
      </c>
      <c r="S634" s="48">
        <v>54.37</v>
      </c>
      <c r="T634" s="48">
        <v>21.1</v>
      </c>
      <c r="U634" s="48">
        <v>12.55</v>
      </c>
      <c r="V634" s="48">
        <v>36.292000000000002</v>
      </c>
      <c r="W634" s="48">
        <v>-0.73</v>
      </c>
      <c r="X634" s="48">
        <v>0.4</v>
      </c>
      <c r="Y634" s="47"/>
    </row>
    <row r="635" spans="1:25" x14ac:dyDescent="0.2">
      <c r="A635" s="48">
        <v>3213</v>
      </c>
      <c r="B635" s="48">
        <v>90.13</v>
      </c>
      <c r="C635" s="48">
        <v>30.84</v>
      </c>
      <c r="D635" s="85">
        <f t="shared" si="28"/>
        <v>10.54</v>
      </c>
      <c r="E635" s="85">
        <f t="shared" si="29"/>
        <v>30.28</v>
      </c>
      <c r="F635" s="48">
        <v>1122.8900000000001</v>
      </c>
      <c r="G635" s="48">
        <v>1037.69</v>
      </c>
      <c r="H635" s="48">
        <v>1814.13</v>
      </c>
      <c r="I635" s="48">
        <v>1443.39</v>
      </c>
      <c r="J635" s="48">
        <v>13530688.35</v>
      </c>
      <c r="K635" s="48">
        <v>7210338.1799999997</v>
      </c>
      <c r="L635" s="48" t="s">
        <v>4389</v>
      </c>
      <c r="M635" s="48" t="s">
        <v>4390</v>
      </c>
      <c r="N635" s="48">
        <v>0.12</v>
      </c>
      <c r="O635" s="48">
        <v>11.31</v>
      </c>
      <c r="P635" s="48">
        <v>-0.11</v>
      </c>
      <c r="Q635" s="48">
        <v>0.06</v>
      </c>
      <c r="R635" s="48">
        <v>2316.56</v>
      </c>
      <c r="S635" s="48">
        <v>54.45</v>
      </c>
      <c r="T635" s="48">
        <v>21.11</v>
      </c>
      <c r="U635" s="48">
        <v>12.57</v>
      </c>
      <c r="V635" s="48">
        <v>36.279000000000003</v>
      </c>
      <c r="W635" s="48">
        <v>-0.73</v>
      </c>
      <c r="X635" s="48">
        <v>0.45</v>
      </c>
      <c r="Y635" s="47"/>
    </row>
    <row r="636" spans="1:25" x14ac:dyDescent="0.2">
      <c r="A636" s="48">
        <v>3216</v>
      </c>
      <c r="B636" s="48">
        <v>90.18</v>
      </c>
      <c r="C636" s="48">
        <v>30.85</v>
      </c>
      <c r="D636" s="85">
        <f t="shared" si="28"/>
        <v>10.55</v>
      </c>
      <c r="E636" s="85">
        <f t="shared" si="29"/>
        <v>30.290000000000003</v>
      </c>
      <c r="F636" s="48">
        <v>1122.8800000000001</v>
      </c>
      <c r="G636" s="48">
        <v>1037.68</v>
      </c>
      <c r="H636" s="48">
        <v>1816.71</v>
      </c>
      <c r="I636" s="48">
        <v>1444.93</v>
      </c>
      <c r="J636" s="48">
        <v>13530689.859999999</v>
      </c>
      <c r="K636" s="48">
        <v>7210340.7699999996</v>
      </c>
      <c r="L636" s="48" t="s">
        <v>4391</v>
      </c>
      <c r="M636" s="48" t="s">
        <v>4392</v>
      </c>
      <c r="N636" s="48">
        <v>0.17</v>
      </c>
      <c r="O636" s="48">
        <v>135</v>
      </c>
      <c r="P636" s="48">
        <v>0.17</v>
      </c>
      <c r="Q636" s="48">
        <v>0.03</v>
      </c>
      <c r="R636" s="48">
        <v>2319.54</v>
      </c>
      <c r="S636" s="48">
        <v>54.52</v>
      </c>
      <c r="T636" s="48">
        <v>21.11</v>
      </c>
      <c r="U636" s="48">
        <v>12.59</v>
      </c>
      <c r="V636" s="48">
        <v>36.268000000000001</v>
      </c>
      <c r="W636" s="48">
        <v>-0.72</v>
      </c>
      <c r="X636" s="48">
        <v>0.49</v>
      </c>
      <c r="Y636" s="47"/>
    </row>
    <row r="637" spans="1:25" x14ac:dyDescent="0.2">
      <c r="A637" s="48">
        <v>3219</v>
      </c>
      <c r="B637" s="48">
        <v>90.16</v>
      </c>
      <c r="C637" s="48">
        <v>30.87</v>
      </c>
      <c r="D637" s="85">
        <f t="shared" si="28"/>
        <v>10.57</v>
      </c>
      <c r="E637" s="85">
        <f t="shared" si="29"/>
        <v>30.310000000000002</v>
      </c>
      <c r="F637" s="48">
        <v>1122.8699999999999</v>
      </c>
      <c r="G637" s="48">
        <v>1037.67</v>
      </c>
      <c r="H637" s="48">
        <v>1819.28</v>
      </c>
      <c r="I637" s="48">
        <v>1446.47</v>
      </c>
      <c r="J637" s="48">
        <v>13530691.380000001</v>
      </c>
      <c r="K637" s="48">
        <v>7210343.3600000003</v>
      </c>
      <c r="L637" s="48" t="s">
        <v>4393</v>
      </c>
      <c r="M637" s="48" t="s">
        <v>4394</v>
      </c>
      <c r="N637" s="48">
        <v>0.09</v>
      </c>
      <c r="O637" s="48">
        <v>11.31</v>
      </c>
      <c r="P637" s="48">
        <v>-7.0000000000000007E-2</v>
      </c>
      <c r="Q637" s="48">
        <v>7.0000000000000007E-2</v>
      </c>
      <c r="R637" s="48">
        <v>2322.5300000000002</v>
      </c>
      <c r="S637" s="48">
        <v>54.58</v>
      </c>
      <c r="T637" s="48">
        <v>21.11</v>
      </c>
      <c r="U637" s="48">
        <v>12.61</v>
      </c>
      <c r="V637" s="48">
        <v>36.256999999999998</v>
      </c>
      <c r="W637" s="48">
        <v>-0.72</v>
      </c>
      <c r="X637" s="48">
        <v>0.54</v>
      </c>
      <c r="Y637" s="47"/>
    </row>
    <row r="638" spans="1:25" x14ac:dyDescent="0.2">
      <c r="A638" s="48">
        <v>3222</v>
      </c>
      <c r="B638" s="48">
        <v>90.21</v>
      </c>
      <c r="C638" s="48">
        <v>30.88</v>
      </c>
      <c r="D638" s="85">
        <f t="shared" si="28"/>
        <v>10.579999999999998</v>
      </c>
      <c r="E638" s="85">
        <f t="shared" si="29"/>
        <v>30.32</v>
      </c>
      <c r="F638" s="48">
        <v>1122.8599999999999</v>
      </c>
      <c r="G638" s="48">
        <v>1037.6600000000001</v>
      </c>
      <c r="H638" s="48">
        <v>1821.86</v>
      </c>
      <c r="I638" s="48">
        <v>1448.01</v>
      </c>
      <c r="J638" s="48">
        <v>13530692.890000001</v>
      </c>
      <c r="K638" s="48">
        <v>7210345.9500000002</v>
      </c>
      <c r="L638" s="48" t="s">
        <v>4395</v>
      </c>
      <c r="M638" s="48" t="s">
        <v>4396</v>
      </c>
      <c r="N638" s="48">
        <v>0.17</v>
      </c>
      <c r="O638" s="48">
        <v>171.25399999999999</v>
      </c>
      <c r="P638" s="48">
        <v>0.17</v>
      </c>
      <c r="Q638" s="48">
        <v>0.03</v>
      </c>
      <c r="R638" s="48">
        <v>2325.52</v>
      </c>
      <c r="S638" s="48">
        <v>54.65</v>
      </c>
      <c r="T638" s="48">
        <v>21.11</v>
      </c>
      <c r="U638" s="48">
        <v>12.63</v>
      </c>
      <c r="V638" s="48">
        <v>36.247</v>
      </c>
      <c r="W638" s="48">
        <v>-0.71</v>
      </c>
      <c r="X638" s="48">
        <v>0.57999999999999996</v>
      </c>
      <c r="Y638" s="47"/>
    </row>
    <row r="639" spans="1:25" x14ac:dyDescent="0.2">
      <c r="A639" s="48">
        <v>3225</v>
      </c>
      <c r="B639" s="48">
        <v>90.08</v>
      </c>
      <c r="C639" s="48">
        <v>30.9</v>
      </c>
      <c r="D639" s="85">
        <f t="shared" si="28"/>
        <v>10.599999999999998</v>
      </c>
      <c r="E639" s="85">
        <f t="shared" si="29"/>
        <v>30.34</v>
      </c>
      <c r="F639" s="48">
        <v>1122.8499999999999</v>
      </c>
      <c r="G639" s="48">
        <v>1037.6500000000001</v>
      </c>
      <c r="H639" s="48">
        <v>1824.43</v>
      </c>
      <c r="I639" s="48">
        <v>1449.55</v>
      </c>
      <c r="J639" s="48">
        <v>13530694.4</v>
      </c>
      <c r="K639" s="48">
        <v>7210348.54</v>
      </c>
      <c r="L639" s="48" t="s">
        <v>4397</v>
      </c>
      <c r="M639" s="48" t="s">
        <v>4398</v>
      </c>
      <c r="N639" s="48">
        <v>0.44</v>
      </c>
      <c r="O639" s="48">
        <v>3.8140000000000001</v>
      </c>
      <c r="P639" s="48">
        <v>-0.43</v>
      </c>
      <c r="Q639" s="48">
        <v>7.0000000000000007E-2</v>
      </c>
      <c r="R639" s="48">
        <v>2328.5</v>
      </c>
      <c r="S639" s="48">
        <v>54.72</v>
      </c>
      <c r="T639" s="48">
        <v>21.12</v>
      </c>
      <c r="U639" s="48">
        <v>12.65</v>
      </c>
      <c r="V639" s="48">
        <v>36.235999999999997</v>
      </c>
      <c r="W639" s="48">
        <v>-0.71</v>
      </c>
      <c r="X639" s="48">
        <v>0.62</v>
      </c>
      <c r="Y639" s="47"/>
    </row>
    <row r="640" spans="1:25" x14ac:dyDescent="0.2">
      <c r="A640" s="48">
        <v>3228</v>
      </c>
      <c r="B640" s="48">
        <v>90.23</v>
      </c>
      <c r="C640" s="48">
        <v>30.91</v>
      </c>
      <c r="D640" s="85">
        <f t="shared" si="28"/>
        <v>10.61</v>
      </c>
      <c r="E640" s="85">
        <f t="shared" si="29"/>
        <v>30.35</v>
      </c>
      <c r="F640" s="48">
        <v>1122.8399999999999</v>
      </c>
      <c r="G640" s="48">
        <v>1037.6400000000001</v>
      </c>
      <c r="H640" s="48">
        <v>1827.01</v>
      </c>
      <c r="I640" s="48">
        <v>1451.09</v>
      </c>
      <c r="J640" s="48">
        <v>13530695.92</v>
      </c>
      <c r="K640" s="48">
        <v>7210351.1299999999</v>
      </c>
      <c r="L640" s="48" t="s">
        <v>4399</v>
      </c>
      <c r="M640" s="48" t="s">
        <v>4400</v>
      </c>
      <c r="N640" s="48">
        <v>0.5</v>
      </c>
      <c r="O640" s="48">
        <v>135</v>
      </c>
      <c r="P640" s="48">
        <v>0.5</v>
      </c>
      <c r="Q640" s="48">
        <v>0.03</v>
      </c>
      <c r="R640" s="48">
        <v>2331.4899999999998</v>
      </c>
      <c r="S640" s="48">
        <v>54.79</v>
      </c>
      <c r="T640" s="48">
        <v>21.12</v>
      </c>
      <c r="U640" s="48">
        <v>12.66</v>
      </c>
      <c r="V640" s="48">
        <v>36.225999999999999</v>
      </c>
      <c r="W640" s="48">
        <v>-0.7</v>
      </c>
      <c r="X640" s="48">
        <v>0.67</v>
      </c>
      <c r="Y640" s="47"/>
    </row>
    <row r="641" spans="1:25" x14ac:dyDescent="0.2">
      <c r="A641" s="48">
        <v>3233.68</v>
      </c>
      <c r="B641" s="48">
        <v>90.2</v>
      </c>
      <c r="C641" s="48">
        <v>30.94</v>
      </c>
      <c r="D641" s="85">
        <f t="shared" si="28"/>
        <v>10.64</v>
      </c>
      <c r="E641" s="85">
        <f t="shared" si="29"/>
        <v>30.380000000000003</v>
      </c>
      <c r="F641" s="48">
        <v>1122.82</v>
      </c>
      <c r="G641" s="48">
        <v>1037.6199999999999</v>
      </c>
      <c r="H641" s="48">
        <v>1831.88</v>
      </c>
      <c r="I641" s="48">
        <v>1454.01</v>
      </c>
      <c r="J641" s="48">
        <v>13530698.789999999</v>
      </c>
      <c r="K641" s="48">
        <v>7210356.0300000003</v>
      </c>
      <c r="L641" s="48" t="s">
        <v>4335</v>
      </c>
      <c r="M641" s="48" t="s">
        <v>4336</v>
      </c>
      <c r="N641" s="48">
        <v>7.0000000000000007E-2</v>
      </c>
      <c r="O641" s="48">
        <v>-80.537999999999997</v>
      </c>
      <c r="P641" s="48">
        <v>-0.05</v>
      </c>
      <c r="Q641" s="48">
        <v>0.05</v>
      </c>
      <c r="R641" s="48">
        <v>2337.15</v>
      </c>
      <c r="S641" s="48">
        <v>54.92</v>
      </c>
      <c r="T641" s="48">
        <v>21.12</v>
      </c>
      <c r="U641" s="48">
        <v>12.7</v>
      </c>
      <c r="V641" s="48">
        <v>36.206000000000003</v>
      </c>
      <c r="W641" s="48">
        <v>-0.69</v>
      </c>
      <c r="X641" s="48">
        <v>0.76</v>
      </c>
      <c r="Y641" s="47"/>
    </row>
    <row r="642" spans="1:25" x14ac:dyDescent="0.2">
      <c r="A642" s="48">
        <v>3237</v>
      </c>
      <c r="B642" s="48">
        <v>90.21</v>
      </c>
      <c r="C642" s="48">
        <v>30.88</v>
      </c>
      <c r="D642" s="85">
        <f t="shared" si="28"/>
        <v>10.579999999999998</v>
      </c>
      <c r="E642" s="85">
        <f t="shared" si="29"/>
        <v>30.32</v>
      </c>
      <c r="F642" s="48">
        <v>1122.81</v>
      </c>
      <c r="G642" s="48">
        <v>1037.6099999999999</v>
      </c>
      <c r="H642" s="48">
        <v>1834.73</v>
      </c>
      <c r="I642" s="48">
        <v>1455.71</v>
      </c>
      <c r="J642" s="48">
        <v>13530700.470000001</v>
      </c>
      <c r="K642" s="48">
        <v>7210358.8899999997</v>
      </c>
      <c r="L642" s="48" t="s">
        <v>4401</v>
      </c>
      <c r="M642" s="48" t="s">
        <v>4402</v>
      </c>
      <c r="N642" s="48">
        <v>0.18</v>
      </c>
      <c r="O642" s="48">
        <v>-143.13</v>
      </c>
      <c r="P642" s="48">
        <v>0.03</v>
      </c>
      <c r="Q642" s="48">
        <v>-0.18</v>
      </c>
      <c r="R642" s="48">
        <v>2340.4499999999998</v>
      </c>
      <c r="S642" s="48">
        <v>54.99</v>
      </c>
      <c r="T642" s="48">
        <v>21.12</v>
      </c>
      <c r="U642" s="48">
        <v>12.72</v>
      </c>
      <c r="V642" s="48">
        <v>36.194000000000003</v>
      </c>
      <c r="W642" s="48">
        <v>-0.68</v>
      </c>
      <c r="X642" s="48">
        <v>0.81</v>
      </c>
      <c r="Y642" s="47"/>
    </row>
    <row r="643" spans="1:25" x14ac:dyDescent="0.2">
      <c r="A643" s="48">
        <v>3240</v>
      </c>
      <c r="B643" s="48">
        <v>90.13</v>
      </c>
      <c r="C643" s="48">
        <v>30.82</v>
      </c>
      <c r="D643" s="85">
        <f t="shared" si="28"/>
        <v>10.52</v>
      </c>
      <c r="E643" s="85">
        <f t="shared" si="29"/>
        <v>30.26</v>
      </c>
      <c r="F643" s="48">
        <v>1122.8</v>
      </c>
      <c r="G643" s="48">
        <v>1037.5999999999999</v>
      </c>
      <c r="H643" s="48">
        <v>1837.3</v>
      </c>
      <c r="I643" s="48">
        <v>1457.25</v>
      </c>
      <c r="J643" s="48">
        <v>13530701.98</v>
      </c>
      <c r="K643" s="48">
        <v>7210361.4800000004</v>
      </c>
      <c r="L643" s="48" t="s">
        <v>4403</v>
      </c>
      <c r="M643" s="48" t="s">
        <v>4404</v>
      </c>
      <c r="N643" s="48">
        <v>0.33</v>
      </c>
      <c r="O643" s="48">
        <v>-80.537999999999997</v>
      </c>
      <c r="P643" s="48">
        <v>-0.27</v>
      </c>
      <c r="Q643" s="48">
        <v>-0.2</v>
      </c>
      <c r="R643" s="48">
        <v>2343.44</v>
      </c>
      <c r="S643" s="48">
        <v>55.06</v>
      </c>
      <c r="T643" s="48">
        <v>21.13</v>
      </c>
      <c r="U643" s="48">
        <v>12.74</v>
      </c>
      <c r="V643" s="48">
        <v>36.183999999999997</v>
      </c>
      <c r="W643" s="48">
        <v>-0.67</v>
      </c>
      <c r="X643" s="48">
        <v>0.85</v>
      </c>
      <c r="Y643" s="47"/>
    </row>
    <row r="644" spans="1:25" x14ac:dyDescent="0.2">
      <c r="A644" s="48">
        <v>3243</v>
      </c>
      <c r="B644" s="48">
        <v>90.14</v>
      </c>
      <c r="C644" s="48">
        <v>30.76</v>
      </c>
      <c r="D644" s="85">
        <f t="shared" si="28"/>
        <v>10.46</v>
      </c>
      <c r="E644" s="85">
        <f t="shared" si="29"/>
        <v>30.200000000000003</v>
      </c>
      <c r="F644" s="48">
        <v>1122.79</v>
      </c>
      <c r="G644" s="48">
        <v>1037.5899999999999</v>
      </c>
      <c r="H644" s="48">
        <v>1839.88</v>
      </c>
      <c r="I644" s="48">
        <v>1458.79</v>
      </c>
      <c r="J644" s="48">
        <v>13530703.49</v>
      </c>
      <c r="K644" s="48">
        <v>7210364.0800000001</v>
      </c>
      <c r="L644" s="48" t="s">
        <v>4405</v>
      </c>
      <c r="M644" s="48" t="s">
        <v>4406</v>
      </c>
      <c r="N644" s="48">
        <v>0.2</v>
      </c>
      <c r="O644" s="48">
        <v>-71.564999999999998</v>
      </c>
      <c r="P644" s="48">
        <v>0.03</v>
      </c>
      <c r="Q644" s="48">
        <v>-0.2</v>
      </c>
      <c r="R644" s="48">
        <v>2346.42</v>
      </c>
      <c r="S644" s="48">
        <v>55.13</v>
      </c>
      <c r="T644" s="48">
        <v>21.13</v>
      </c>
      <c r="U644" s="48">
        <v>12.76</v>
      </c>
      <c r="V644" s="48">
        <v>36.173000000000002</v>
      </c>
      <c r="W644" s="48">
        <v>-0.67</v>
      </c>
      <c r="X644" s="48">
        <v>0.89</v>
      </c>
      <c r="Y644" s="47"/>
    </row>
    <row r="645" spans="1:25" x14ac:dyDescent="0.2">
      <c r="A645" s="48">
        <v>3246</v>
      </c>
      <c r="B645" s="48">
        <v>90.16</v>
      </c>
      <c r="C645" s="48">
        <v>30.7</v>
      </c>
      <c r="D645" s="85">
        <f t="shared" si="28"/>
        <v>10.399999999999999</v>
      </c>
      <c r="E645" s="85">
        <f t="shared" si="29"/>
        <v>30.14</v>
      </c>
      <c r="F645" s="48">
        <v>1122.79</v>
      </c>
      <c r="G645" s="48">
        <v>1037.5899999999999</v>
      </c>
      <c r="H645" s="48">
        <v>1842.46</v>
      </c>
      <c r="I645" s="48">
        <v>1460.32</v>
      </c>
      <c r="J645" s="48">
        <v>13530705</v>
      </c>
      <c r="K645" s="48">
        <v>7210366.6699999999</v>
      </c>
      <c r="L645" s="48" t="s">
        <v>4407</v>
      </c>
      <c r="M645" s="48" t="s">
        <v>4408</v>
      </c>
      <c r="N645" s="48">
        <v>0.21</v>
      </c>
      <c r="O645" s="48">
        <v>-50.194000000000003</v>
      </c>
      <c r="P645" s="48">
        <v>7.0000000000000007E-2</v>
      </c>
      <c r="Q645" s="48">
        <v>-0.2</v>
      </c>
      <c r="R645" s="48">
        <v>2349.41</v>
      </c>
      <c r="S645" s="48">
        <v>55.2</v>
      </c>
      <c r="T645" s="48">
        <v>21.13</v>
      </c>
      <c r="U645" s="48">
        <v>12.78</v>
      </c>
      <c r="V645" s="48">
        <v>36.162999999999997</v>
      </c>
      <c r="W645" s="48">
        <v>-0.67</v>
      </c>
      <c r="X645" s="48">
        <v>0.92</v>
      </c>
      <c r="Y645" s="47"/>
    </row>
    <row r="646" spans="1:25" x14ac:dyDescent="0.2">
      <c r="A646" s="48">
        <v>3249</v>
      </c>
      <c r="B646" s="48">
        <v>90.21</v>
      </c>
      <c r="C646" s="48">
        <v>30.64</v>
      </c>
      <c r="D646" s="85">
        <f t="shared" si="28"/>
        <v>10.34</v>
      </c>
      <c r="E646" s="85">
        <f t="shared" si="29"/>
        <v>30.080000000000002</v>
      </c>
      <c r="F646" s="48">
        <v>1122.78</v>
      </c>
      <c r="G646" s="48">
        <v>1037.58</v>
      </c>
      <c r="H646" s="48">
        <v>1845.04</v>
      </c>
      <c r="I646" s="48">
        <v>1461.85</v>
      </c>
      <c r="J646" s="48">
        <v>13530706.5</v>
      </c>
      <c r="K646" s="48">
        <v>7210369.2599999998</v>
      </c>
      <c r="L646" s="48" t="s">
        <v>4409</v>
      </c>
      <c r="M646" s="48" t="s">
        <v>4410</v>
      </c>
      <c r="N646" s="48">
        <v>0.26</v>
      </c>
      <c r="O646" s="48">
        <v>-140.19399999999999</v>
      </c>
      <c r="P646" s="48">
        <v>0.17</v>
      </c>
      <c r="Q646" s="48">
        <v>-0.2</v>
      </c>
      <c r="R646" s="48">
        <v>2352.4</v>
      </c>
      <c r="S646" s="48">
        <v>55.26</v>
      </c>
      <c r="T646" s="48">
        <v>21.13</v>
      </c>
      <c r="U646" s="48">
        <v>12.8</v>
      </c>
      <c r="V646" s="48">
        <v>36.152000000000001</v>
      </c>
      <c r="W646" s="48">
        <v>-0.66</v>
      </c>
      <c r="X646" s="48">
        <v>0.96</v>
      </c>
      <c r="Y646" s="47"/>
    </row>
    <row r="647" spans="1:25" x14ac:dyDescent="0.2">
      <c r="A647" s="48">
        <v>3252</v>
      </c>
      <c r="B647" s="48">
        <v>90.15</v>
      </c>
      <c r="C647" s="48">
        <v>30.59</v>
      </c>
      <c r="D647" s="85">
        <f t="shared" si="28"/>
        <v>10.29</v>
      </c>
      <c r="E647" s="85">
        <f t="shared" si="29"/>
        <v>30.03</v>
      </c>
      <c r="F647" s="48">
        <v>1122.77</v>
      </c>
      <c r="G647" s="48">
        <v>1037.57</v>
      </c>
      <c r="H647" s="48">
        <v>1847.62</v>
      </c>
      <c r="I647" s="48">
        <v>1463.38</v>
      </c>
      <c r="J647" s="48">
        <v>13530708.01</v>
      </c>
      <c r="K647" s="48">
        <v>7210371.8600000003</v>
      </c>
      <c r="L647" s="48" t="s">
        <v>4411</v>
      </c>
      <c r="M647" s="48" t="s">
        <v>4412</v>
      </c>
      <c r="N647" s="48">
        <v>0.26</v>
      </c>
      <c r="O647" s="48">
        <v>-45</v>
      </c>
      <c r="P647" s="48">
        <v>-0.2</v>
      </c>
      <c r="Q647" s="48">
        <v>-0.17</v>
      </c>
      <c r="R647" s="48">
        <v>2355.38</v>
      </c>
      <c r="S647" s="48">
        <v>55.33</v>
      </c>
      <c r="T647" s="48">
        <v>21.13</v>
      </c>
      <c r="U647" s="48">
        <v>12.82</v>
      </c>
      <c r="V647" s="48">
        <v>36.142000000000003</v>
      </c>
      <c r="W647" s="48">
        <v>-0.65</v>
      </c>
      <c r="X647" s="48">
        <v>0.99</v>
      </c>
      <c r="Y647" s="47"/>
    </row>
    <row r="648" spans="1:25" x14ac:dyDescent="0.2">
      <c r="A648" s="48">
        <v>3255</v>
      </c>
      <c r="B648" s="48">
        <v>90.21</v>
      </c>
      <c r="C648" s="48">
        <v>30.53</v>
      </c>
      <c r="D648" s="85">
        <f t="shared" si="28"/>
        <v>10.23</v>
      </c>
      <c r="E648" s="85">
        <f t="shared" si="29"/>
        <v>29.970000000000002</v>
      </c>
      <c r="F648" s="48">
        <v>1122.76</v>
      </c>
      <c r="G648" s="48">
        <v>1037.56</v>
      </c>
      <c r="H648" s="48">
        <v>1850.21</v>
      </c>
      <c r="I648" s="48">
        <v>1464.9</v>
      </c>
      <c r="J648" s="48">
        <v>13530709.51</v>
      </c>
      <c r="K648" s="48">
        <v>7210374.46</v>
      </c>
      <c r="L648" s="48" t="s">
        <v>4413</v>
      </c>
      <c r="M648" s="48" t="s">
        <v>4414</v>
      </c>
      <c r="N648" s="48">
        <v>0.28000000000000003</v>
      </c>
      <c r="O648" s="48">
        <v>-90</v>
      </c>
      <c r="P648" s="48">
        <v>0.2</v>
      </c>
      <c r="Q648" s="48">
        <v>-0.2</v>
      </c>
      <c r="R648" s="48">
        <v>2358.37</v>
      </c>
      <c r="S648" s="48">
        <v>55.4</v>
      </c>
      <c r="T648" s="48">
        <v>21.14</v>
      </c>
      <c r="U648" s="48">
        <v>12.83</v>
      </c>
      <c r="V648" s="48">
        <v>36.131</v>
      </c>
      <c r="W648" s="48">
        <v>-0.65</v>
      </c>
      <c r="X648" s="48">
        <v>1.01</v>
      </c>
      <c r="Y648" s="47"/>
    </row>
    <row r="649" spans="1:25" x14ac:dyDescent="0.2">
      <c r="A649" s="48">
        <v>3258.52</v>
      </c>
      <c r="B649" s="48">
        <v>90.21</v>
      </c>
      <c r="C649" s="48">
        <v>30.46</v>
      </c>
      <c r="D649" s="85">
        <f t="shared" si="28"/>
        <v>10.16</v>
      </c>
      <c r="E649" s="85">
        <f t="shared" si="29"/>
        <v>29.900000000000002</v>
      </c>
      <c r="F649" s="48">
        <v>1122.75</v>
      </c>
      <c r="G649" s="48">
        <v>1037.55</v>
      </c>
      <c r="H649" s="48">
        <v>1853.24</v>
      </c>
      <c r="I649" s="48">
        <v>1466.69</v>
      </c>
      <c r="J649" s="48">
        <v>13530711.26</v>
      </c>
      <c r="K649" s="48">
        <v>7210377.5099999998</v>
      </c>
      <c r="L649" s="48" t="s">
        <v>4337</v>
      </c>
      <c r="M649" s="48" t="s">
        <v>4323</v>
      </c>
      <c r="N649" s="48">
        <v>0.2</v>
      </c>
      <c r="O649" s="48">
        <v>-112.833</v>
      </c>
      <c r="P649" s="48">
        <v>0</v>
      </c>
      <c r="Q649" s="48">
        <v>-0.2</v>
      </c>
      <c r="R649" s="48">
        <v>2361.87</v>
      </c>
      <c r="S649" s="48">
        <v>55.48</v>
      </c>
      <c r="T649" s="48">
        <v>21.14</v>
      </c>
      <c r="U649" s="48">
        <v>12.86</v>
      </c>
      <c r="V649" s="48">
        <v>36.119</v>
      </c>
      <c r="W649" s="48">
        <v>-0.64</v>
      </c>
      <c r="X649" s="48">
        <v>1.04</v>
      </c>
      <c r="Y649" s="47"/>
    </row>
    <row r="650" spans="1:25" x14ac:dyDescent="0.2">
      <c r="A650" s="48">
        <v>3262</v>
      </c>
      <c r="B650" s="48">
        <v>90.13</v>
      </c>
      <c r="C650" s="48">
        <v>30.27</v>
      </c>
      <c r="D650" s="85">
        <f t="shared" si="28"/>
        <v>9.9699999999999989</v>
      </c>
      <c r="E650" s="85">
        <f t="shared" si="29"/>
        <v>29.71</v>
      </c>
      <c r="F650" s="48">
        <v>1122.74</v>
      </c>
      <c r="G650" s="48">
        <v>1037.54</v>
      </c>
      <c r="H650" s="48">
        <v>1856.24</v>
      </c>
      <c r="I650" s="48">
        <v>1468.45</v>
      </c>
      <c r="J650" s="48">
        <v>13530712.99</v>
      </c>
      <c r="K650" s="48">
        <v>7210380.5300000003</v>
      </c>
      <c r="L650" s="48" t="s">
        <v>4415</v>
      </c>
      <c r="M650" s="48" t="s">
        <v>4416</v>
      </c>
      <c r="N650" s="48">
        <v>0.59</v>
      </c>
      <c r="O650" s="48">
        <v>-66.37</v>
      </c>
      <c r="P650" s="48">
        <v>-0.23</v>
      </c>
      <c r="Q650" s="48">
        <v>-0.55000000000000004</v>
      </c>
      <c r="R650" s="48">
        <v>2365.33</v>
      </c>
      <c r="S650" s="48">
        <v>55.56</v>
      </c>
      <c r="T650" s="48">
        <v>21.14</v>
      </c>
      <c r="U650" s="48">
        <v>12.88</v>
      </c>
      <c r="V650" s="48">
        <v>36.106000000000002</v>
      </c>
      <c r="W650" s="48">
        <v>-0.63</v>
      </c>
      <c r="X650" s="48">
        <v>1.06</v>
      </c>
      <c r="Y650" s="47"/>
    </row>
    <row r="651" spans="1:25" x14ac:dyDescent="0.2">
      <c r="A651" s="48">
        <v>3265</v>
      </c>
      <c r="B651" s="48">
        <v>90.2</v>
      </c>
      <c r="C651" s="48">
        <v>30.11</v>
      </c>
      <c r="D651" s="85">
        <f t="shared" si="28"/>
        <v>9.8099999999999987</v>
      </c>
      <c r="E651" s="85">
        <f t="shared" si="29"/>
        <v>29.55</v>
      </c>
      <c r="F651" s="48">
        <v>1122.73</v>
      </c>
      <c r="G651" s="48">
        <v>1037.53</v>
      </c>
      <c r="H651" s="48">
        <v>1858.83</v>
      </c>
      <c r="I651" s="48">
        <v>1469.96</v>
      </c>
      <c r="J651" s="48">
        <v>13530714.48</v>
      </c>
      <c r="K651" s="48">
        <v>7210383.1399999997</v>
      </c>
      <c r="L651" s="48" t="s">
        <v>4417</v>
      </c>
      <c r="M651" s="48" t="s">
        <v>4418</v>
      </c>
      <c r="N651" s="48">
        <v>0.57999999999999996</v>
      </c>
      <c r="O651" s="48">
        <v>-90</v>
      </c>
      <c r="P651" s="48">
        <v>0.23</v>
      </c>
      <c r="Q651" s="48">
        <v>-0.53</v>
      </c>
      <c r="R651" s="48">
        <v>2368.31</v>
      </c>
      <c r="S651" s="48">
        <v>55.63</v>
      </c>
      <c r="T651" s="48">
        <v>21.14</v>
      </c>
      <c r="U651" s="48">
        <v>12.9</v>
      </c>
      <c r="V651" s="48">
        <v>36.094999999999999</v>
      </c>
      <c r="W651" s="48">
        <v>-0.63</v>
      </c>
      <c r="X651" s="48">
        <v>1.07</v>
      </c>
      <c r="Y651" s="47"/>
    </row>
    <row r="652" spans="1:25" x14ac:dyDescent="0.2">
      <c r="A652" s="48">
        <v>3268</v>
      </c>
      <c r="B652" s="48">
        <v>90.2</v>
      </c>
      <c r="C652" s="48">
        <v>29.95</v>
      </c>
      <c r="D652" s="85">
        <f t="shared" si="28"/>
        <v>9.6499999999999986</v>
      </c>
      <c r="E652" s="85">
        <f t="shared" si="29"/>
        <v>29.39</v>
      </c>
      <c r="F652" s="48">
        <v>1122.72</v>
      </c>
      <c r="G652" s="48">
        <v>1037.52</v>
      </c>
      <c r="H652" s="48">
        <v>1861.43</v>
      </c>
      <c r="I652" s="48">
        <v>1471.46</v>
      </c>
      <c r="J652" s="48">
        <v>13530715.949999999</v>
      </c>
      <c r="K652" s="48">
        <v>7210385.75</v>
      </c>
      <c r="L652" s="48" t="s">
        <v>4419</v>
      </c>
      <c r="M652" s="48" t="s">
        <v>4420</v>
      </c>
      <c r="N652" s="48">
        <v>0.53</v>
      </c>
      <c r="O652" s="48">
        <v>-110.556</v>
      </c>
      <c r="P652" s="48">
        <v>0</v>
      </c>
      <c r="Q652" s="48">
        <v>-0.53</v>
      </c>
      <c r="R652" s="48">
        <v>2371.29</v>
      </c>
      <c r="S652" s="48">
        <v>55.69</v>
      </c>
      <c r="T652" s="48">
        <v>21.15</v>
      </c>
      <c r="U652" s="48">
        <v>12.92</v>
      </c>
      <c r="V652" s="48">
        <v>36.084000000000003</v>
      </c>
      <c r="W652" s="48">
        <v>-0.62</v>
      </c>
      <c r="X652" s="48">
        <v>1.07</v>
      </c>
      <c r="Y652" s="47"/>
    </row>
    <row r="653" spans="1:25" x14ac:dyDescent="0.2">
      <c r="A653" s="48">
        <v>3271</v>
      </c>
      <c r="B653" s="48">
        <v>90.14</v>
      </c>
      <c r="C653" s="48">
        <v>29.79</v>
      </c>
      <c r="D653" s="85">
        <f t="shared" si="28"/>
        <v>9.4899999999999984</v>
      </c>
      <c r="E653" s="85">
        <f t="shared" si="29"/>
        <v>29.23</v>
      </c>
      <c r="F653" s="48">
        <v>1122.71</v>
      </c>
      <c r="G653" s="48">
        <v>1037.51</v>
      </c>
      <c r="H653" s="48">
        <v>1864.03</v>
      </c>
      <c r="I653" s="48">
        <v>1472.95</v>
      </c>
      <c r="J653" s="48">
        <v>13530717.42</v>
      </c>
      <c r="K653" s="48">
        <v>7210388.3600000003</v>
      </c>
      <c r="L653" s="48" t="s">
        <v>4421</v>
      </c>
      <c r="M653" s="48" t="s">
        <v>4422</v>
      </c>
      <c r="N653" s="48">
        <v>0.56999999999999995</v>
      </c>
      <c r="O653" s="48">
        <v>-72.646000000000001</v>
      </c>
      <c r="P653" s="48">
        <v>-0.2</v>
      </c>
      <c r="Q653" s="48">
        <v>-0.53</v>
      </c>
      <c r="R653" s="48">
        <v>2374.2800000000002</v>
      </c>
      <c r="S653" s="48">
        <v>55.76</v>
      </c>
      <c r="T653" s="48">
        <v>21.15</v>
      </c>
      <c r="U653" s="48">
        <v>12.93</v>
      </c>
      <c r="V653" s="48">
        <v>36.072000000000003</v>
      </c>
      <c r="W653" s="48">
        <v>-0.62</v>
      </c>
      <c r="X653" s="48">
        <v>1.06</v>
      </c>
      <c r="Y653" s="47"/>
    </row>
    <row r="654" spans="1:25" x14ac:dyDescent="0.2">
      <c r="A654" s="48">
        <v>3274</v>
      </c>
      <c r="B654" s="48">
        <v>90.19</v>
      </c>
      <c r="C654" s="48">
        <v>29.63</v>
      </c>
      <c r="D654" s="85">
        <f t="shared" si="28"/>
        <v>9.3299999999999983</v>
      </c>
      <c r="E654" s="85">
        <f t="shared" si="29"/>
        <v>29.07</v>
      </c>
      <c r="F654" s="48">
        <v>1122.7</v>
      </c>
      <c r="G654" s="48">
        <v>1037.5</v>
      </c>
      <c r="H654" s="48">
        <v>1866.64</v>
      </c>
      <c r="I654" s="48">
        <v>1474.44</v>
      </c>
      <c r="J654" s="48">
        <v>13530718.880000001</v>
      </c>
      <c r="K654" s="48">
        <v>7210390.9800000004</v>
      </c>
      <c r="L654" s="48" t="s">
        <v>4423</v>
      </c>
      <c r="M654" s="48" t="s">
        <v>4424</v>
      </c>
      <c r="N654" s="48">
        <v>0.56000000000000005</v>
      </c>
      <c r="O654" s="48">
        <v>-97.125</v>
      </c>
      <c r="P654" s="48">
        <v>0.17</v>
      </c>
      <c r="Q654" s="48">
        <v>-0.53</v>
      </c>
      <c r="R654" s="48">
        <v>2377.2600000000002</v>
      </c>
      <c r="S654" s="48">
        <v>55.83</v>
      </c>
      <c r="T654" s="48">
        <v>21.15</v>
      </c>
      <c r="U654" s="48">
        <v>12.95</v>
      </c>
      <c r="V654" s="48">
        <v>36.061</v>
      </c>
      <c r="W654" s="48">
        <v>-0.61</v>
      </c>
      <c r="X654" s="48">
        <v>1.04</v>
      </c>
      <c r="Y654" s="47"/>
    </row>
    <row r="655" spans="1:25" x14ac:dyDescent="0.2">
      <c r="A655" s="48">
        <v>3277</v>
      </c>
      <c r="B655" s="48">
        <v>90.17</v>
      </c>
      <c r="C655" s="48">
        <v>29.47</v>
      </c>
      <c r="D655" s="85">
        <f t="shared" si="28"/>
        <v>9.1699999999999982</v>
      </c>
      <c r="E655" s="85">
        <f t="shared" si="29"/>
        <v>28.91</v>
      </c>
      <c r="F655" s="48">
        <v>1122.69</v>
      </c>
      <c r="G655" s="48">
        <v>1037.49</v>
      </c>
      <c r="H655" s="48">
        <v>1869.25</v>
      </c>
      <c r="I655" s="48">
        <v>1475.92</v>
      </c>
      <c r="J655" s="48">
        <v>13530720.34</v>
      </c>
      <c r="K655" s="48">
        <v>7210393.6100000003</v>
      </c>
      <c r="L655" s="48" t="s">
        <v>4425</v>
      </c>
      <c r="M655" s="48" t="s">
        <v>4426</v>
      </c>
      <c r="N655" s="48">
        <v>0.54</v>
      </c>
      <c r="O655" s="48">
        <v>-113.629</v>
      </c>
      <c r="P655" s="48">
        <v>-7.0000000000000007E-2</v>
      </c>
      <c r="Q655" s="48">
        <v>-0.53</v>
      </c>
      <c r="R655" s="48">
        <v>2380.23</v>
      </c>
      <c r="S655" s="48">
        <v>55.9</v>
      </c>
      <c r="T655" s="48">
        <v>21.15</v>
      </c>
      <c r="U655" s="48">
        <v>12.97</v>
      </c>
      <c r="V655" s="48">
        <v>36.048999999999999</v>
      </c>
      <c r="W655" s="48">
        <v>-0.6</v>
      </c>
      <c r="X655" s="48">
        <v>1.01</v>
      </c>
      <c r="Y655" s="47"/>
    </row>
    <row r="656" spans="1:25" x14ac:dyDescent="0.2">
      <c r="A656" s="48">
        <v>3282.86</v>
      </c>
      <c r="B656" s="48">
        <v>90.03</v>
      </c>
      <c r="C656" s="48">
        <v>29.15</v>
      </c>
      <c r="D656" s="85">
        <f t="shared" si="28"/>
        <v>8.8499999999999979</v>
      </c>
      <c r="E656" s="85">
        <f t="shared" si="29"/>
        <v>28.59</v>
      </c>
      <c r="F656" s="48">
        <v>1122.68</v>
      </c>
      <c r="G656" s="48">
        <v>1037.48</v>
      </c>
      <c r="H656" s="48">
        <v>1874.36</v>
      </c>
      <c r="I656" s="48">
        <v>1478.79</v>
      </c>
      <c r="J656" s="48">
        <v>13530723.15</v>
      </c>
      <c r="K656" s="48">
        <v>7210398.75</v>
      </c>
      <c r="L656" s="48" t="s">
        <v>4324</v>
      </c>
      <c r="M656" s="48" t="s">
        <v>4325</v>
      </c>
      <c r="N656" s="48">
        <v>0.6</v>
      </c>
      <c r="O656" s="48">
        <v>90</v>
      </c>
      <c r="P656" s="48">
        <v>-0.24</v>
      </c>
      <c r="Q656" s="48">
        <v>-0.55000000000000004</v>
      </c>
      <c r="R656" s="48">
        <v>2386.0500000000002</v>
      </c>
      <c r="S656" s="48">
        <v>56.03</v>
      </c>
      <c r="T656" s="48">
        <v>21.16</v>
      </c>
      <c r="U656" s="48">
        <v>13.01</v>
      </c>
      <c r="V656" s="48">
        <v>36.026000000000003</v>
      </c>
      <c r="W656" s="48">
        <v>-0.6</v>
      </c>
      <c r="X656" s="48">
        <v>0.94</v>
      </c>
      <c r="Y656" s="47"/>
    </row>
    <row r="657" spans="1:25" x14ac:dyDescent="0.2">
      <c r="A657" s="48">
        <v>3286</v>
      </c>
      <c r="B657" s="48">
        <v>90.03</v>
      </c>
      <c r="C657" s="48">
        <v>29.16</v>
      </c>
      <c r="D657" s="85">
        <f t="shared" si="28"/>
        <v>8.86</v>
      </c>
      <c r="E657" s="85">
        <f t="shared" si="29"/>
        <v>28.6</v>
      </c>
      <c r="F657" s="48">
        <v>1122.68</v>
      </c>
      <c r="G657" s="48">
        <v>1037.48</v>
      </c>
      <c r="H657" s="48">
        <v>1877.1</v>
      </c>
      <c r="I657" s="48">
        <v>1480.32</v>
      </c>
      <c r="J657" s="48">
        <v>13530724.66</v>
      </c>
      <c r="K657" s="48">
        <v>7210401.5</v>
      </c>
      <c r="L657" s="48" t="s">
        <v>4427</v>
      </c>
      <c r="M657" s="48" t="s">
        <v>4428</v>
      </c>
      <c r="N657" s="48">
        <v>0.03</v>
      </c>
      <c r="O657" s="48">
        <v>0</v>
      </c>
      <c r="P657" s="48">
        <v>0</v>
      </c>
      <c r="Q657" s="48">
        <v>0.03</v>
      </c>
      <c r="R657" s="48">
        <v>2389.17</v>
      </c>
      <c r="S657" s="48">
        <v>56.1</v>
      </c>
      <c r="T657" s="48">
        <v>21.16</v>
      </c>
      <c r="U657" s="48">
        <v>13.03</v>
      </c>
      <c r="V657" s="48">
        <v>36.012999999999998</v>
      </c>
      <c r="W657" s="48">
        <v>-0.6</v>
      </c>
      <c r="X657" s="48">
        <v>0.89</v>
      </c>
      <c r="Y657" s="47"/>
    </row>
    <row r="658" spans="1:25" x14ac:dyDescent="0.2">
      <c r="A658" s="48">
        <v>3289</v>
      </c>
      <c r="B658" s="48">
        <v>90.05</v>
      </c>
      <c r="C658" s="48">
        <v>29.16</v>
      </c>
      <c r="D658" s="85">
        <f t="shared" si="28"/>
        <v>8.86</v>
      </c>
      <c r="E658" s="85">
        <f t="shared" si="29"/>
        <v>28.6</v>
      </c>
      <c r="F658" s="48">
        <v>1122.68</v>
      </c>
      <c r="G658" s="48">
        <v>1037.48</v>
      </c>
      <c r="H658" s="48">
        <v>1879.72</v>
      </c>
      <c r="I658" s="48">
        <v>1481.78</v>
      </c>
      <c r="J658" s="48">
        <v>13530726.09</v>
      </c>
      <c r="K658" s="48">
        <v>7210404.1399999997</v>
      </c>
      <c r="L658" s="48" t="s">
        <v>4429</v>
      </c>
      <c r="M658" s="48" t="s">
        <v>4430</v>
      </c>
      <c r="N658" s="48">
        <v>7.0000000000000007E-2</v>
      </c>
      <c r="O658" s="48">
        <v>180</v>
      </c>
      <c r="P658" s="48">
        <v>7.0000000000000007E-2</v>
      </c>
      <c r="Q658" s="48">
        <v>0</v>
      </c>
      <c r="R658" s="48">
        <v>2392.14</v>
      </c>
      <c r="S658" s="48">
        <v>56.17</v>
      </c>
      <c r="T658" s="48">
        <v>21.16</v>
      </c>
      <c r="U658" s="48">
        <v>13.05</v>
      </c>
      <c r="V658" s="48">
        <v>36.000999999999998</v>
      </c>
      <c r="W658" s="48">
        <v>-0.6</v>
      </c>
      <c r="X658" s="48">
        <v>0.84</v>
      </c>
      <c r="Y658" s="47"/>
    </row>
    <row r="659" spans="1:25" x14ac:dyDescent="0.2">
      <c r="A659" s="48">
        <v>3292</v>
      </c>
      <c r="B659" s="48">
        <v>90.03</v>
      </c>
      <c r="C659" s="48">
        <v>29.16</v>
      </c>
      <c r="D659" s="85">
        <f t="shared" si="28"/>
        <v>8.86</v>
      </c>
      <c r="E659" s="85">
        <f t="shared" si="29"/>
        <v>28.6</v>
      </c>
      <c r="F659" s="48">
        <v>1122.67</v>
      </c>
      <c r="G659" s="48">
        <v>1037.47</v>
      </c>
      <c r="H659" s="48">
        <v>1882.34</v>
      </c>
      <c r="I659" s="48">
        <v>1483.24</v>
      </c>
      <c r="J659" s="48">
        <v>13530727.529999999</v>
      </c>
      <c r="K659" s="48">
        <v>7210406.7699999996</v>
      </c>
      <c r="L659" s="48" t="s">
        <v>4431</v>
      </c>
      <c r="M659" s="48" t="s">
        <v>4432</v>
      </c>
      <c r="N659" s="48">
        <v>7.0000000000000007E-2</v>
      </c>
      <c r="O659" s="48">
        <v>14.036</v>
      </c>
      <c r="P659" s="48">
        <v>-7.0000000000000007E-2</v>
      </c>
      <c r="Q659" s="48">
        <v>0</v>
      </c>
      <c r="R659" s="48">
        <v>2395.12</v>
      </c>
      <c r="S659" s="48">
        <v>56.24</v>
      </c>
      <c r="T659" s="48">
        <v>21.16</v>
      </c>
      <c r="U659" s="48">
        <v>13.07</v>
      </c>
      <c r="V659" s="48">
        <v>35.988999999999997</v>
      </c>
      <c r="W659" s="48">
        <v>-0.61</v>
      </c>
      <c r="X659" s="48">
        <v>0.8</v>
      </c>
      <c r="Y659" s="47"/>
    </row>
    <row r="660" spans="1:25" ht="12.75" customHeight="1" x14ac:dyDescent="0.2">
      <c r="A660" s="48">
        <v>3295</v>
      </c>
      <c r="B660" s="48">
        <v>90.07</v>
      </c>
      <c r="C660" s="48">
        <v>29.17</v>
      </c>
      <c r="D660" s="85">
        <f t="shared" si="28"/>
        <v>8.870000000000001</v>
      </c>
      <c r="E660" s="85">
        <f t="shared" si="29"/>
        <v>28.610000000000003</v>
      </c>
      <c r="F660" s="48">
        <v>1122.67</v>
      </c>
      <c r="G660" s="48">
        <v>1037.47</v>
      </c>
      <c r="H660" s="48">
        <v>1884.96</v>
      </c>
      <c r="I660" s="48">
        <v>1484.7</v>
      </c>
      <c r="J660" s="48">
        <v>13530728.970000001</v>
      </c>
      <c r="K660" s="48">
        <v>7210409.4100000001</v>
      </c>
      <c r="L660" s="48" t="s">
        <v>4433</v>
      </c>
      <c r="M660" s="48" t="s">
        <v>4434</v>
      </c>
      <c r="N660" s="48">
        <v>0.14000000000000001</v>
      </c>
      <c r="O660" s="48">
        <v>-180</v>
      </c>
      <c r="P660" s="48">
        <v>0.13</v>
      </c>
      <c r="Q660" s="48">
        <v>0.03</v>
      </c>
      <c r="R660" s="48">
        <v>2398.1</v>
      </c>
      <c r="S660" s="48">
        <v>56.3</v>
      </c>
      <c r="T660" s="48">
        <v>21.17</v>
      </c>
      <c r="U660" s="48">
        <v>13.09</v>
      </c>
      <c r="V660" s="48">
        <v>35.976999999999997</v>
      </c>
      <c r="W660" s="48">
        <v>-0.61</v>
      </c>
      <c r="X660" s="48">
        <v>0.75</v>
      </c>
      <c r="Y660" s="47"/>
    </row>
    <row r="661" spans="1:25" ht="12.75" customHeight="1" x14ac:dyDescent="0.2">
      <c r="A661" s="48">
        <v>3298</v>
      </c>
      <c r="B661" s="48">
        <v>90.01</v>
      </c>
      <c r="C661" s="48">
        <v>29.17</v>
      </c>
      <c r="D661" s="85">
        <f t="shared" si="28"/>
        <v>8.870000000000001</v>
      </c>
      <c r="E661" s="85">
        <f t="shared" si="29"/>
        <v>28.610000000000003</v>
      </c>
      <c r="F661" s="48">
        <v>1122.67</v>
      </c>
      <c r="G661" s="48">
        <v>1037.47</v>
      </c>
      <c r="H661" s="48">
        <v>1887.58</v>
      </c>
      <c r="I661" s="48">
        <v>1486.16</v>
      </c>
      <c r="J661" s="48">
        <v>13530730.4</v>
      </c>
      <c r="K661" s="48">
        <v>7210412.04</v>
      </c>
      <c r="L661" s="48" t="s">
        <v>4435</v>
      </c>
      <c r="M661" s="48" t="s">
        <v>4436</v>
      </c>
      <c r="N661" s="48">
        <v>0.2</v>
      </c>
      <c r="O661" s="48">
        <v>153.435</v>
      </c>
      <c r="P661" s="48">
        <v>-0.2</v>
      </c>
      <c r="Q661" s="48">
        <v>0</v>
      </c>
      <c r="R661" s="48">
        <v>2401.0700000000002</v>
      </c>
      <c r="S661" s="48">
        <v>56.37</v>
      </c>
      <c r="T661" s="48">
        <v>21.17</v>
      </c>
      <c r="U661" s="48">
        <v>13.11</v>
      </c>
      <c r="V661" s="48">
        <v>35.965000000000003</v>
      </c>
      <c r="W661" s="48">
        <v>-0.61</v>
      </c>
      <c r="X661" s="48">
        <v>0.7</v>
      </c>
      <c r="Y661" s="47"/>
    </row>
    <row r="662" spans="1:25" ht="12.75" customHeight="1" x14ac:dyDescent="0.2">
      <c r="A662" s="48">
        <v>3301</v>
      </c>
      <c r="B662" s="48">
        <v>89.99</v>
      </c>
      <c r="C662" s="48">
        <v>29.18</v>
      </c>
      <c r="D662" s="85">
        <f t="shared" si="28"/>
        <v>8.879999999999999</v>
      </c>
      <c r="E662" s="85">
        <f t="shared" si="29"/>
        <v>28.62</v>
      </c>
      <c r="F662" s="48">
        <v>1122.67</v>
      </c>
      <c r="G662" s="48">
        <v>1037.47</v>
      </c>
      <c r="H662" s="48">
        <v>1890.2</v>
      </c>
      <c r="I662" s="48">
        <v>1487.63</v>
      </c>
      <c r="J662" s="48">
        <v>13530731.84</v>
      </c>
      <c r="K662" s="48">
        <v>7210414.6699999999</v>
      </c>
      <c r="L662" s="48" t="s">
        <v>4437</v>
      </c>
      <c r="M662" s="48" t="s">
        <v>4438</v>
      </c>
      <c r="N662" s="48">
        <v>7.0000000000000007E-2</v>
      </c>
      <c r="O662" s="48">
        <v>0</v>
      </c>
      <c r="P662" s="48">
        <v>-7.0000000000000007E-2</v>
      </c>
      <c r="Q662" s="48">
        <v>0.03</v>
      </c>
      <c r="R662" s="48">
        <v>2404.0500000000002</v>
      </c>
      <c r="S662" s="48">
        <v>56.44</v>
      </c>
      <c r="T662" s="48">
        <v>21.17</v>
      </c>
      <c r="U662" s="48">
        <v>13.12</v>
      </c>
      <c r="V662" s="48">
        <v>35.953000000000003</v>
      </c>
      <c r="W662" s="48">
        <v>-0.61</v>
      </c>
      <c r="X662" s="48">
        <v>0.66</v>
      </c>
      <c r="Y662" s="47"/>
    </row>
    <row r="663" spans="1:25" ht="12.75" customHeight="1" x14ac:dyDescent="0.2">
      <c r="A663" s="48">
        <v>3304</v>
      </c>
      <c r="B663" s="48">
        <v>90.05</v>
      </c>
      <c r="C663" s="48">
        <v>29.18</v>
      </c>
      <c r="D663" s="85">
        <f t="shared" si="28"/>
        <v>8.879999999999999</v>
      </c>
      <c r="E663" s="85">
        <f t="shared" si="29"/>
        <v>28.62</v>
      </c>
      <c r="F663" s="48">
        <v>1122.67</v>
      </c>
      <c r="G663" s="48">
        <v>1037.47</v>
      </c>
      <c r="H663" s="48">
        <v>1892.82</v>
      </c>
      <c r="I663" s="48">
        <v>1489.09</v>
      </c>
      <c r="J663" s="48">
        <v>13530733.279999999</v>
      </c>
      <c r="K663" s="48">
        <v>7210417.3099999996</v>
      </c>
      <c r="L663" s="48" t="s">
        <v>4439</v>
      </c>
      <c r="M663" s="48" t="s">
        <v>4440</v>
      </c>
      <c r="N663" s="48">
        <v>0.2</v>
      </c>
      <c r="O663" s="48">
        <v>168.69</v>
      </c>
      <c r="P663" s="48">
        <v>0.2</v>
      </c>
      <c r="Q663" s="48">
        <v>0</v>
      </c>
      <c r="R663" s="48">
        <v>2407.0300000000002</v>
      </c>
      <c r="S663" s="48">
        <v>56.51</v>
      </c>
      <c r="T663" s="48">
        <v>21.17</v>
      </c>
      <c r="U663" s="48">
        <v>13.14</v>
      </c>
      <c r="V663" s="48">
        <v>35.941000000000003</v>
      </c>
      <c r="W663" s="48">
        <v>-0.61</v>
      </c>
      <c r="X663" s="48">
        <v>0.61</v>
      </c>
      <c r="Y663" s="47"/>
    </row>
    <row r="664" spans="1:25" ht="12.75" customHeight="1" x14ac:dyDescent="0.2">
      <c r="A664" s="48">
        <v>3307.28</v>
      </c>
      <c r="B664" s="48">
        <v>90</v>
      </c>
      <c r="C664" s="48">
        <v>29.19</v>
      </c>
      <c r="D664" s="85">
        <f t="shared" si="28"/>
        <v>8.89</v>
      </c>
      <c r="E664" s="85">
        <f t="shared" si="29"/>
        <v>28.630000000000003</v>
      </c>
      <c r="F664" s="48">
        <v>1122.67</v>
      </c>
      <c r="G664" s="48">
        <v>1037.47</v>
      </c>
      <c r="H664" s="48">
        <v>1895.68</v>
      </c>
      <c r="I664" s="48">
        <v>1490.69</v>
      </c>
      <c r="J664" s="48">
        <v>13530734.85</v>
      </c>
      <c r="K664" s="48">
        <v>7210420.1900000004</v>
      </c>
      <c r="L664" s="48" t="s">
        <v>4326</v>
      </c>
      <c r="M664" s="48" t="s">
        <v>4327</v>
      </c>
      <c r="N664" s="48">
        <v>0.16</v>
      </c>
      <c r="O664" s="48" t="s">
        <v>113</v>
      </c>
      <c r="P664" s="48">
        <v>-0.15</v>
      </c>
      <c r="Q664" s="48">
        <v>0.03</v>
      </c>
      <c r="R664" s="48">
        <v>2410.2800000000002</v>
      </c>
      <c r="S664" s="48">
        <v>56.58</v>
      </c>
      <c r="T664" s="48">
        <v>21.17</v>
      </c>
      <c r="U664" s="48">
        <v>13.16</v>
      </c>
      <c r="V664" s="48">
        <v>35.927999999999997</v>
      </c>
      <c r="W664" s="48">
        <v>-0.62</v>
      </c>
      <c r="X664" s="48">
        <v>0.56000000000000005</v>
      </c>
      <c r="Y664" s="47"/>
    </row>
    <row r="665" spans="1:25" ht="12.75" customHeight="1" x14ac:dyDescent="0.2">
      <c r="A665" s="48">
        <v>3311</v>
      </c>
      <c r="B665" s="48">
        <v>89.95</v>
      </c>
      <c r="C665" s="48">
        <v>29.2</v>
      </c>
      <c r="D665" s="85">
        <f t="shared" ref="D665:D723" si="30">IF(C665-20.3&lt;0,C665-20.3+360,C665-20.3)</f>
        <v>8.8999999999999986</v>
      </c>
      <c r="E665" s="85">
        <f t="shared" ref="E665:E723" si="31">IF(C665-0.56&lt;0,C665-0.56+360,C665-0.56)</f>
        <v>28.64</v>
      </c>
      <c r="F665" s="48">
        <v>1122.67</v>
      </c>
      <c r="G665" s="48">
        <v>1037.47</v>
      </c>
      <c r="H665" s="48">
        <v>1898.93</v>
      </c>
      <c r="I665" s="48">
        <v>1492.5</v>
      </c>
      <c r="J665" s="48">
        <v>13530736.630000001</v>
      </c>
      <c r="K665" s="48">
        <v>7210423.4500000002</v>
      </c>
      <c r="L665" s="48" t="s">
        <v>4466</v>
      </c>
      <c r="M665" s="48" t="s">
        <v>4467</v>
      </c>
      <c r="N665" s="48">
        <v>0.14000000000000001</v>
      </c>
      <c r="O665" s="48">
        <v>135</v>
      </c>
      <c r="P665" s="48">
        <v>-0.13</v>
      </c>
      <c r="Q665" s="48">
        <v>0.03</v>
      </c>
      <c r="R665" s="48">
        <v>2413.9699999999998</v>
      </c>
      <c r="S665" s="48">
        <v>56.67</v>
      </c>
      <c r="T665" s="48">
        <v>21.18</v>
      </c>
      <c r="U665" s="48">
        <v>13.19</v>
      </c>
      <c r="V665" s="48">
        <v>35.912999999999997</v>
      </c>
      <c r="W665" s="48">
        <v>-0.62</v>
      </c>
      <c r="X665" s="48">
        <v>0.51</v>
      </c>
      <c r="Y665" s="47"/>
    </row>
    <row r="666" spans="1:25" ht="12.75" customHeight="1" x14ac:dyDescent="0.2">
      <c r="A666" s="48">
        <v>3314</v>
      </c>
      <c r="B666" s="48">
        <v>89.94</v>
      </c>
      <c r="C666" s="48">
        <v>29.21</v>
      </c>
      <c r="D666" s="85">
        <f t="shared" si="30"/>
        <v>8.91</v>
      </c>
      <c r="E666" s="85">
        <f t="shared" si="31"/>
        <v>28.650000000000002</v>
      </c>
      <c r="F666" s="48">
        <v>1122.67</v>
      </c>
      <c r="G666" s="48">
        <v>1037.47</v>
      </c>
      <c r="H666" s="48">
        <v>1901.55</v>
      </c>
      <c r="I666" s="48">
        <v>1493.97</v>
      </c>
      <c r="J666" s="48">
        <v>13530738.07</v>
      </c>
      <c r="K666" s="48">
        <v>7210426.0800000001</v>
      </c>
      <c r="L666" s="48" t="s">
        <v>4468</v>
      </c>
      <c r="M666" s="48" t="s">
        <v>4469</v>
      </c>
      <c r="N666" s="48">
        <v>0.05</v>
      </c>
      <c r="O666" s="48">
        <v>18.434999999999999</v>
      </c>
      <c r="P666" s="48">
        <v>-0.03</v>
      </c>
      <c r="Q666" s="48">
        <v>0.03</v>
      </c>
      <c r="R666" s="48">
        <v>2416.9499999999998</v>
      </c>
      <c r="S666" s="48">
        <v>56.73</v>
      </c>
      <c r="T666" s="48">
        <v>21.18</v>
      </c>
      <c r="U666" s="48">
        <v>13.21</v>
      </c>
      <c r="V666" s="48">
        <v>35.901000000000003</v>
      </c>
      <c r="W666" s="48">
        <v>-0.63</v>
      </c>
      <c r="X666" s="48">
        <v>0.46</v>
      </c>
      <c r="Y666" s="47"/>
    </row>
    <row r="667" spans="1:25" ht="12.75" customHeight="1" x14ac:dyDescent="0.2">
      <c r="A667" s="48">
        <v>3317</v>
      </c>
      <c r="B667" s="48">
        <v>89.97</v>
      </c>
      <c r="C667" s="48">
        <v>29.22</v>
      </c>
      <c r="D667" s="85">
        <f t="shared" si="30"/>
        <v>8.9199999999999982</v>
      </c>
      <c r="E667" s="85">
        <f t="shared" si="31"/>
        <v>28.66</v>
      </c>
      <c r="F667" s="48">
        <v>1122.67</v>
      </c>
      <c r="G667" s="48">
        <v>1037.47</v>
      </c>
      <c r="H667" s="48">
        <v>1904.17</v>
      </c>
      <c r="I667" s="48">
        <v>1495.43</v>
      </c>
      <c r="J667" s="48">
        <v>13530739.51</v>
      </c>
      <c r="K667" s="48">
        <v>7210428.7199999997</v>
      </c>
      <c r="L667" s="48" t="s">
        <v>4470</v>
      </c>
      <c r="M667" s="48" t="s">
        <v>4471</v>
      </c>
      <c r="N667" s="48">
        <v>0.11</v>
      </c>
      <c r="O667" s="48">
        <v>153.435</v>
      </c>
      <c r="P667" s="48">
        <v>0.1</v>
      </c>
      <c r="Q667" s="48">
        <v>0.03</v>
      </c>
      <c r="R667" s="48">
        <v>2419.9299999999998</v>
      </c>
      <c r="S667" s="48">
        <v>56.8</v>
      </c>
      <c r="T667" s="48">
        <v>21.18</v>
      </c>
      <c r="U667" s="48">
        <v>13.22</v>
      </c>
      <c r="V667" s="48">
        <v>35.89</v>
      </c>
      <c r="W667" s="48">
        <v>-0.64</v>
      </c>
      <c r="X667" s="48">
        <v>0.42</v>
      </c>
      <c r="Y667" s="47"/>
    </row>
    <row r="668" spans="1:25" ht="12.75" customHeight="1" x14ac:dyDescent="0.2">
      <c r="A668" s="48">
        <v>3320</v>
      </c>
      <c r="B668" s="48">
        <v>89.95</v>
      </c>
      <c r="C668" s="48">
        <v>29.23</v>
      </c>
      <c r="D668" s="85">
        <f t="shared" si="30"/>
        <v>8.93</v>
      </c>
      <c r="E668" s="85">
        <f t="shared" si="31"/>
        <v>28.67</v>
      </c>
      <c r="F668" s="48">
        <v>1122.67</v>
      </c>
      <c r="G668" s="48">
        <v>1037.47</v>
      </c>
      <c r="H668" s="48">
        <v>1906.78</v>
      </c>
      <c r="I668" s="48">
        <v>1496.9</v>
      </c>
      <c r="J668" s="48">
        <v>13530740.949999999</v>
      </c>
      <c r="K668" s="48">
        <v>7210431.3499999996</v>
      </c>
      <c r="L668" s="48" t="s">
        <v>4472</v>
      </c>
      <c r="M668" s="48" t="s">
        <v>4473</v>
      </c>
      <c r="N668" s="48">
        <v>7.0000000000000007E-2</v>
      </c>
      <c r="O668" s="48">
        <v>0</v>
      </c>
      <c r="P668" s="48">
        <v>-7.0000000000000007E-2</v>
      </c>
      <c r="Q668" s="48">
        <v>0.03</v>
      </c>
      <c r="R668" s="48">
        <v>2422.91</v>
      </c>
      <c r="S668" s="48">
        <v>56.87</v>
      </c>
      <c r="T668" s="48">
        <v>21.18</v>
      </c>
      <c r="U668" s="48">
        <v>13.24</v>
      </c>
      <c r="V668" s="48">
        <v>35.878</v>
      </c>
      <c r="W668" s="48">
        <v>-0.64</v>
      </c>
      <c r="X668" s="48">
        <v>0.38</v>
      </c>
      <c r="Y668" s="47"/>
    </row>
    <row r="669" spans="1:25" ht="12.75" customHeight="1" x14ac:dyDescent="0.2">
      <c r="A669" s="48">
        <v>3323</v>
      </c>
      <c r="B669" s="48">
        <v>89.95</v>
      </c>
      <c r="C669" s="48">
        <v>29.23</v>
      </c>
      <c r="D669" s="85">
        <f t="shared" si="30"/>
        <v>8.93</v>
      </c>
      <c r="E669" s="85">
        <f t="shared" si="31"/>
        <v>28.67</v>
      </c>
      <c r="F669" s="48">
        <v>1122.68</v>
      </c>
      <c r="G669" s="48">
        <v>1037.48</v>
      </c>
      <c r="H669" s="48">
        <v>1909.4</v>
      </c>
      <c r="I669" s="48">
        <v>1498.36</v>
      </c>
      <c r="J669" s="48">
        <v>13530742.380000001</v>
      </c>
      <c r="K669" s="48">
        <v>7210433.9800000004</v>
      </c>
      <c r="L669" s="48" t="s">
        <v>4474</v>
      </c>
      <c r="M669" s="48" t="s">
        <v>4475</v>
      </c>
      <c r="N669" s="48">
        <v>0</v>
      </c>
      <c r="O669" s="48">
        <v>90</v>
      </c>
      <c r="P669" s="48">
        <v>0</v>
      </c>
      <c r="Q669" s="48">
        <v>0</v>
      </c>
      <c r="R669" s="48">
        <v>2425.88</v>
      </c>
      <c r="S669" s="48">
        <v>56.94</v>
      </c>
      <c r="T669" s="48">
        <v>21.19</v>
      </c>
      <c r="U669" s="48">
        <v>13.26</v>
      </c>
      <c r="V669" s="48">
        <v>35.866</v>
      </c>
      <c r="W669" s="48">
        <v>-0.65</v>
      </c>
      <c r="X669" s="48">
        <v>0.33</v>
      </c>
      <c r="Y669" s="47"/>
    </row>
    <row r="670" spans="1:25" ht="12.75" customHeight="1" x14ac:dyDescent="0.2">
      <c r="A670" s="48">
        <v>3326</v>
      </c>
      <c r="B670" s="48">
        <v>89.95</v>
      </c>
      <c r="C670" s="48">
        <v>29.24</v>
      </c>
      <c r="D670" s="85">
        <f t="shared" si="30"/>
        <v>8.9399999999999977</v>
      </c>
      <c r="E670" s="85">
        <f t="shared" si="31"/>
        <v>28.68</v>
      </c>
      <c r="F670" s="48">
        <v>1122.68</v>
      </c>
      <c r="G670" s="48">
        <v>1037.48</v>
      </c>
      <c r="H670" s="48">
        <v>1912.02</v>
      </c>
      <c r="I670" s="48">
        <v>1499.83</v>
      </c>
      <c r="J670" s="48">
        <v>13530743.82</v>
      </c>
      <c r="K670" s="48">
        <v>7210436.6100000003</v>
      </c>
      <c r="L670" s="48" t="s">
        <v>4476</v>
      </c>
      <c r="M670" s="48" t="s">
        <v>4477</v>
      </c>
      <c r="N670" s="48">
        <v>0.03</v>
      </c>
      <c r="O670" s="48">
        <v>9.4619999999999997</v>
      </c>
      <c r="P670" s="48">
        <v>0</v>
      </c>
      <c r="Q670" s="48">
        <v>0.03</v>
      </c>
      <c r="R670" s="48">
        <v>2428.86</v>
      </c>
      <c r="S670" s="48">
        <v>57.01</v>
      </c>
      <c r="T670" s="48">
        <v>21.19</v>
      </c>
      <c r="U670" s="48">
        <v>13.28</v>
      </c>
      <c r="V670" s="48">
        <v>35.854999999999997</v>
      </c>
      <c r="W670" s="48">
        <v>-0.65</v>
      </c>
      <c r="X670" s="48">
        <v>0.28999999999999998</v>
      </c>
      <c r="Y670" s="47"/>
    </row>
    <row r="671" spans="1:25" ht="12.75" customHeight="1" x14ac:dyDescent="0.2">
      <c r="A671" s="48">
        <v>3331.85</v>
      </c>
      <c r="B671" s="48">
        <v>90.07</v>
      </c>
      <c r="C671" s="48">
        <v>29.26</v>
      </c>
      <c r="D671" s="85">
        <f t="shared" si="30"/>
        <v>8.9600000000000009</v>
      </c>
      <c r="E671" s="85">
        <f t="shared" si="31"/>
        <v>28.700000000000003</v>
      </c>
      <c r="F671" s="48">
        <v>1122.68</v>
      </c>
      <c r="G671" s="48">
        <v>1037.48</v>
      </c>
      <c r="H671" s="48">
        <v>1917.12</v>
      </c>
      <c r="I671" s="48">
        <v>1502.69</v>
      </c>
      <c r="J671" s="48">
        <v>13530746.630000001</v>
      </c>
      <c r="K671" s="48">
        <v>7210441.7400000002</v>
      </c>
      <c r="L671" s="48" t="s">
        <v>4457</v>
      </c>
      <c r="M671" s="48" t="s">
        <v>4458</v>
      </c>
      <c r="N671" s="48">
        <v>0.21</v>
      </c>
      <c r="O671" s="48">
        <v>180</v>
      </c>
      <c r="P671" s="48">
        <v>0.21</v>
      </c>
      <c r="Q671" s="48">
        <v>0.03</v>
      </c>
      <c r="R671" s="48">
        <v>2434.67</v>
      </c>
      <c r="S671" s="48">
        <v>57.14</v>
      </c>
      <c r="T671" s="48">
        <v>21.19</v>
      </c>
      <c r="U671" s="48">
        <v>13.32</v>
      </c>
      <c r="V671" s="48">
        <v>35.832000000000001</v>
      </c>
      <c r="W671" s="48">
        <v>-0.66</v>
      </c>
      <c r="X671" s="48">
        <v>0.21</v>
      </c>
      <c r="Y671" s="47"/>
    </row>
    <row r="672" spans="1:25" ht="12.75" customHeight="1" x14ac:dyDescent="0.2">
      <c r="A672" s="48">
        <v>3335</v>
      </c>
      <c r="B672" s="48">
        <v>89.92</v>
      </c>
      <c r="C672" s="48">
        <v>29.26</v>
      </c>
      <c r="D672" s="85">
        <f t="shared" si="30"/>
        <v>8.9600000000000009</v>
      </c>
      <c r="E672" s="85">
        <f t="shared" si="31"/>
        <v>28.700000000000003</v>
      </c>
      <c r="F672" s="48">
        <v>1122.68</v>
      </c>
      <c r="G672" s="48">
        <v>1037.48</v>
      </c>
      <c r="H672" s="48">
        <v>1919.87</v>
      </c>
      <c r="I672" s="48">
        <v>1504.22</v>
      </c>
      <c r="J672" s="48">
        <v>13530748.140000001</v>
      </c>
      <c r="K672" s="48">
        <v>7210444.5099999998</v>
      </c>
      <c r="L672" s="48" t="s">
        <v>4478</v>
      </c>
      <c r="M672" s="48" t="s">
        <v>4479</v>
      </c>
      <c r="N672" s="48">
        <v>0.48</v>
      </c>
      <c r="O672" s="48">
        <v>6.34</v>
      </c>
      <c r="P672" s="48">
        <v>-0.48</v>
      </c>
      <c r="Q672" s="48">
        <v>0</v>
      </c>
      <c r="R672" s="48">
        <v>2437.79</v>
      </c>
      <c r="S672" s="48">
        <v>57.21</v>
      </c>
      <c r="T672" s="48">
        <v>21.2</v>
      </c>
      <c r="U672" s="48">
        <v>13.34</v>
      </c>
      <c r="V672" s="48">
        <v>35.82</v>
      </c>
      <c r="W672" s="48">
        <v>-0.66</v>
      </c>
      <c r="X672" s="48">
        <v>0.17</v>
      </c>
      <c r="Y672" s="47"/>
    </row>
    <row r="673" spans="1:25" ht="12.75" customHeight="1" x14ac:dyDescent="0.2">
      <c r="A673" s="48">
        <v>3338</v>
      </c>
      <c r="B673" s="48">
        <v>90.01</v>
      </c>
      <c r="C673" s="48">
        <v>29.27</v>
      </c>
      <c r="D673" s="85">
        <f t="shared" si="30"/>
        <v>8.9699999999999989</v>
      </c>
      <c r="E673" s="85">
        <f t="shared" si="31"/>
        <v>28.71</v>
      </c>
      <c r="F673" s="48">
        <v>1122.68</v>
      </c>
      <c r="G673" s="48">
        <v>1037.48</v>
      </c>
      <c r="H673" s="48">
        <v>1922.49</v>
      </c>
      <c r="I673" s="48">
        <v>1505.69</v>
      </c>
      <c r="J673" s="48">
        <v>13530749.59</v>
      </c>
      <c r="K673" s="48">
        <v>7210447.1399999997</v>
      </c>
      <c r="L673" s="48" t="s">
        <v>4480</v>
      </c>
      <c r="M673" s="48" t="s">
        <v>4481</v>
      </c>
      <c r="N673" s="48">
        <v>0.3</v>
      </c>
      <c r="O673" s="48">
        <v>180</v>
      </c>
      <c r="P673" s="48">
        <v>0.3</v>
      </c>
      <c r="Q673" s="48">
        <v>0.03</v>
      </c>
      <c r="R673" s="48">
        <v>2440.77</v>
      </c>
      <c r="S673" s="48">
        <v>57.28</v>
      </c>
      <c r="T673" s="48">
        <v>21.2</v>
      </c>
      <c r="U673" s="48">
        <v>13.36</v>
      </c>
      <c r="V673" s="48">
        <v>35.808999999999997</v>
      </c>
      <c r="W673" s="48">
        <v>-0.67</v>
      </c>
      <c r="X673" s="48">
        <v>0.13</v>
      </c>
      <c r="Y673" s="47"/>
    </row>
    <row r="674" spans="1:25" ht="12.75" customHeight="1" x14ac:dyDescent="0.2">
      <c r="A674" s="48">
        <v>3341</v>
      </c>
      <c r="B674" s="48">
        <v>89.89</v>
      </c>
      <c r="C674" s="48">
        <v>29.27</v>
      </c>
      <c r="D674" s="85">
        <f t="shared" si="30"/>
        <v>8.9699999999999989</v>
      </c>
      <c r="E674" s="85">
        <f t="shared" si="31"/>
        <v>28.71</v>
      </c>
      <c r="F674" s="48">
        <v>1122.68</v>
      </c>
      <c r="G674" s="48">
        <v>1037.48</v>
      </c>
      <c r="H674" s="48">
        <v>1925.11</v>
      </c>
      <c r="I674" s="48">
        <v>1507.16</v>
      </c>
      <c r="J674" s="48">
        <v>13530751.029999999</v>
      </c>
      <c r="K674" s="48">
        <v>7210449.7699999996</v>
      </c>
      <c r="L674" s="48" t="s">
        <v>4482</v>
      </c>
      <c r="M674" s="48" t="s">
        <v>4483</v>
      </c>
      <c r="N674" s="48">
        <v>0.4</v>
      </c>
      <c r="O674" s="48">
        <v>11.31</v>
      </c>
      <c r="P674" s="48">
        <v>-0.4</v>
      </c>
      <c r="Q674" s="48">
        <v>0</v>
      </c>
      <c r="R674" s="48">
        <v>2443.75</v>
      </c>
      <c r="S674" s="48">
        <v>57.35</v>
      </c>
      <c r="T674" s="48">
        <v>21.2</v>
      </c>
      <c r="U674" s="48">
        <v>13.38</v>
      </c>
      <c r="V674" s="48">
        <v>35.796999999999997</v>
      </c>
      <c r="W674" s="48">
        <v>-0.67</v>
      </c>
      <c r="X674" s="48">
        <v>0.08</v>
      </c>
      <c r="Y674" s="47"/>
    </row>
    <row r="675" spans="1:25" ht="12.75" customHeight="1" x14ac:dyDescent="0.2">
      <c r="A675" s="48">
        <v>3344</v>
      </c>
      <c r="B675" s="48">
        <v>89.94</v>
      </c>
      <c r="C675" s="48">
        <v>29.28</v>
      </c>
      <c r="D675" s="85">
        <f t="shared" si="30"/>
        <v>8.98</v>
      </c>
      <c r="E675" s="85">
        <f t="shared" si="31"/>
        <v>28.720000000000002</v>
      </c>
      <c r="F675" s="48">
        <v>1122.69</v>
      </c>
      <c r="G675" s="48">
        <v>1037.49</v>
      </c>
      <c r="H675" s="48">
        <v>1927.72</v>
      </c>
      <c r="I675" s="48">
        <v>1508.63</v>
      </c>
      <c r="J675" s="48">
        <v>13530752.470000001</v>
      </c>
      <c r="K675" s="48">
        <v>7210452.4000000004</v>
      </c>
      <c r="L675" s="48" t="s">
        <v>4484</v>
      </c>
      <c r="M675" s="48" t="s">
        <v>4485</v>
      </c>
      <c r="N675" s="48">
        <v>0.17</v>
      </c>
      <c r="O675" s="48">
        <v>0</v>
      </c>
      <c r="P675" s="48">
        <v>0.17</v>
      </c>
      <c r="Q675" s="48">
        <v>0.03</v>
      </c>
      <c r="R675" s="48">
        <v>2446.7199999999998</v>
      </c>
      <c r="S675" s="48">
        <v>57.41</v>
      </c>
      <c r="T675" s="48">
        <v>21.2</v>
      </c>
      <c r="U675" s="48">
        <v>13.4</v>
      </c>
      <c r="V675" s="48">
        <v>35.786000000000001</v>
      </c>
      <c r="W675" s="48">
        <v>-0.68</v>
      </c>
      <c r="X675" s="48">
        <v>0.04</v>
      </c>
      <c r="Y675" s="47"/>
    </row>
    <row r="676" spans="1:25" ht="12.75" customHeight="1" x14ac:dyDescent="0.2">
      <c r="A676" s="48">
        <v>3347</v>
      </c>
      <c r="B676" s="48">
        <v>90</v>
      </c>
      <c r="C676" s="48">
        <v>29.28</v>
      </c>
      <c r="D676" s="85">
        <f t="shared" si="30"/>
        <v>8.98</v>
      </c>
      <c r="E676" s="85">
        <f t="shared" si="31"/>
        <v>28.720000000000002</v>
      </c>
      <c r="F676" s="48">
        <v>1122.69</v>
      </c>
      <c r="G676" s="48">
        <v>1037.49</v>
      </c>
      <c r="H676" s="48">
        <v>1930.34</v>
      </c>
      <c r="I676" s="48">
        <v>1510.09</v>
      </c>
      <c r="J676" s="48">
        <v>13530753.91</v>
      </c>
      <c r="K676" s="48">
        <v>7210455.0300000003</v>
      </c>
      <c r="L676" s="48" t="s">
        <v>4486</v>
      </c>
      <c r="M676" s="48" t="s">
        <v>4487</v>
      </c>
      <c r="N676" s="48">
        <v>0.2</v>
      </c>
      <c r="O676" s="48">
        <v>180</v>
      </c>
      <c r="P676" s="48">
        <v>0.2</v>
      </c>
      <c r="Q676" s="48">
        <v>0</v>
      </c>
      <c r="R676" s="48">
        <v>2449.6999999999998</v>
      </c>
      <c r="S676" s="48">
        <v>57.48</v>
      </c>
      <c r="T676" s="48">
        <v>21.2</v>
      </c>
      <c r="U676" s="48">
        <v>13.41</v>
      </c>
      <c r="V676" s="48">
        <v>35.774999999999999</v>
      </c>
      <c r="W676" s="48">
        <v>-0.69</v>
      </c>
      <c r="X676" s="48">
        <v>0</v>
      </c>
      <c r="Y676" s="47"/>
    </row>
    <row r="677" spans="1:25" ht="12.75" customHeight="1" x14ac:dyDescent="0.2">
      <c r="A677" s="48">
        <v>3350</v>
      </c>
      <c r="B677" s="48">
        <v>89.97</v>
      </c>
      <c r="C677" s="48">
        <v>29.28</v>
      </c>
      <c r="D677" s="85">
        <f t="shared" si="30"/>
        <v>8.98</v>
      </c>
      <c r="E677" s="85">
        <f t="shared" si="31"/>
        <v>28.720000000000002</v>
      </c>
      <c r="F677" s="48">
        <v>1122.69</v>
      </c>
      <c r="G677" s="48">
        <v>1037.49</v>
      </c>
      <c r="H677" s="48">
        <v>1932.96</v>
      </c>
      <c r="I677" s="48">
        <v>1511.56</v>
      </c>
      <c r="J677" s="48">
        <v>13530755.35</v>
      </c>
      <c r="K677" s="48">
        <v>7210457.6600000001</v>
      </c>
      <c r="L677" s="48" t="s">
        <v>4488</v>
      </c>
      <c r="M677" s="48" t="s">
        <v>4489</v>
      </c>
      <c r="N677" s="48">
        <v>0.1</v>
      </c>
      <c r="O677" s="48">
        <v>8.1300000000000008</v>
      </c>
      <c r="P677" s="48">
        <v>-0.1</v>
      </c>
      <c r="Q677" s="48">
        <v>0</v>
      </c>
      <c r="R677" s="48">
        <v>2452.6799999999998</v>
      </c>
      <c r="S677" s="48">
        <v>57.55</v>
      </c>
      <c r="T677" s="48">
        <v>21.21</v>
      </c>
      <c r="U677" s="48">
        <v>13.43</v>
      </c>
      <c r="V677" s="48">
        <v>35.764000000000003</v>
      </c>
      <c r="W677" s="48">
        <v>-0.69</v>
      </c>
      <c r="X677" s="48">
        <v>-0.04</v>
      </c>
      <c r="Y677" s="47"/>
    </row>
    <row r="678" spans="1:25" ht="12.75" customHeight="1" x14ac:dyDescent="0.2">
      <c r="A678" s="48">
        <v>3355.53</v>
      </c>
      <c r="B678" s="48">
        <v>90.04</v>
      </c>
      <c r="C678" s="48">
        <v>29.29</v>
      </c>
      <c r="D678" s="85">
        <f t="shared" si="30"/>
        <v>8.9899999999999984</v>
      </c>
      <c r="E678" s="85">
        <f t="shared" si="31"/>
        <v>28.73</v>
      </c>
      <c r="F678" s="48">
        <v>1122.69</v>
      </c>
      <c r="G678" s="48">
        <v>1037.49</v>
      </c>
      <c r="H678" s="48">
        <v>1937.78</v>
      </c>
      <c r="I678" s="48">
        <v>1514.26</v>
      </c>
      <c r="J678" s="48">
        <v>13530758.01</v>
      </c>
      <c r="K678" s="48">
        <v>7210462.5099999998</v>
      </c>
      <c r="L678" s="48" t="s">
        <v>4459</v>
      </c>
      <c r="M678" s="48" t="s">
        <v>4444</v>
      </c>
      <c r="N678" s="48">
        <v>0.13</v>
      </c>
      <c r="O678" s="48">
        <v>135</v>
      </c>
      <c r="P678" s="48">
        <v>0.13</v>
      </c>
      <c r="Q678" s="48">
        <v>0.02</v>
      </c>
      <c r="R678" s="48">
        <v>2458.17</v>
      </c>
      <c r="S678" s="48">
        <v>57.68</v>
      </c>
      <c r="T678" s="48">
        <v>21.21</v>
      </c>
      <c r="U678" s="48">
        <v>13.47</v>
      </c>
      <c r="V678" s="48">
        <v>35.743000000000002</v>
      </c>
      <c r="W678" s="48">
        <v>-0.7</v>
      </c>
      <c r="X678" s="48">
        <v>-0.11</v>
      </c>
      <c r="Y678" s="47"/>
    </row>
    <row r="679" spans="1:25" ht="12.75" customHeight="1" x14ac:dyDescent="0.2">
      <c r="A679" s="48">
        <v>3359</v>
      </c>
      <c r="B679" s="48">
        <v>89.96</v>
      </c>
      <c r="C679" s="48">
        <v>29.37</v>
      </c>
      <c r="D679" s="85">
        <f t="shared" si="30"/>
        <v>9.07</v>
      </c>
      <c r="E679" s="85">
        <f t="shared" si="31"/>
        <v>28.810000000000002</v>
      </c>
      <c r="F679" s="48">
        <v>1122.69</v>
      </c>
      <c r="G679" s="48">
        <v>1037.49</v>
      </c>
      <c r="H679" s="48">
        <v>1940.8</v>
      </c>
      <c r="I679" s="48">
        <v>1515.96</v>
      </c>
      <c r="J679" s="48">
        <v>13530759.68</v>
      </c>
      <c r="K679" s="48">
        <v>7210465.5599999996</v>
      </c>
      <c r="L679" s="48" t="s">
        <v>4490</v>
      </c>
      <c r="M679" s="48" t="s">
        <v>4491</v>
      </c>
      <c r="N679" s="48">
        <v>0.33</v>
      </c>
      <c r="O679" s="48">
        <v>147.529</v>
      </c>
      <c r="P679" s="48">
        <v>-0.23</v>
      </c>
      <c r="Q679" s="48">
        <v>0.23</v>
      </c>
      <c r="R679" s="48">
        <v>2461.61</v>
      </c>
      <c r="S679" s="48">
        <v>57.75</v>
      </c>
      <c r="T679" s="48">
        <v>21.21</v>
      </c>
      <c r="U679" s="48">
        <v>13.49</v>
      </c>
      <c r="V679" s="48">
        <v>35.729999999999997</v>
      </c>
      <c r="W679" s="48">
        <v>-0.7</v>
      </c>
      <c r="X679" s="48">
        <v>-0.15</v>
      </c>
      <c r="Y679" s="47"/>
    </row>
    <row r="680" spans="1:25" ht="12.75" customHeight="1" x14ac:dyDescent="0.2">
      <c r="A680" s="48">
        <v>3362</v>
      </c>
      <c r="B680" s="48">
        <v>89.85</v>
      </c>
      <c r="C680" s="48">
        <v>29.44</v>
      </c>
      <c r="D680" s="85">
        <f t="shared" si="30"/>
        <v>9.14</v>
      </c>
      <c r="E680" s="85">
        <f t="shared" si="31"/>
        <v>28.880000000000003</v>
      </c>
      <c r="F680" s="48">
        <v>1122.7</v>
      </c>
      <c r="G680" s="48">
        <v>1037.5</v>
      </c>
      <c r="H680" s="48">
        <v>1943.42</v>
      </c>
      <c r="I680" s="48">
        <v>1517.44</v>
      </c>
      <c r="J680" s="48">
        <v>13530761.130000001</v>
      </c>
      <c r="K680" s="48">
        <v>7210468.1799999997</v>
      </c>
      <c r="L680" s="48" t="s">
        <v>4492</v>
      </c>
      <c r="M680" s="48" t="s">
        <v>4493</v>
      </c>
      <c r="N680" s="48">
        <v>0.43</v>
      </c>
      <c r="O680" s="48">
        <v>29.745000000000001</v>
      </c>
      <c r="P680" s="48">
        <v>-0.37</v>
      </c>
      <c r="Q680" s="48">
        <v>0.23</v>
      </c>
      <c r="R680" s="48">
        <v>2464.59</v>
      </c>
      <c r="S680" s="48">
        <v>57.82</v>
      </c>
      <c r="T680" s="48">
        <v>21.22</v>
      </c>
      <c r="U680" s="48">
        <v>13.51</v>
      </c>
      <c r="V680" s="48">
        <v>35.719000000000001</v>
      </c>
      <c r="W680" s="48">
        <v>-0.71</v>
      </c>
      <c r="X680" s="48">
        <v>-0.19</v>
      </c>
      <c r="Y680" s="47"/>
    </row>
    <row r="681" spans="1:25" ht="12.75" customHeight="1" x14ac:dyDescent="0.2">
      <c r="A681" s="48">
        <v>3365</v>
      </c>
      <c r="B681" s="48">
        <v>89.99</v>
      </c>
      <c r="C681" s="48">
        <v>29.52</v>
      </c>
      <c r="D681" s="85">
        <f t="shared" si="30"/>
        <v>9.2199999999999989</v>
      </c>
      <c r="E681" s="85">
        <f t="shared" si="31"/>
        <v>28.96</v>
      </c>
      <c r="F681" s="48">
        <v>1122.7</v>
      </c>
      <c r="G681" s="48">
        <v>1037.5</v>
      </c>
      <c r="H681" s="48">
        <v>1946.03</v>
      </c>
      <c r="I681" s="48">
        <v>1518.91</v>
      </c>
      <c r="J681" s="48">
        <v>13530762.58</v>
      </c>
      <c r="K681" s="48">
        <v>7210470.8099999996</v>
      </c>
      <c r="L681" s="48" t="s">
        <v>4494</v>
      </c>
      <c r="M681" s="48" t="s">
        <v>4495</v>
      </c>
      <c r="N681" s="48">
        <v>0.54</v>
      </c>
      <c r="O681" s="48">
        <v>119.745</v>
      </c>
      <c r="P681" s="48">
        <v>0.47</v>
      </c>
      <c r="Q681" s="48">
        <v>0.27</v>
      </c>
      <c r="R681" s="48">
        <v>2467.5700000000002</v>
      </c>
      <c r="S681" s="48">
        <v>57.89</v>
      </c>
      <c r="T681" s="48">
        <v>21.22</v>
      </c>
      <c r="U681" s="48">
        <v>13.53</v>
      </c>
      <c r="V681" s="48">
        <v>35.707999999999998</v>
      </c>
      <c r="W681" s="48">
        <v>-0.72</v>
      </c>
      <c r="X681" s="48">
        <v>-0.22</v>
      </c>
      <c r="Y681" s="47"/>
    </row>
    <row r="682" spans="1:25" ht="12.75" customHeight="1" x14ac:dyDescent="0.2">
      <c r="A682" s="48">
        <v>3368</v>
      </c>
      <c r="B682" s="48">
        <v>89.95</v>
      </c>
      <c r="C682" s="48">
        <v>29.59</v>
      </c>
      <c r="D682" s="85">
        <f t="shared" si="30"/>
        <v>9.2899999999999991</v>
      </c>
      <c r="E682" s="85">
        <f t="shared" si="31"/>
        <v>29.03</v>
      </c>
      <c r="F682" s="48">
        <v>1122.7</v>
      </c>
      <c r="G682" s="48">
        <v>1037.5</v>
      </c>
      <c r="H682" s="48">
        <v>1948.64</v>
      </c>
      <c r="I682" s="48">
        <v>1520.39</v>
      </c>
      <c r="J682" s="48">
        <v>13530764.029999999</v>
      </c>
      <c r="K682" s="48">
        <v>7210473.4299999997</v>
      </c>
      <c r="L682" s="48" t="s">
        <v>4496</v>
      </c>
      <c r="M682" s="48" t="s">
        <v>4497</v>
      </c>
      <c r="N682" s="48">
        <v>0.27</v>
      </c>
      <c r="O682" s="48">
        <v>54.462000000000003</v>
      </c>
      <c r="P682" s="48">
        <v>-0.13</v>
      </c>
      <c r="Q682" s="48">
        <v>0.23</v>
      </c>
      <c r="R682" s="48">
        <v>2470.5500000000002</v>
      </c>
      <c r="S682" s="48">
        <v>57.96</v>
      </c>
      <c r="T682" s="48">
        <v>21.22</v>
      </c>
      <c r="U682" s="48">
        <v>13.55</v>
      </c>
      <c r="V682" s="48">
        <v>35.698</v>
      </c>
      <c r="W682" s="48">
        <v>-0.72</v>
      </c>
      <c r="X682" s="48">
        <v>-0.24</v>
      </c>
      <c r="Y682" s="47"/>
    </row>
    <row r="683" spans="1:25" ht="12.75" customHeight="1" x14ac:dyDescent="0.2">
      <c r="A683" s="48">
        <v>3371</v>
      </c>
      <c r="B683" s="48">
        <v>90</v>
      </c>
      <c r="C683" s="48">
        <v>29.66</v>
      </c>
      <c r="D683" s="85">
        <f t="shared" si="30"/>
        <v>9.36</v>
      </c>
      <c r="E683" s="85">
        <f t="shared" si="31"/>
        <v>29.1</v>
      </c>
      <c r="F683" s="48">
        <v>1122.7</v>
      </c>
      <c r="G683" s="48">
        <v>1037.5</v>
      </c>
      <c r="H683" s="48">
        <v>1951.25</v>
      </c>
      <c r="I683" s="48">
        <v>1521.88</v>
      </c>
      <c r="J683" s="48">
        <v>13530765.49</v>
      </c>
      <c r="K683" s="48">
        <v>7210476.0599999996</v>
      </c>
      <c r="L683" s="48" t="s">
        <v>4498</v>
      </c>
      <c r="M683" s="48" t="s">
        <v>4499</v>
      </c>
      <c r="N683" s="48">
        <v>0.28999999999999998</v>
      </c>
      <c r="O683" s="48">
        <v>105.94499999999999</v>
      </c>
      <c r="P683" s="48">
        <v>0.17</v>
      </c>
      <c r="Q683" s="48">
        <v>0.23</v>
      </c>
      <c r="R683" s="48">
        <v>2473.5300000000002</v>
      </c>
      <c r="S683" s="48">
        <v>58.03</v>
      </c>
      <c r="T683" s="48">
        <v>21.22</v>
      </c>
      <c r="U683" s="48">
        <v>13.57</v>
      </c>
      <c r="V683" s="48">
        <v>35.686999999999998</v>
      </c>
      <c r="W683" s="48">
        <v>-0.73</v>
      </c>
      <c r="X683" s="48">
        <v>-0.26</v>
      </c>
      <c r="Y683" s="47"/>
    </row>
    <row r="684" spans="1:25" ht="12.75" customHeight="1" x14ac:dyDescent="0.2">
      <c r="A684" s="48">
        <v>3374</v>
      </c>
      <c r="B684" s="48">
        <v>89.98</v>
      </c>
      <c r="C684" s="48">
        <v>29.73</v>
      </c>
      <c r="D684" s="85">
        <f t="shared" si="30"/>
        <v>9.43</v>
      </c>
      <c r="E684" s="85">
        <f t="shared" si="31"/>
        <v>29.17</v>
      </c>
      <c r="F684" s="48">
        <v>1122.7</v>
      </c>
      <c r="G684" s="48">
        <v>1037.5</v>
      </c>
      <c r="H684" s="48">
        <v>1953.85</v>
      </c>
      <c r="I684" s="48">
        <v>1523.36</v>
      </c>
      <c r="J684" s="48">
        <v>13530766.949999999</v>
      </c>
      <c r="K684" s="48">
        <v>7210478.6799999997</v>
      </c>
      <c r="L684" s="48" t="s">
        <v>4500</v>
      </c>
      <c r="M684" s="48" t="s">
        <v>4501</v>
      </c>
      <c r="N684" s="48">
        <v>0.24</v>
      </c>
      <c r="O684" s="48">
        <v>54.462000000000003</v>
      </c>
      <c r="P684" s="48">
        <v>-7.0000000000000007E-2</v>
      </c>
      <c r="Q684" s="48">
        <v>0.23</v>
      </c>
      <c r="R684" s="48">
        <v>2476.5100000000002</v>
      </c>
      <c r="S684" s="48">
        <v>58.1</v>
      </c>
      <c r="T684" s="48">
        <v>21.22</v>
      </c>
      <c r="U684" s="48">
        <v>13.59</v>
      </c>
      <c r="V684" s="48">
        <v>35.677</v>
      </c>
      <c r="W684" s="48">
        <v>-0.73</v>
      </c>
      <c r="X684" s="48">
        <v>-0.28000000000000003</v>
      </c>
      <c r="Y684" s="47"/>
    </row>
    <row r="685" spans="1:25" ht="12.75" customHeight="1" x14ac:dyDescent="0.2">
      <c r="A685" s="48">
        <v>3377</v>
      </c>
      <c r="B685" s="48">
        <v>90.03</v>
      </c>
      <c r="C685" s="48">
        <v>29.8</v>
      </c>
      <c r="D685" s="85">
        <f t="shared" si="30"/>
        <v>9.5</v>
      </c>
      <c r="E685" s="85">
        <f t="shared" si="31"/>
        <v>29.240000000000002</v>
      </c>
      <c r="F685" s="48">
        <v>1122.7</v>
      </c>
      <c r="G685" s="48">
        <v>1037.5</v>
      </c>
      <c r="H685" s="48">
        <v>1956.46</v>
      </c>
      <c r="I685" s="48">
        <v>1524.85</v>
      </c>
      <c r="J685" s="48">
        <v>13530768.41</v>
      </c>
      <c r="K685" s="48">
        <v>7210481.29</v>
      </c>
      <c r="L685" s="48" t="s">
        <v>4502</v>
      </c>
      <c r="M685" s="48" t="s">
        <v>4503</v>
      </c>
      <c r="N685" s="48">
        <v>0.28999999999999998</v>
      </c>
      <c r="O685" s="48">
        <v>63.435000000000002</v>
      </c>
      <c r="P685" s="48">
        <v>0.17</v>
      </c>
      <c r="Q685" s="48">
        <v>0.23</v>
      </c>
      <c r="R685" s="48">
        <v>2479.4899999999998</v>
      </c>
      <c r="S685" s="48">
        <v>58.16</v>
      </c>
      <c r="T685" s="48">
        <v>21.23</v>
      </c>
      <c r="U685" s="48">
        <v>13.6</v>
      </c>
      <c r="V685" s="48">
        <v>35.665999999999997</v>
      </c>
      <c r="W685" s="48">
        <v>-0.73</v>
      </c>
      <c r="X685" s="48">
        <v>-0.3</v>
      </c>
      <c r="Y685" s="47"/>
    </row>
    <row r="686" spans="1:25" ht="12.75" customHeight="1" x14ac:dyDescent="0.2">
      <c r="A686" s="48">
        <v>3380.28</v>
      </c>
      <c r="B686" s="48">
        <v>90.07</v>
      </c>
      <c r="C686" s="48">
        <v>29.88</v>
      </c>
      <c r="D686" s="85">
        <f t="shared" si="30"/>
        <v>9.5799999999999983</v>
      </c>
      <c r="E686" s="85">
        <f t="shared" si="31"/>
        <v>29.32</v>
      </c>
      <c r="F686" s="48">
        <v>1122.7</v>
      </c>
      <c r="G686" s="48">
        <v>1037.5</v>
      </c>
      <c r="H686" s="48">
        <v>1959.3</v>
      </c>
      <c r="I686" s="48">
        <v>1526.48</v>
      </c>
      <c r="J686" s="48">
        <v>13530770.02</v>
      </c>
      <c r="K686" s="48">
        <v>7210484.1600000001</v>
      </c>
      <c r="L686" s="48" t="s">
        <v>4460</v>
      </c>
      <c r="M686" s="48" t="s">
        <v>4461</v>
      </c>
      <c r="N686" s="48">
        <v>0.27</v>
      </c>
      <c r="O686" s="48">
        <v>137.726</v>
      </c>
      <c r="P686" s="48">
        <v>0.12</v>
      </c>
      <c r="Q686" s="48">
        <v>0.24</v>
      </c>
      <c r="R686" s="48">
        <v>2482.75</v>
      </c>
      <c r="S686" s="48">
        <v>58.24</v>
      </c>
      <c r="T686" s="48">
        <v>21.23</v>
      </c>
      <c r="U686" s="48">
        <v>13.63</v>
      </c>
      <c r="V686" s="48">
        <v>35.655000000000001</v>
      </c>
      <c r="W686" s="48">
        <v>-0.74</v>
      </c>
      <c r="X686" s="48">
        <v>-0.31</v>
      </c>
      <c r="Y686" s="47"/>
    </row>
    <row r="687" spans="1:25" ht="12.75" customHeight="1" x14ac:dyDescent="0.2">
      <c r="A687" s="48">
        <v>3384</v>
      </c>
      <c r="B687" s="48">
        <v>89.96</v>
      </c>
      <c r="C687" s="48">
        <v>29.98</v>
      </c>
      <c r="D687" s="85">
        <f t="shared" si="30"/>
        <v>9.68</v>
      </c>
      <c r="E687" s="85">
        <f t="shared" si="31"/>
        <v>29.42</v>
      </c>
      <c r="F687" s="48">
        <v>1122.7</v>
      </c>
      <c r="G687" s="48">
        <v>1037.5</v>
      </c>
      <c r="H687" s="48">
        <v>1962.53</v>
      </c>
      <c r="I687" s="48">
        <v>1528.34</v>
      </c>
      <c r="J687" s="48">
        <v>13530771.84</v>
      </c>
      <c r="K687" s="48">
        <v>7210487.4000000004</v>
      </c>
      <c r="L687" s="48" t="s">
        <v>4504</v>
      </c>
      <c r="M687" s="48" t="s">
        <v>4505</v>
      </c>
      <c r="N687" s="48">
        <v>0.4</v>
      </c>
      <c r="O687" s="48">
        <v>82.875</v>
      </c>
      <c r="P687" s="48">
        <v>-0.3</v>
      </c>
      <c r="Q687" s="48">
        <v>0.27</v>
      </c>
      <c r="R687" s="48">
        <v>2486.4499999999998</v>
      </c>
      <c r="S687" s="48">
        <v>58.32</v>
      </c>
      <c r="T687" s="48">
        <v>21.23</v>
      </c>
      <c r="U687" s="48">
        <v>13.65</v>
      </c>
      <c r="V687" s="48">
        <v>35.643000000000001</v>
      </c>
      <c r="W687" s="48">
        <v>-0.74</v>
      </c>
      <c r="X687" s="48">
        <v>-0.32</v>
      </c>
      <c r="Y687" s="47"/>
    </row>
    <row r="688" spans="1:25" ht="12.75" customHeight="1" x14ac:dyDescent="0.2">
      <c r="A688" s="48">
        <v>3387</v>
      </c>
      <c r="B688" s="48">
        <v>89.97</v>
      </c>
      <c r="C688" s="48">
        <v>30.06</v>
      </c>
      <c r="D688" s="85">
        <f t="shared" si="30"/>
        <v>9.759999999999998</v>
      </c>
      <c r="E688" s="85">
        <f t="shared" si="31"/>
        <v>29.5</v>
      </c>
      <c r="F688" s="48">
        <v>1122.7</v>
      </c>
      <c r="G688" s="48">
        <v>1037.5</v>
      </c>
      <c r="H688" s="48">
        <v>1965.12</v>
      </c>
      <c r="I688" s="48">
        <v>1529.84</v>
      </c>
      <c r="J688" s="48">
        <v>13530773.32</v>
      </c>
      <c r="K688" s="48">
        <v>7210490.0099999998</v>
      </c>
      <c r="L688" s="48" t="s">
        <v>4506</v>
      </c>
      <c r="M688" s="48" t="s">
        <v>4507</v>
      </c>
      <c r="N688" s="48">
        <v>0.27</v>
      </c>
      <c r="O688" s="48">
        <v>74.055000000000007</v>
      </c>
      <c r="P688" s="48">
        <v>0.03</v>
      </c>
      <c r="Q688" s="48">
        <v>0.27</v>
      </c>
      <c r="R688" s="48">
        <v>2489.4299999999998</v>
      </c>
      <c r="S688" s="48">
        <v>58.39</v>
      </c>
      <c r="T688" s="48">
        <v>21.23</v>
      </c>
      <c r="U688" s="48">
        <v>13.67</v>
      </c>
      <c r="V688" s="48">
        <v>35.633000000000003</v>
      </c>
      <c r="W688" s="48">
        <v>-0.74</v>
      </c>
      <c r="X688" s="48">
        <v>-0.32</v>
      </c>
      <c r="Y688" s="47"/>
    </row>
    <row r="689" spans="1:25" ht="12.75" customHeight="1" x14ac:dyDescent="0.2">
      <c r="A689" s="48">
        <v>3390</v>
      </c>
      <c r="B689" s="48">
        <v>89.99</v>
      </c>
      <c r="C689" s="48">
        <v>30.13</v>
      </c>
      <c r="D689" s="85">
        <f t="shared" si="30"/>
        <v>9.8299999999999983</v>
      </c>
      <c r="E689" s="85">
        <f t="shared" si="31"/>
        <v>29.57</v>
      </c>
      <c r="F689" s="48">
        <v>1122.7</v>
      </c>
      <c r="G689" s="48">
        <v>1037.5</v>
      </c>
      <c r="H689" s="48">
        <v>1967.72</v>
      </c>
      <c r="I689" s="48">
        <v>1531.35</v>
      </c>
      <c r="J689" s="48">
        <v>13530774.800000001</v>
      </c>
      <c r="K689" s="48">
        <v>7210492.6200000001</v>
      </c>
      <c r="L689" s="48" t="s">
        <v>4508</v>
      </c>
      <c r="M689" s="48" t="s">
        <v>4509</v>
      </c>
      <c r="N689" s="48">
        <v>0.24</v>
      </c>
      <c r="O689" s="48">
        <v>116.565</v>
      </c>
      <c r="P689" s="48">
        <v>7.0000000000000007E-2</v>
      </c>
      <c r="Q689" s="48">
        <v>0.23</v>
      </c>
      <c r="R689" s="48">
        <v>2492.41</v>
      </c>
      <c r="S689" s="48">
        <v>58.46</v>
      </c>
      <c r="T689" s="48">
        <v>21.24</v>
      </c>
      <c r="U689" s="48">
        <v>13.69</v>
      </c>
      <c r="V689" s="48">
        <v>35.622999999999998</v>
      </c>
      <c r="W689" s="48">
        <v>-0.75</v>
      </c>
      <c r="X689" s="48">
        <v>-0.32</v>
      </c>
      <c r="Y689" s="47"/>
    </row>
    <row r="690" spans="1:25" ht="12.75" customHeight="1" x14ac:dyDescent="0.2">
      <c r="A690" s="48">
        <v>3393</v>
      </c>
      <c r="B690" s="48">
        <v>89.95</v>
      </c>
      <c r="C690" s="48">
        <v>30.21</v>
      </c>
      <c r="D690" s="85">
        <f t="shared" si="30"/>
        <v>9.91</v>
      </c>
      <c r="E690" s="85">
        <f t="shared" si="31"/>
        <v>29.650000000000002</v>
      </c>
      <c r="F690" s="48">
        <v>1122.7</v>
      </c>
      <c r="G690" s="48">
        <v>1037.5</v>
      </c>
      <c r="H690" s="48">
        <v>1970.31</v>
      </c>
      <c r="I690" s="48">
        <v>1532.85</v>
      </c>
      <c r="J690" s="48">
        <v>13530776.279999999</v>
      </c>
      <c r="K690" s="48">
        <v>7210495.2300000004</v>
      </c>
      <c r="L690" s="48" t="s">
        <v>4510</v>
      </c>
      <c r="M690" s="48" t="s">
        <v>4511</v>
      </c>
      <c r="N690" s="48">
        <v>0.3</v>
      </c>
      <c r="O690" s="48">
        <v>63.435000000000002</v>
      </c>
      <c r="P690" s="48">
        <v>-0.13</v>
      </c>
      <c r="Q690" s="48">
        <v>0.27</v>
      </c>
      <c r="R690" s="48">
        <v>2495.39</v>
      </c>
      <c r="S690" s="48">
        <v>58.53</v>
      </c>
      <c r="T690" s="48">
        <v>21.24</v>
      </c>
      <c r="U690" s="48">
        <v>13.71</v>
      </c>
      <c r="V690" s="48">
        <v>35.613999999999997</v>
      </c>
      <c r="W690" s="48">
        <v>-0.76</v>
      </c>
      <c r="X690" s="48">
        <v>-0.31</v>
      </c>
      <c r="Y690" s="47"/>
    </row>
    <row r="691" spans="1:25" ht="12.75" customHeight="1" x14ac:dyDescent="0.2">
      <c r="A691" s="48">
        <v>3396</v>
      </c>
      <c r="B691" s="48">
        <v>89.99</v>
      </c>
      <c r="C691" s="48">
        <v>30.29</v>
      </c>
      <c r="D691" s="85">
        <f t="shared" si="30"/>
        <v>9.9899999999999984</v>
      </c>
      <c r="E691" s="85">
        <f t="shared" si="31"/>
        <v>29.73</v>
      </c>
      <c r="F691" s="48">
        <v>1122.7</v>
      </c>
      <c r="G691" s="48">
        <v>1037.5</v>
      </c>
      <c r="H691" s="48">
        <v>1972.9</v>
      </c>
      <c r="I691" s="48">
        <v>1534.36</v>
      </c>
      <c r="J691" s="48">
        <v>13530777.76</v>
      </c>
      <c r="K691" s="48">
        <v>7210497.8300000001</v>
      </c>
      <c r="L691" s="48" t="s">
        <v>4512</v>
      </c>
      <c r="M691" s="48" t="s">
        <v>4513</v>
      </c>
      <c r="N691" s="48">
        <v>0.3</v>
      </c>
      <c r="O691" s="48">
        <v>104.036</v>
      </c>
      <c r="P691" s="48">
        <v>0.13</v>
      </c>
      <c r="Q691" s="48">
        <v>0.27</v>
      </c>
      <c r="R691" s="48">
        <v>2498.38</v>
      </c>
      <c r="S691" s="48">
        <v>58.6</v>
      </c>
      <c r="T691" s="48">
        <v>21.24</v>
      </c>
      <c r="U691" s="48">
        <v>13.73</v>
      </c>
      <c r="V691" s="48">
        <v>35.603999999999999</v>
      </c>
      <c r="W691" s="48">
        <v>-0.76</v>
      </c>
      <c r="X691" s="48">
        <v>-0.3</v>
      </c>
      <c r="Y691" s="47"/>
    </row>
    <row r="692" spans="1:25" ht="12.75" customHeight="1" x14ac:dyDescent="0.2">
      <c r="A692" s="48">
        <v>3399</v>
      </c>
      <c r="B692" s="48">
        <v>89.97</v>
      </c>
      <c r="C692" s="48">
        <v>30.37</v>
      </c>
      <c r="D692" s="85">
        <f t="shared" si="30"/>
        <v>10.07</v>
      </c>
      <c r="E692" s="85">
        <f t="shared" si="31"/>
        <v>29.810000000000002</v>
      </c>
      <c r="F692" s="48">
        <v>1122.71</v>
      </c>
      <c r="G692" s="48">
        <v>1037.51</v>
      </c>
      <c r="H692" s="48">
        <v>1975.49</v>
      </c>
      <c r="I692" s="48">
        <v>1535.88</v>
      </c>
      <c r="J692" s="48">
        <v>13530779.25</v>
      </c>
      <c r="K692" s="48">
        <v>7210500.4400000004</v>
      </c>
      <c r="L692" s="48" t="s">
        <v>4514</v>
      </c>
      <c r="M692" s="48" t="s">
        <v>4515</v>
      </c>
      <c r="N692" s="48">
        <v>0.27</v>
      </c>
      <c r="O692" s="48">
        <v>97.594999999999999</v>
      </c>
      <c r="P692" s="48">
        <v>-7.0000000000000007E-2</v>
      </c>
      <c r="Q692" s="48">
        <v>0.27</v>
      </c>
      <c r="R692" s="48">
        <v>2501.36</v>
      </c>
      <c r="S692" s="48">
        <v>58.67</v>
      </c>
      <c r="T692" s="48">
        <v>21.24</v>
      </c>
      <c r="U692" s="48">
        <v>13.74</v>
      </c>
      <c r="V692" s="48">
        <v>35.594999999999999</v>
      </c>
      <c r="W692" s="48">
        <v>-0.76</v>
      </c>
      <c r="X692" s="48">
        <v>-0.28000000000000003</v>
      </c>
      <c r="Y692" s="47"/>
    </row>
    <row r="693" spans="1:25" ht="12.75" customHeight="1" x14ac:dyDescent="0.2">
      <c r="A693" s="48">
        <v>3404.72</v>
      </c>
      <c r="B693" s="48">
        <v>89.95</v>
      </c>
      <c r="C693" s="48">
        <v>30.52</v>
      </c>
      <c r="D693" s="85">
        <f t="shared" si="30"/>
        <v>10.219999999999999</v>
      </c>
      <c r="E693" s="85">
        <f t="shared" si="31"/>
        <v>29.96</v>
      </c>
      <c r="F693" s="48">
        <v>1122.71</v>
      </c>
      <c r="G693" s="48">
        <v>1037.51</v>
      </c>
      <c r="H693" s="48">
        <v>1980.43</v>
      </c>
      <c r="I693" s="48">
        <v>1538.78</v>
      </c>
      <c r="J693" s="48">
        <v>13530782.1</v>
      </c>
      <c r="K693" s="48">
        <v>7210505.4000000004</v>
      </c>
      <c r="L693" s="48" t="s">
        <v>4462</v>
      </c>
      <c r="M693" s="48" t="s">
        <v>4516</v>
      </c>
      <c r="N693" s="48">
        <v>0.26</v>
      </c>
      <c r="O693" s="48">
        <v>59.036000000000001</v>
      </c>
      <c r="P693" s="48">
        <v>-0.03</v>
      </c>
      <c r="Q693" s="48">
        <v>0.26</v>
      </c>
      <c r="R693" s="48">
        <v>2507.0500000000002</v>
      </c>
      <c r="S693" s="48">
        <v>58.8</v>
      </c>
      <c r="T693" s="48">
        <v>21.25</v>
      </c>
      <c r="U693" s="48">
        <v>13.78</v>
      </c>
      <c r="V693" s="48">
        <v>35.576999999999998</v>
      </c>
      <c r="W693" s="48">
        <v>-0.78</v>
      </c>
      <c r="X693" s="48">
        <v>-0.24</v>
      </c>
      <c r="Y693" s="47"/>
    </row>
    <row r="694" spans="1:25" ht="12.75" customHeight="1" x14ac:dyDescent="0.2">
      <c r="A694" s="48">
        <v>3408</v>
      </c>
      <c r="B694" s="48">
        <v>89.98</v>
      </c>
      <c r="C694" s="48">
        <v>30.57</v>
      </c>
      <c r="D694" s="85">
        <f t="shared" si="30"/>
        <v>10.27</v>
      </c>
      <c r="E694" s="85">
        <f t="shared" si="31"/>
        <v>30.01</v>
      </c>
      <c r="F694" s="48">
        <v>1122.71</v>
      </c>
      <c r="G694" s="48">
        <v>1037.51</v>
      </c>
      <c r="H694" s="48">
        <v>1983.25</v>
      </c>
      <c r="I694" s="48">
        <v>1540.44</v>
      </c>
      <c r="J694" s="48">
        <v>13530783.74</v>
      </c>
      <c r="K694" s="48">
        <v>7210508.2400000002</v>
      </c>
      <c r="L694" s="48" t="s">
        <v>4517</v>
      </c>
      <c r="M694" s="48" t="s">
        <v>4518</v>
      </c>
      <c r="N694" s="48">
        <v>0.18</v>
      </c>
      <c r="O694" s="48">
        <v>128.66</v>
      </c>
      <c r="P694" s="48">
        <v>0.09</v>
      </c>
      <c r="Q694" s="48">
        <v>0.15</v>
      </c>
      <c r="R694" s="48">
        <v>2510.31</v>
      </c>
      <c r="S694" s="48">
        <v>58.87</v>
      </c>
      <c r="T694" s="48">
        <v>21.25</v>
      </c>
      <c r="U694" s="48">
        <v>13.8</v>
      </c>
      <c r="V694" s="48">
        <v>35.567999999999998</v>
      </c>
      <c r="W694" s="48">
        <v>-0.78</v>
      </c>
      <c r="X694" s="48">
        <v>-0.22</v>
      </c>
      <c r="Y694" s="47"/>
    </row>
    <row r="695" spans="1:25" ht="12.75" customHeight="1" x14ac:dyDescent="0.2">
      <c r="A695" s="48">
        <v>3411</v>
      </c>
      <c r="B695" s="48">
        <v>89.94</v>
      </c>
      <c r="C695" s="48">
        <v>30.62</v>
      </c>
      <c r="D695" s="85">
        <f t="shared" si="30"/>
        <v>10.32</v>
      </c>
      <c r="E695" s="85">
        <f t="shared" si="31"/>
        <v>30.060000000000002</v>
      </c>
      <c r="F695" s="48">
        <v>1122.71</v>
      </c>
      <c r="G695" s="48">
        <v>1037.51</v>
      </c>
      <c r="H695" s="48">
        <v>1985.83</v>
      </c>
      <c r="I695" s="48">
        <v>1541.97</v>
      </c>
      <c r="J695" s="48">
        <v>13530785.24</v>
      </c>
      <c r="K695" s="48">
        <v>7210510.8399999999</v>
      </c>
      <c r="L695" s="48" t="s">
        <v>4519</v>
      </c>
      <c r="M695" s="48" t="s">
        <v>4520</v>
      </c>
      <c r="N695" s="48">
        <v>0.21</v>
      </c>
      <c r="O695" s="48">
        <v>59.036000000000001</v>
      </c>
      <c r="P695" s="48">
        <v>-0.13</v>
      </c>
      <c r="Q695" s="48">
        <v>0.17</v>
      </c>
      <c r="R695" s="48">
        <v>2513.3000000000002</v>
      </c>
      <c r="S695" s="48">
        <v>58.94</v>
      </c>
      <c r="T695" s="48">
        <v>21.25</v>
      </c>
      <c r="U695" s="48">
        <v>13.82</v>
      </c>
      <c r="V695" s="48">
        <v>35.558999999999997</v>
      </c>
      <c r="W695" s="48">
        <v>-0.79</v>
      </c>
      <c r="X695" s="48">
        <v>-0.19</v>
      </c>
      <c r="Y695" s="47"/>
    </row>
    <row r="696" spans="1:25" ht="12.75" customHeight="1" x14ac:dyDescent="0.2">
      <c r="A696" s="48">
        <v>3414</v>
      </c>
      <c r="B696" s="48">
        <v>89.97</v>
      </c>
      <c r="C696" s="48">
        <v>30.67</v>
      </c>
      <c r="D696" s="85">
        <f t="shared" si="30"/>
        <v>10.370000000000001</v>
      </c>
      <c r="E696" s="85">
        <f t="shared" si="31"/>
        <v>30.110000000000003</v>
      </c>
      <c r="F696" s="48">
        <v>1122.72</v>
      </c>
      <c r="G696" s="48">
        <v>1037.52</v>
      </c>
      <c r="H696" s="48">
        <v>1988.41</v>
      </c>
      <c r="I696" s="48">
        <v>1543.5</v>
      </c>
      <c r="J696" s="48">
        <v>13530786.75</v>
      </c>
      <c r="K696" s="48">
        <v>7210513.4299999997</v>
      </c>
      <c r="L696" s="48" t="s">
        <v>4521</v>
      </c>
      <c r="M696" s="48" t="s">
        <v>4522</v>
      </c>
      <c r="N696" s="48">
        <v>0.19</v>
      </c>
      <c r="O696" s="48">
        <v>101.31</v>
      </c>
      <c r="P696" s="48">
        <v>0.1</v>
      </c>
      <c r="Q696" s="48">
        <v>0.17</v>
      </c>
      <c r="R696" s="48">
        <v>2516.2800000000002</v>
      </c>
      <c r="S696" s="48">
        <v>59.01</v>
      </c>
      <c r="T696" s="48">
        <v>21.25</v>
      </c>
      <c r="U696" s="48">
        <v>13.84</v>
      </c>
      <c r="V696" s="48">
        <v>35.549999999999997</v>
      </c>
      <c r="W696" s="48">
        <v>-0.79</v>
      </c>
      <c r="X696" s="48">
        <v>-0.16</v>
      </c>
      <c r="Y696" s="47"/>
    </row>
    <row r="697" spans="1:25" ht="12.75" customHeight="1" x14ac:dyDescent="0.2">
      <c r="A697" s="48">
        <v>3417</v>
      </c>
      <c r="B697" s="48">
        <v>89.96</v>
      </c>
      <c r="C697" s="48">
        <v>30.72</v>
      </c>
      <c r="D697" s="85">
        <f t="shared" si="30"/>
        <v>10.419999999999998</v>
      </c>
      <c r="E697" s="85">
        <f t="shared" si="31"/>
        <v>30.16</v>
      </c>
      <c r="F697" s="48">
        <v>1122.72</v>
      </c>
      <c r="G697" s="48">
        <v>1037.52</v>
      </c>
      <c r="H697" s="48">
        <v>1990.99</v>
      </c>
      <c r="I697" s="48">
        <v>1545.03</v>
      </c>
      <c r="J697" s="48">
        <v>13530788.25</v>
      </c>
      <c r="K697" s="48">
        <v>7210516.0300000003</v>
      </c>
      <c r="L697" s="48" t="s">
        <v>4523</v>
      </c>
      <c r="M697" s="48" t="s">
        <v>4524</v>
      </c>
      <c r="N697" s="48">
        <v>0.17</v>
      </c>
      <c r="O697" s="48">
        <v>33.69</v>
      </c>
      <c r="P697" s="48">
        <v>-0.03</v>
      </c>
      <c r="Q697" s="48">
        <v>0.17</v>
      </c>
      <c r="R697" s="48">
        <v>2519.27</v>
      </c>
      <c r="S697" s="48">
        <v>59.08</v>
      </c>
      <c r="T697" s="48">
        <v>21.26</v>
      </c>
      <c r="U697" s="48">
        <v>13.86</v>
      </c>
      <c r="V697" s="48">
        <v>35.540999999999997</v>
      </c>
      <c r="W697" s="48">
        <v>-0.8</v>
      </c>
      <c r="X697" s="48">
        <v>-0.12</v>
      </c>
      <c r="Y697" s="47"/>
    </row>
    <row r="698" spans="1:25" ht="12.75" customHeight="1" x14ac:dyDescent="0.2">
      <c r="A698" s="48">
        <v>3420</v>
      </c>
      <c r="B698" s="48">
        <v>90.02</v>
      </c>
      <c r="C698" s="48">
        <v>30.76</v>
      </c>
      <c r="D698" s="85">
        <f t="shared" si="30"/>
        <v>10.46</v>
      </c>
      <c r="E698" s="85">
        <f t="shared" si="31"/>
        <v>30.200000000000003</v>
      </c>
      <c r="F698" s="48">
        <v>1122.72</v>
      </c>
      <c r="G698" s="48">
        <v>1037.52</v>
      </c>
      <c r="H698" s="48">
        <v>1993.57</v>
      </c>
      <c r="I698" s="48">
        <v>1546.57</v>
      </c>
      <c r="J698" s="48">
        <v>13530789.76</v>
      </c>
      <c r="K698" s="48">
        <v>7210518.6200000001</v>
      </c>
      <c r="L698" s="48" t="s">
        <v>4525</v>
      </c>
      <c r="M698" s="48" t="s">
        <v>4526</v>
      </c>
      <c r="N698" s="48">
        <v>0.24</v>
      </c>
      <c r="O698" s="48">
        <v>135</v>
      </c>
      <c r="P698" s="48">
        <v>0.2</v>
      </c>
      <c r="Q698" s="48">
        <v>0.13</v>
      </c>
      <c r="R698" s="48">
        <v>2522.2600000000002</v>
      </c>
      <c r="S698" s="48">
        <v>59.15</v>
      </c>
      <c r="T698" s="48">
        <v>21.26</v>
      </c>
      <c r="U698" s="48">
        <v>13.88</v>
      </c>
      <c r="V698" s="48">
        <v>35.533000000000001</v>
      </c>
      <c r="W698" s="48">
        <v>-0.8</v>
      </c>
      <c r="X698" s="48">
        <v>-0.09</v>
      </c>
      <c r="Y698" s="47"/>
    </row>
    <row r="699" spans="1:25" ht="12.75" customHeight="1" x14ac:dyDescent="0.2">
      <c r="A699" s="48">
        <v>3423</v>
      </c>
      <c r="B699" s="48">
        <v>89.97</v>
      </c>
      <c r="C699" s="48">
        <v>30.81</v>
      </c>
      <c r="D699" s="85">
        <f t="shared" si="30"/>
        <v>10.509999999999998</v>
      </c>
      <c r="E699" s="85">
        <f t="shared" si="31"/>
        <v>30.25</v>
      </c>
      <c r="F699" s="48">
        <v>1122.72</v>
      </c>
      <c r="G699" s="48">
        <v>1037.52</v>
      </c>
      <c r="H699" s="48">
        <v>1996.15</v>
      </c>
      <c r="I699" s="48">
        <v>1548.1</v>
      </c>
      <c r="J699" s="48">
        <v>13530791.27</v>
      </c>
      <c r="K699" s="48">
        <v>7210521.21</v>
      </c>
      <c r="L699" s="48" t="s">
        <v>4527</v>
      </c>
      <c r="M699" s="48" t="s">
        <v>4528</v>
      </c>
      <c r="N699" s="48">
        <v>0.24</v>
      </c>
      <c r="O699" s="48">
        <v>128.66</v>
      </c>
      <c r="P699" s="48">
        <v>-0.17</v>
      </c>
      <c r="Q699" s="48">
        <v>0.17</v>
      </c>
      <c r="R699" s="48">
        <v>2525.2399999999998</v>
      </c>
      <c r="S699" s="48">
        <v>59.22</v>
      </c>
      <c r="T699" s="48">
        <v>21.26</v>
      </c>
      <c r="U699" s="48">
        <v>13.9</v>
      </c>
      <c r="V699" s="48">
        <v>35.524000000000001</v>
      </c>
      <c r="W699" s="48">
        <v>-0.81</v>
      </c>
      <c r="X699" s="48">
        <v>-0.05</v>
      </c>
      <c r="Y699" s="47"/>
    </row>
    <row r="700" spans="1:25" ht="12.75" customHeight="1" x14ac:dyDescent="0.2">
      <c r="A700" s="48">
        <v>3426</v>
      </c>
      <c r="B700" s="48">
        <v>89.93</v>
      </c>
      <c r="C700" s="48">
        <v>30.86</v>
      </c>
      <c r="D700" s="85">
        <f t="shared" si="30"/>
        <v>10.559999999999999</v>
      </c>
      <c r="E700" s="85">
        <f t="shared" si="31"/>
        <v>30.3</v>
      </c>
      <c r="F700" s="48">
        <v>1122.72</v>
      </c>
      <c r="G700" s="48">
        <v>1037.52</v>
      </c>
      <c r="H700" s="48">
        <v>1998.72</v>
      </c>
      <c r="I700" s="48">
        <v>1549.64</v>
      </c>
      <c r="J700" s="48">
        <v>13530792.779999999</v>
      </c>
      <c r="K700" s="48">
        <v>7210523.7999999998</v>
      </c>
      <c r="L700" s="48" t="s">
        <v>4529</v>
      </c>
      <c r="M700" s="48" t="s">
        <v>4530</v>
      </c>
      <c r="N700" s="48">
        <v>0.21</v>
      </c>
      <c r="O700" s="48">
        <v>30.963999999999999</v>
      </c>
      <c r="P700" s="48">
        <v>-0.13</v>
      </c>
      <c r="Q700" s="48">
        <v>0.17</v>
      </c>
      <c r="R700" s="48">
        <v>2528.23</v>
      </c>
      <c r="S700" s="48">
        <v>59.29</v>
      </c>
      <c r="T700" s="48">
        <v>21.26</v>
      </c>
      <c r="U700" s="48">
        <v>13.92</v>
      </c>
      <c r="V700" s="48">
        <v>35.515999999999998</v>
      </c>
      <c r="W700" s="48">
        <v>-0.81</v>
      </c>
      <c r="X700" s="48">
        <v>-0.01</v>
      </c>
      <c r="Y700" s="47"/>
    </row>
    <row r="701" spans="1:25" ht="12.75" customHeight="1" x14ac:dyDescent="0.2">
      <c r="A701" s="48">
        <v>3429.73</v>
      </c>
      <c r="B701" s="48">
        <v>90.03</v>
      </c>
      <c r="C701" s="48">
        <v>30.92</v>
      </c>
      <c r="D701" s="85">
        <f t="shared" si="30"/>
        <v>10.620000000000001</v>
      </c>
      <c r="E701" s="85">
        <f t="shared" si="31"/>
        <v>30.360000000000003</v>
      </c>
      <c r="F701" s="48">
        <v>1122.72</v>
      </c>
      <c r="G701" s="48">
        <v>1037.52</v>
      </c>
      <c r="H701" s="48">
        <v>2001.93</v>
      </c>
      <c r="I701" s="48">
        <v>1551.55</v>
      </c>
      <c r="J701" s="48">
        <v>13530794.67</v>
      </c>
      <c r="K701" s="48">
        <v>7210527.0199999996</v>
      </c>
      <c r="L701" s="48" t="s">
        <v>4449</v>
      </c>
      <c r="M701" s="48" t="s">
        <v>4531</v>
      </c>
      <c r="N701" s="48">
        <v>0.31</v>
      </c>
      <c r="O701" s="48">
        <v>105.94499999999999</v>
      </c>
      <c r="P701" s="48">
        <v>0.27</v>
      </c>
      <c r="Q701" s="48">
        <v>0.16</v>
      </c>
      <c r="R701" s="48">
        <v>2531.94</v>
      </c>
      <c r="S701" s="48">
        <v>59.38</v>
      </c>
      <c r="T701" s="48">
        <v>21.26</v>
      </c>
      <c r="U701" s="48">
        <v>13.94</v>
      </c>
      <c r="V701" s="48">
        <v>35.505000000000003</v>
      </c>
      <c r="W701" s="48">
        <v>-0.82</v>
      </c>
      <c r="X701" s="48">
        <v>0.05</v>
      </c>
      <c r="Y701" s="47"/>
    </row>
    <row r="702" spans="1:25" ht="12.75" customHeight="1" x14ac:dyDescent="0.2">
      <c r="A702" s="48">
        <v>3433</v>
      </c>
      <c r="B702" s="48">
        <v>90.01</v>
      </c>
      <c r="C702" s="48">
        <v>30.99</v>
      </c>
      <c r="D702" s="85">
        <f t="shared" si="30"/>
        <v>10.689999999999998</v>
      </c>
      <c r="E702" s="85">
        <f t="shared" si="31"/>
        <v>30.43</v>
      </c>
      <c r="F702" s="48">
        <v>1122.72</v>
      </c>
      <c r="G702" s="48">
        <v>1037.52</v>
      </c>
      <c r="H702" s="48">
        <v>2004.73</v>
      </c>
      <c r="I702" s="48">
        <v>1553.24</v>
      </c>
      <c r="J702" s="48">
        <v>13530796.32</v>
      </c>
      <c r="K702" s="48">
        <v>7210529.8399999999</v>
      </c>
      <c r="L702" s="48" t="s">
        <v>4532</v>
      </c>
      <c r="M702" s="48" t="s">
        <v>4533</v>
      </c>
      <c r="N702" s="48">
        <v>0.22</v>
      </c>
      <c r="O702" s="48">
        <v>98.13</v>
      </c>
      <c r="P702" s="48">
        <v>-0.06</v>
      </c>
      <c r="Q702" s="48">
        <v>0.21</v>
      </c>
      <c r="R702" s="48">
        <v>2535.1999999999998</v>
      </c>
      <c r="S702" s="48">
        <v>59.45</v>
      </c>
      <c r="T702" s="48">
        <v>21.27</v>
      </c>
      <c r="U702" s="48">
        <v>13.96</v>
      </c>
      <c r="V702" s="48">
        <v>35.496000000000002</v>
      </c>
      <c r="W702" s="48">
        <v>-0.82</v>
      </c>
      <c r="X702" s="48">
        <v>0.1</v>
      </c>
      <c r="Y702" s="47"/>
    </row>
    <row r="703" spans="1:25" ht="12.75" customHeight="1" x14ac:dyDescent="0.2">
      <c r="A703" s="48">
        <v>3436</v>
      </c>
      <c r="B703" s="48">
        <v>90</v>
      </c>
      <c r="C703" s="48">
        <v>31.06</v>
      </c>
      <c r="D703" s="85">
        <f t="shared" si="30"/>
        <v>10.759999999999998</v>
      </c>
      <c r="E703" s="85">
        <f t="shared" si="31"/>
        <v>30.5</v>
      </c>
      <c r="F703" s="48">
        <v>1122.72</v>
      </c>
      <c r="G703" s="48">
        <v>1037.52</v>
      </c>
      <c r="H703" s="48">
        <v>2007.3</v>
      </c>
      <c r="I703" s="48">
        <v>1554.78</v>
      </c>
      <c r="J703" s="48">
        <v>13530797.84</v>
      </c>
      <c r="K703" s="48">
        <v>7210532.4299999997</v>
      </c>
      <c r="L703" s="48" t="s">
        <v>4534</v>
      </c>
      <c r="M703" s="48" t="s">
        <v>4535</v>
      </c>
      <c r="N703" s="48">
        <v>0.24</v>
      </c>
      <c r="O703" s="48">
        <v>81.87</v>
      </c>
      <c r="P703" s="48">
        <v>-0.03</v>
      </c>
      <c r="Q703" s="48">
        <v>0.23</v>
      </c>
      <c r="R703" s="48">
        <v>2538.19</v>
      </c>
      <c r="S703" s="48">
        <v>59.52</v>
      </c>
      <c r="T703" s="48">
        <v>21.27</v>
      </c>
      <c r="U703" s="48">
        <v>13.98</v>
      </c>
      <c r="V703" s="48">
        <v>35.488</v>
      </c>
      <c r="W703" s="48">
        <v>-0.82</v>
      </c>
      <c r="X703" s="48">
        <v>0.15</v>
      </c>
      <c r="Y703" s="47"/>
    </row>
    <row r="704" spans="1:25" ht="12.75" customHeight="1" x14ac:dyDescent="0.2">
      <c r="A704" s="48">
        <v>3439</v>
      </c>
      <c r="B704" s="48">
        <v>90.01</v>
      </c>
      <c r="C704" s="48">
        <v>31.13</v>
      </c>
      <c r="D704" s="85">
        <f t="shared" si="30"/>
        <v>10.829999999999998</v>
      </c>
      <c r="E704" s="85">
        <f t="shared" si="31"/>
        <v>30.57</v>
      </c>
      <c r="F704" s="48">
        <v>1122.72</v>
      </c>
      <c r="G704" s="48">
        <v>1037.52</v>
      </c>
      <c r="H704" s="48">
        <v>2009.87</v>
      </c>
      <c r="I704" s="48">
        <v>1556.33</v>
      </c>
      <c r="J704" s="48">
        <v>13530799.369999999</v>
      </c>
      <c r="K704" s="48">
        <v>7210535.0099999998</v>
      </c>
      <c r="L704" s="48" t="s">
        <v>4536</v>
      </c>
      <c r="M704" s="48" t="s">
        <v>4537</v>
      </c>
      <c r="N704" s="48">
        <v>0.24</v>
      </c>
      <c r="O704" s="48">
        <v>105.94499999999999</v>
      </c>
      <c r="P704" s="48">
        <v>0.03</v>
      </c>
      <c r="Q704" s="48">
        <v>0.23</v>
      </c>
      <c r="R704" s="48">
        <v>2541.17</v>
      </c>
      <c r="S704" s="48">
        <v>59.59</v>
      </c>
      <c r="T704" s="48">
        <v>21.27</v>
      </c>
      <c r="U704" s="48">
        <v>14</v>
      </c>
      <c r="V704" s="48">
        <v>35.479999999999997</v>
      </c>
      <c r="W704" s="48">
        <v>-0.83</v>
      </c>
      <c r="X704" s="48">
        <v>0.21</v>
      </c>
      <c r="Y704" s="47"/>
    </row>
    <row r="705" spans="1:25" ht="12.75" customHeight="1" x14ac:dyDescent="0.2">
      <c r="A705" s="48">
        <v>3442</v>
      </c>
      <c r="B705" s="48">
        <v>89.99</v>
      </c>
      <c r="C705" s="48">
        <v>31.2</v>
      </c>
      <c r="D705" s="85">
        <f t="shared" si="30"/>
        <v>10.899999999999999</v>
      </c>
      <c r="E705" s="85">
        <f t="shared" si="31"/>
        <v>30.64</v>
      </c>
      <c r="F705" s="48">
        <v>1122.72</v>
      </c>
      <c r="G705" s="48">
        <v>1037.52</v>
      </c>
      <c r="H705" s="48">
        <v>2012.44</v>
      </c>
      <c r="I705" s="48">
        <v>1557.88</v>
      </c>
      <c r="J705" s="48">
        <v>13530800.890000001</v>
      </c>
      <c r="K705" s="48">
        <v>7210537.5999999996</v>
      </c>
      <c r="L705" s="48" t="s">
        <v>4538</v>
      </c>
      <c r="M705" s="48" t="s">
        <v>4539</v>
      </c>
      <c r="N705" s="48">
        <v>0.24</v>
      </c>
      <c r="O705" s="48">
        <v>99.462000000000003</v>
      </c>
      <c r="P705" s="48">
        <v>-7.0000000000000007E-2</v>
      </c>
      <c r="Q705" s="48">
        <v>0.23</v>
      </c>
      <c r="R705" s="48">
        <v>2544.16</v>
      </c>
      <c r="S705" s="48">
        <v>59.66</v>
      </c>
      <c r="T705" s="48">
        <v>21.27</v>
      </c>
      <c r="U705" s="48">
        <v>14.02</v>
      </c>
      <c r="V705" s="48">
        <v>35.472999999999999</v>
      </c>
      <c r="W705" s="48">
        <v>-0.83</v>
      </c>
      <c r="X705" s="48">
        <v>0.27</v>
      </c>
      <c r="Y705" s="47"/>
    </row>
    <row r="706" spans="1:25" ht="12.75" customHeight="1" x14ac:dyDescent="0.2">
      <c r="A706" s="48">
        <v>3445</v>
      </c>
      <c r="B706" s="48">
        <v>89.98</v>
      </c>
      <c r="C706" s="48">
        <v>31.26</v>
      </c>
      <c r="D706" s="85">
        <f t="shared" si="30"/>
        <v>10.96</v>
      </c>
      <c r="E706" s="85">
        <f t="shared" si="31"/>
        <v>30.700000000000003</v>
      </c>
      <c r="F706" s="48">
        <v>1122.72</v>
      </c>
      <c r="G706" s="48">
        <v>1037.52</v>
      </c>
      <c r="H706" s="48">
        <v>2015</v>
      </c>
      <c r="I706" s="48">
        <v>1559.44</v>
      </c>
      <c r="J706" s="48">
        <v>13530802.42</v>
      </c>
      <c r="K706" s="48">
        <v>7210540.1799999997</v>
      </c>
      <c r="L706" s="48" t="s">
        <v>4540</v>
      </c>
      <c r="M706" s="48" t="s">
        <v>4541</v>
      </c>
      <c r="N706" s="48">
        <v>0.2</v>
      </c>
      <c r="O706" s="48">
        <v>54.462000000000003</v>
      </c>
      <c r="P706" s="48">
        <v>-0.03</v>
      </c>
      <c r="Q706" s="48">
        <v>0.2</v>
      </c>
      <c r="R706" s="48">
        <v>2547.15</v>
      </c>
      <c r="S706" s="48">
        <v>59.73</v>
      </c>
      <c r="T706" s="48">
        <v>21.27</v>
      </c>
      <c r="U706" s="48">
        <v>14.04</v>
      </c>
      <c r="V706" s="48">
        <v>35.465000000000003</v>
      </c>
      <c r="W706" s="48">
        <v>-0.83</v>
      </c>
      <c r="X706" s="48">
        <v>0.33</v>
      </c>
      <c r="Y706" s="47"/>
    </row>
    <row r="707" spans="1:25" ht="12.75" customHeight="1" x14ac:dyDescent="0.2">
      <c r="A707" s="48">
        <v>3448</v>
      </c>
      <c r="B707" s="48">
        <v>90.03</v>
      </c>
      <c r="C707" s="48">
        <v>31.33</v>
      </c>
      <c r="D707" s="85">
        <f t="shared" si="30"/>
        <v>11.029999999999998</v>
      </c>
      <c r="E707" s="85">
        <f t="shared" si="31"/>
        <v>30.77</v>
      </c>
      <c r="F707" s="48">
        <v>1122.72</v>
      </c>
      <c r="G707" s="48">
        <v>1037.52</v>
      </c>
      <c r="H707" s="48">
        <v>2017.57</v>
      </c>
      <c r="I707" s="48">
        <v>1561</v>
      </c>
      <c r="J707" s="48">
        <v>13530803.960000001</v>
      </c>
      <c r="K707" s="48">
        <v>7210542.75</v>
      </c>
      <c r="L707" s="48" t="s">
        <v>4542</v>
      </c>
      <c r="M707" s="48" t="s">
        <v>4543</v>
      </c>
      <c r="N707" s="48">
        <v>0.28999999999999998</v>
      </c>
      <c r="O707" s="48">
        <v>105.94499999999999</v>
      </c>
      <c r="P707" s="48">
        <v>0.17</v>
      </c>
      <c r="Q707" s="48">
        <v>0.23</v>
      </c>
      <c r="R707" s="48">
        <v>2550.14</v>
      </c>
      <c r="S707" s="48">
        <v>59.8</v>
      </c>
      <c r="T707" s="48">
        <v>21.28</v>
      </c>
      <c r="U707" s="48">
        <v>14.06</v>
      </c>
      <c r="V707" s="48">
        <v>35.457000000000001</v>
      </c>
      <c r="W707" s="48">
        <v>-0.84</v>
      </c>
      <c r="X707" s="48">
        <v>0.39</v>
      </c>
      <c r="Y707" s="47"/>
    </row>
    <row r="708" spans="1:25" ht="12.75" customHeight="1" x14ac:dyDescent="0.2">
      <c r="A708" s="48">
        <v>3451</v>
      </c>
      <c r="B708" s="48">
        <v>90.01</v>
      </c>
      <c r="C708" s="48">
        <v>31.4</v>
      </c>
      <c r="D708" s="85">
        <f t="shared" si="30"/>
        <v>11.099999999999998</v>
      </c>
      <c r="E708" s="85">
        <f t="shared" si="31"/>
        <v>30.84</v>
      </c>
      <c r="F708" s="48">
        <v>1122.72</v>
      </c>
      <c r="G708" s="48">
        <v>1037.52</v>
      </c>
      <c r="H708" s="48">
        <v>2020.13</v>
      </c>
      <c r="I708" s="48">
        <v>1562.56</v>
      </c>
      <c r="J708" s="48">
        <v>13530805.49</v>
      </c>
      <c r="K708" s="48">
        <v>7210545.3300000001</v>
      </c>
      <c r="L708" s="48" t="s">
        <v>4544</v>
      </c>
      <c r="M708" s="48" t="s">
        <v>4545</v>
      </c>
      <c r="N708" s="48">
        <v>0.24</v>
      </c>
      <c r="O708" s="48">
        <v>130.601</v>
      </c>
      <c r="P708" s="48">
        <v>-7.0000000000000007E-2</v>
      </c>
      <c r="Q708" s="48">
        <v>0.23</v>
      </c>
      <c r="R708" s="48">
        <v>2553.13</v>
      </c>
      <c r="S708" s="48">
        <v>59.87</v>
      </c>
      <c r="T708" s="48">
        <v>21.28</v>
      </c>
      <c r="U708" s="48">
        <v>14.08</v>
      </c>
      <c r="V708" s="48">
        <v>35.450000000000003</v>
      </c>
      <c r="W708" s="48">
        <v>-0.84</v>
      </c>
      <c r="X708" s="48">
        <v>0.46</v>
      </c>
      <c r="Y708" s="47"/>
    </row>
    <row r="709" spans="1:25" ht="12.75" customHeight="1" x14ac:dyDescent="0.2">
      <c r="A709" s="48">
        <v>3454.18</v>
      </c>
      <c r="B709" s="48">
        <v>89.95</v>
      </c>
      <c r="C709" s="48">
        <v>31.47</v>
      </c>
      <c r="D709" s="85">
        <f t="shared" si="30"/>
        <v>11.169999999999998</v>
      </c>
      <c r="E709" s="85">
        <f t="shared" si="31"/>
        <v>30.91</v>
      </c>
      <c r="F709" s="48">
        <v>1122.72</v>
      </c>
      <c r="G709" s="48">
        <v>1037.52</v>
      </c>
      <c r="H709" s="48">
        <v>2022.84</v>
      </c>
      <c r="I709" s="48">
        <v>1564.22</v>
      </c>
      <c r="J709" s="48">
        <v>13530807.130000001</v>
      </c>
      <c r="K709" s="48">
        <v>7210548.0599999996</v>
      </c>
      <c r="L709" s="48" t="s">
        <v>4463</v>
      </c>
      <c r="M709" s="48" t="s">
        <v>4464</v>
      </c>
      <c r="N709" s="48">
        <v>0.28999999999999998</v>
      </c>
      <c r="O709" s="48">
        <v>-45</v>
      </c>
      <c r="P709" s="48">
        <v>-0.19</v>
      </c>
      <c r="Q709" s="48">
        <v>0.22</v>
      </c>
      <c r="R709" s="48">
        <v>2556.3000000000002</v>
      </c>
      <c r="S709" s="48">
        <v>59.94</v>
      </c>
      <c r="T709" s="48">
        <v>21.28</v>
      </c>
      <c r="U709" s="48">
        <v>14.1</v>
      </c>
      <c r="V709" s="48">
        <v>35.442</v>
      </c>
      <c r="W709" s="48">
        <v>-0.84</v>
      </c>
      <c r="X709" s="48">
        <v>0.54</v>
      </c>
      <c r="Y709" s="47"/>
    </row>
    <row r="710" spans="1:25" ht="12.75" customHeight="1" x14ac:dyDescent="0.2">
      <c r="A710" s="48">
        <v>3458</v>
      </c>
      <c r="B710" s="48">
        <v>90</v>
      </c>
      <c r="C710" s="48">
        <v>31.42</v>
      </c>
      <c r="D710" s="85">
        <f t="shared" si="30"/>
        <v>11.120000000000001</v>
      </c>
      <c r="E710" s="85">
        <f t="shared" si="31"/>
        <v>30.860000000000003</v>
      </c>
      <c r="F710" s="48">
        <v>1122.72</v>
      </c>
      <c r="G710" s="48">
        <v>1037.52</v>
      </c>
      <c r="H710" s="48">
        <v>2026.1</v>
      </c>
      <c r="I710" s="48">
        <v>1566.21</v>
      </c>
      <c r="J710" s="48">
        <v>13530809.09</v>
      </c>
      <c r="K710" s="48">
        <v>7210551.3399999999</v>
      </c>
      <c r="L710" s="48" t="s">
        <v>4546</v>
      </c>
      <c r="M710" s="48" t="s">
        <v>4547</v>
      </c>
      <c r="N710" s="48">
        <v>0.19</v>
      </c>
      <c r="O710" s="48">
        <v>-45</v>
      </c>
      <c r="P710" s="48">
        <v>0.13</v>
      </c>
      <c r="Q710" s="48">
        <v>-0.13</v>
      </c>
      <c r="R710" s="48">
        <v>2560.1</v>
      </c>
      <c r="S710" s="48">
        <v>60.03</v>
      </c>
      <c r="T710" s="48">
        <v>21.28</v>
      </c>
      <c r="U710" s="48">
        <v>14.12</v>
      </c>
      <c r="V710" s="48">
        <v>35.433</v>
      </c>
      <c r="W710" s="48">
        <v>-0.85</v>
      </c>
      <c r="X710" s="48">
        <v>0.63</v>
      </c>
      <c r="Y710" s="47"/>
    </row>
    <row r="711" spans="1:25" ht="12.75" customHeight="1" x14ac:dyDescent="0.2">
      <c r="A711" s="48">
        <v>3461</v>
      </c>
      <c r="B711" s="48">
        <v>90.04</v>
      </c>
      <c r="C711" s="48">
        <v>31.38</v>
      </c>
      <c r="D711" s="85">
        <f t="shared" si="30"/>
        <v>11.079999999999998</v>
      </c>
      <c r="E711" s="85">
        <f t="shared" si="31"/>
        <v>30.82</v>
      </c>
      <c r="F711" s="48">
        <v>1122.72</v>
      </c>
      <c r="G711" s="48">
        <v>1037.52</v>
      </c>
      <c r="H711" s="48">
        <v>2028.66</v>
      </c>
      <c r="I711" s="48">
        <v>1567.77</v>
      </c>
      <c r="J711" s="48">
        <v>13530810.619999999</v>
      </c>
      <c r="K711" s="48">
        <v>7210553.9199999999</v>
      </c>
      <c r="L711" s="48" t="s">
        <v>4548</v>
      </c>
      <c r="M711" s="48" t="s">
        <v>4549</v>
      </c>
      <c r="N711" s="48">
        <v>0.19</v>
      </c>
      <c r="O711" s="48">
        <v>-104.036</v>
      </c>
      <c r="P711" s="48">
        <v>0.13</v>
      </c>
      <c r="Q711" s="48">
        <v>-0.13</v>
      </c>
      <c r="R711" s="48">
        <v>2563.09</v>
      </c>
      <c r="S711" s="48">
        <v>60.1</v>
      </c>
      <c r="T711" s="48">
        <v>21.29</v>
      </c>
      <c r="U711" s="48">
        <v>14.14</v>
      </c>
      <c r="V711" s="48">
        <v>35.424999999999997</v>
      </c>
      <c r="W711" s="48">
        <v>-0.85</v>
      </c>
      <c r="X711" s="48">
        <v>0.7</v>
      </c>
      <c r="Y711" s="47"/>
    </row>
    <row r="712" spans="1:25" ht="12.75" customHeight="1" x14ac:dyDescent="0.2">
      <c r="A712" s="48">
        <v>3464</v>
      </c>
      <c r="B712" s="48">
        <v>90.03</v>
      </c>
      <c r="C712" s="48">
        <v>31.34</v>
      </c>
      <c r="D712" s="85">
        <f t="shared" si="30"/>
        <v>11.04</v>
      </c>
      <c r="E712" s="85">
        <f t="shared" si="31"/>
        <v>30.78</v>
      </c>
      <c r="F712" s="48">
        <v>1122.72</v>
      </c>
      <c r="G712" s="48">
        <v>1037.52</v>
      </c>
      <c r="H712" s="48">
        <v>2031.22</v>
      </c>
      <c r="I712" s="48">
        <v>1569.33</v>
      </c>
      <c r="J712" s="48">
        <v>13530812.16</v>
      </c>
      <c r="K712" s="48">
        <v>7210556.4900000002</v>
      </c>
      <c r="L712" s="48" t="s">
        <v>4550</v>
      </c>
      <c r="M712" s="48" t="s">
        <v>4551</v>
      </c>
      <c r="N712" s="48">
        <v>0.14000000000000001</v>
      </c>
      <c r="O712" s="48">
        <v>-135</v>
      </c>
      <c r="P712" s="48">
        <v>-0.03</v>
      </c>
      <c r="Q712" s="48">
        <v>-0.13</v>
      </c>
      <c r="R712" s="48">
        <v>2566.08</v>
      </c>
      <c r="S712" s="48">
        <v>60.17</v>
      </c>
      <c r="T712" s="48">
        <v>21.29</v>
      </c>
      <c r="U712" s="48">
        <v>14.16</v>
      </c>
      <c r="V712" s="48">
        <v>35.417999999999999</v>
      </c>
      <c r="W712" s="48">
        <v>-0.85</v>
      </c>
      <c r="X712" s="48">
        <v>0.77</v>
      </c>
      <c r="Y712" s="47"/>
    </row>
    <row r="713" spans="1:25" ht="12.75" customHeight="1" x14ac:dyDescent="0.2">
      <c r="A713" s="48">
        <v>3467</v>
      </c>
      <c r="B713" s="48">
        <v>90</v>
      </c>
      <c r="C713" s="48">
        <v>31.31</v>
      </c>
      <c r="D713" s="85">
        <f t="shared" si="30"/>
        <v>11.009999999999998</v>
      </c>
      <c r="E713" s="85">
        <f t="shared" si="31"/>
        <v>30.75</v>
      </c>
      <c r="F713" s="48">
        <v>1122.72</v>
      </c>
      <c r="G713" s="48">
        <v>1037.52</v>
      </c>
      <c r="H713" s="48">
        <v>2033.78</v>
      </c>
      <c r="I713" s="48">
        <v>1570.89</v>
      </c>
      <c r="J713" s="48">
        <v>13530813.699999999</v>
      </c>
      <c r="K713" s="48">
        <v>7210559.0700000003</v>
      </c>
      <c r="L713" s="48" t="s">
        <v>4552</v>
      </c>
      <c r="M713" s="48" t="s">
        <v>4553</v>
      </c>
      <c r="N713" s="48">
        <v>0.14000000000000001</v>
      </c>
      <c r="O713" s="48">
        <v>-21.800999999999998</v>
      </c>
      <c r="P713" s="48">
        <v>-0.1</v>
      </c>
      <c r="Q713" s="48">
        <v>-0.1</v>
      </c>
      <c r="R713" s="48">
        <v>2569.0700000000002</v>
      </c>
      <c r="S713" s="48">
        <v>60.24</v>
      </c>
      <c r="T713" s="48">
        <v>21.29</v>
      </c>
      <c r="U713" s="48">
        <v>14.18</v>
      </c>
      <c r="V713" s="48">
        <v>35.409999999999997</v>
      </c>
      <c r="W713" s="48">
        <v>-0.86</v>
      </c>
      <c r="X713" s="48">
        <v>0.84</v>
      </c>
      <c r="Y713" s="47"/>
    </row>
    <row r="714" spans="1:25" x14ac:dyDescent="0.2">
      <c r="A714" s="48">
        <v>3470</v>
      </c>
      <c r="B714" s="48">
        <v>90.1</v>
      </c>
      <c r="C714" s="48">
        <v>31.27</v>
      </c>
      <c r="D714" s="85">
        <f t="shared" si="30"/>
        <v>10.969999999999999</v>
      </c>
      <c r="E714" s="85">
        <f t="shared" si="31"/>
        <v>30.71</v>
      </c>
      <c r="F714" s="48">
        <v>1122.72</v>
      </c>
      <c r="G714" s="48">
        <v>1037.52</v>
      </c>
      <c r="H714" s="48">
        <v>2036.35</v>
      </c>
      <c r="I714" s="48">
        <v>1572.45</v>
      </c>
      <c r="J714" s="48">
        <v>13530815.23</v>
      </c>
      <c r="K714" s="48">
        <v>7210561.6500000004</v>
      </c>
      <c r="L714" s="48" t="s">
        <v>4554</v>
      </c>
      <c r="M714" s="48" t="s">
        <v>4555</v>
      </c>
      <c r="N714" s="48">
        <v>0.36</v>
      </c>
      <c r="O714" s="48">
        <v>-150.255</v>
      </c>
      <c r="P714" s="48">
        <v>0.33</v>
      </c>
      <c r="Q714" s="48">
        <v>-0.13</v>
      </c>
      <c r="R714" s="48">
        <v>2572.06</v>
      </c>
      <c r="S714" s="48">
        <v>60.31</v>
      </c>
      <c r="T714" s="48">
        <v>21.29</v>
      </c>
      <c r="U714" s="48">
        <v>14.2</v>
      </c>
      <c r="V714" s="48">
        <v>35.402999999999999</v>
      </c>
      <c r="W714" s="48">
        <v>-0.86</v>
      </c>
      <c r="X714" s="48">
        <v>0.9</v>
      </c>
      <c r="Y714" s="47"/>
    </row>
    <row r="715" spans="1:25" x14ac:dyDescent="0.2">
      <c r="A715" s="48">
        <v>3473</v>
      </c>
      <c r="B715" s="48">
        <v>90.03</v>
      </c>
      <c r="C715" s="48">
        <v>31.23</v>
      </c>
      <c r="D715" s="85">
        <f t="shared" si="30"/>
        <v>10.93</v>
      </c>
      <c r="E715" s="85">
        <f t="shared" si="31"/>
        <v>30.67</v>
      </c>
      <c r="F715" s="48">
        <v>1122.71</v>
      </c>
      <c r="G715" s="48">
        <v>1037.51</v>
      </c>
      <c r="H715" s="48">
        <v>2038.91</v>
      </c>
      <c r="I715" s="48">
        <v>1574.01</v>
      </c>
      <c r="J715" s="48">
        <v>13530816.76</v>
      </c>
      <c r="K715" s="48">
        <v>7210564.2300000004</v>
      </c>
      <c r="L715" s="48" t="s">
        <v>4556</v>
      </c>
      <c r="M715" s="48" t="s">
        <v>4557</v>
      </c>
      <c r="N715" s="48">
        <v>0.27</v>
      </c>
      <c r="O715" s="48">
        <v>-105.94499999999999</v>
      </c>
      <c r="P715" s="48">
        <v>-0.23</v>
      </c>
      <c r="Q715" s="48">
        <v>-0.13</v>
      </c>
      <c r="R715" s="48">
        <v>2575.0500000000002</v>
      </c>
      <c r="S715" s="48">
        <v>60.38</v>
      </c>
      <c r="T715" s="48">
        <v>21.29</v>
      </c>
      <c r="U715" s="48">
        <v>14.22</v>
      </c>
      <c r="V715" s="48">
        <v>35.396000000000001</v>
      </c>
      <c r="W715" s="48">
        <v>-0.86</v>
      </c>
      <c r="X715" s="48">
        <v>0.97</v>
      </c>
      <c r="Y715" s="47"/>
    </row>
    <row r="716" spans="1:25" x14ac:dyDescent="0.2">
      <c r="A716" s="48">
        <v>3478.51</v>
      </c>
      <c r="B716" s="48">
        <v>90.01</v>
      </c>
      <c r="C716" s="48">
        <v>31.16</v>
      </c>
      <c r="D716" s="85">
        <f t="shared" si="30"/>
        <v>10.86</v>
      </c>
      <c r="E716" s="85">
        <f t="shared" si="31"/>
        <v>30.6</v>
      </c>
      <c r="F716" s="48">
        <v>1122.71</v>
      </c>
      <c r="G716" s="48">
        <v>1037.51</v>
      </c>
      <c r="H716" s="48">
        <v>2043.63</v>
      </c>
      <c r="I716" s="48">
        <v>1576.86</v>
      </c>
      <c r="J716" s="48">
        <v>13530819.57</v>
      </c>
      <c r="K716" s="48">
        <v>7210568.9699999997</v>
      </c>
      <c r="L716" s="48" t="s">
        <v>4558</v>
      </c>
      <c r="M716" s="48" t="s">
        <v>4559</v>
      </c>
      <c r="N716" s="48">
        <v>0.13</v>
      </c>
      <c r="O716" s="48">
        <v>-80.537999999999997</v>
      </c>
      <c r="P716" s="48">
        <v>-0.04</v>
      </c>
      <c r="Q716" s="48">
        <v>-0.13</v>
      </c>
      <c r="R716" s="48">
        <v>2580.5300000000002</v>
      </c>
      <c r="S716" s="48">
        <v>60.5</v>
      </c>
      <c r="T716" s="48">
        <v>21.3</v>
      </c>
      <c r="U716" s="48">
        <v>14.25</v>
      </c>
      <c r="V716" s="48">
        <v>35.381999999999998</v>
      </c>
      <c r="W716" s="48">
        <v>-0.86</v>
      </c>
      <c r="X716" s="48">
        <v>1.08</v>
      </c>
      <c r="Y716" s="47"/>
    </row>
    <row r="717" spans="1:25" x14ac:dyDescent="0.2">
      <c r="A717" s="48">
        <v>3482</v>
      </c>
      <c r="B717" s="48">
        <v>90.02</v>
      </c>
      <c r="C717" s="48">
        <v>31.1</v>
      </c>
      <c r="D717" s="85">
        <f t="shared" si="30"/>
        <v>10.8</v>
      </c>
      <c r="E717" s="85">
        <f t="shared" si="31"/>
        <v>30.540000000000003</v>
      </c>
      <c r="F717" s="48">
        <v>1122.71</v>
      </c>
      <c r="G717" s="48">
        <v>1037.51</v>
      </c>
      <c r="H717" s="48">
        <v>2046.61</v>
      </c>
      <c r="I717" s="48">
        <v>1578.67</v>
      </c>
      <c r="J717" s="48">
        <v>13530821.34</v>
      </c>
      <c r="K717" s="48">
        <v>7210571.9699999997</v>
      </c>
      <c r="L717" s="48" t="s">
        <v>4560</v>
      </c>
      <c r="M717" s="48" t="s">
        <v>4561</v>
      </c>
      <c r="N717" s="48">
        <v>0.17</v>
      </c>
      <c r="O717" s="48">
        <v>-101.31</v>
      </c>
      <c r="P717" s="48">
        <v>0.03</v>
      </c>
      <c r="Q717" s="48">
        <v>-0.17</v>
      </c>
      <c r="R717" s="48">
        <v>2584.0100000000002</v>
      </c>
      <c r="S717" s="48">
        <v>60.59</v>
      </c>
      <c r="T717" s="48">
        <v>21.3</v>
      </c>
      <c r="U717" s="48">
        <v>14.27</v>
      </c>
      <c r="V717" s="48">
        <v>35.372999999999998</v>
      </c>
      <c r="W717" s="48">
        <v>-0.87</v>
      </c>
      <c r="X717" s="48">
        <v>1.1399999999999999</v>
      </c>
      <c r="Y717" s="47"/>
    </row>
    <row r="718" spans="1:25" x14ac:dyDescent="0.2">
      <c r="A718" s="48">
        <v>3485</v>
      </c>
      <c r="B718" s="48">
        <v>90.01</v>
      </c>
      <c r="C718" s="48">
        <v>31.05</v>
      </c>
      <c r="D718" s="85">
        <f t="shared" si="30"/>
        <v>10.75</v>
      </c>
      <c r="E718" s="85">
        <f t="shared" si="31"/>
        <v>30.490000000000002</v>
      </c>
      <c r="F718" s="48">
        <v>1122.71</v>
      </c>
      <c r="G718" s="48">
        <v>1037.51</v>
      </c>
      <c r="H718" s="48">
        <v>2049.1799999999998</v>
      </c>
      <c r="I718" s="48">
        <v>1580.22</v>
      </c>
      <c r="J718" s="48">
        <v>13530822.869999999</v>
      </c>
      <c r="K718" s="48">
        <v>7210574.5599999996</v>
      </c>
      <c r="L718" s="48" t="s">
        <v>4562</v>
      </c>
      <c r="M718" s="48" t="s">
        <v>4563</v>
      </c>
      <c r="N718" s="48">
        <v>0.17</v>
      </c>
      <c r="O718" s="48">
        <v>-39.805999999999997</v>
      </c>
      <c r="P718" s="48">
        <v>-0.03</v>
      </c>
      <c r="Q718" s="48">
        <v>-0.17</v>
      </c>
      <c r="R718" s="48">
        <v>2587</v>
      </c>
      <c r="S718" s="48">
        <v>60.66</v>
      </c>
      <c r="T718" s="48">
        <v>21.3</v>
      </c>
      <c r="U718" s="48">
        <v>14.29</v>
      </c>
      <c r="V718" s="48">
        <v>35.365000000000002</v>
      </c>
      <c r="W718" s="48">
        <v>-0.87</v>
      </c>
      <c r="X718" s="48">
        <v>1.2</v>
      </c>
      <c r="Y718" s="47"/>
    </row>
    <row r="719" spans="1:25" x14ac:dyDescent="0.2">
      <c r="A719" s="48">
        <v>3488</v>
      </c>
      <c r="B719" s="48">
        <v>90.07</v>
      </c>
      <c r="C719" s="48">
        <v>31</v>
      </c>
      <c r="D719" s="85">
        <f t="shared" si="30"/>
        <v>10.7</v>
      </c>
      <c r="E719" s="85">
        <f t="shared" si="31"/>
        <v>30.44</v>
      </c>
      <c r="F719" s="48">
        <v>1122.71</v>
      </c>
      <c r="G719" s="48">
        <v>1037.51</v>
      </c>
      <c r="H719" s="48">
        <v>2051.75</v>
      </c>
      <c r="I719" s="48">
        <v>1581.76</v>
      </c>
      <c r="J719" s="48">
        <v>13530824.390000001</v>
      </c>
      <c r="K719" s="48">
        <v>7210577.1500000004</v>
      </c>
      <c r="L719" s="48" t="s">
        <v>4564</v>
      </c>
      <c r="M719" s="48" t="s">
        <v>4565</v>
      </c>
      <c r="N719" s="48">
        <v>0.26</v>
      </c>
      <c r="O719" s="48">
        <v>-68.198999999999998</v>
      </c>
      <c r="P719" s="48">
        <v>0.2</v>
      </c>
      <c r="Q719" s="48">
        <v>-0.17</v>
      </c>
      <c r="R719" s="48">
        <v>2589.98</v>
      </c>
      <c r="S719" s="48">
        <v>60.72</v>
      </c>
      <c r="T719" s="48">
        <v>21.3</v>
      </c>
      <c r="U719" s="48">
        <v>14.31</v>
      </c>
      <c r="V719" s="48">
        <v>35.357999999999997</v>
      </c>
      <c r="W719" s="48">
        <v>-0.87</v>
      </c>
      <c r="X719" s="48">
        <v>1.25</v>
      </c>
      <c r="Y719" s="47"/>
    </row>
    <row r="720" spans="1:25" x14ac:dyDescent="0.2">
      <c r="A720" s="48">
        <v>3491</v>
      </c>
      <c r="B720" s="48">
        <v>90.09</v>
      </c>
      <c r="C720" s="48">
        <v>30.95</v>
      </c>
      <c r="D720" s="85">
        <f t="shared" si="30"/>
        <v>10.649999999999999</v>
      </c>
      <c r="E720" s="85">
        <f t="shared" si="31"/>
        <v>30.39</v>
      </c>
      <c r="F720" s="48">
        <v>1122.7</v>
      </c>
      <c r="G720" s="48">
        <v>1037.5</v>
      </c>
      <c r="H720" s="48">
        <v>2054.33</v>
      </c>
      <c r="I720" s="48">
        <v>1583.31</v>
      </c>
      <c r="J720" s="48">
        <v>13530825.9</v>
      </c>
      <c r="K720" s="48">
        <v>7210579.7300000004</v>
      </c>
      <c r="L720" s="48" t="s">
        <v>4566</v>
      </c>
      <c r="M720" s="48" t="s">
        <v>4567</v>
      </c>
      <c r="N720" s="48">
        <v>0.18</v>
      </c>
      <c r="O720" s="48">
        <v>-150.255</v>
      </c>
      <c r="P720" s="48">
        <v>7.0000000000000007E-2</v>
      </c>
      <c r="Q720" s="48">
        <v>-0.17</v>
      </c>
      <c r="R720" s="48">
        <v>2592.9699999999998</v>
      </c>
      <c r="S720" s="48">
        <v>60.79</v>
      </c>
      <c r="T720" s="48">
        <v>21.31</v>
      </c>
      <c r="U720" s="48">
        <v>14.33</v>
      </c>
      <c r="V720" s="48">
        <v>35.35</v>
      </c>
      <c r="W720" s="48">
        <v>-0.87</v>
      </c>
      <c r="X720" s="48">
        <v>1.3</v>
      </c>
      <c r="Y720" s="47"/>
    </row>
    <row r="721" spans="1:25" x14ac:dyDescent="0.2">
      <c r="A721" s="48">
        <v>3494</v>
      </c>
      <c r="B721" s="48">
        <v>90.02</v>
      </c>
      <c r="C721" s="48">
        <v>30.91</v>
      </c>
      <c r="D721" s="85">
        <f t="shared" si="30"/>
        <v>10.61</v>
      </c>
      <c r="E721" s="85">
        <f t="shared" si="31"/>
        <v>30.35</v>
      </c>
      <c r="F721" s="48">
        <v>1122.7</v>
      </c>
      <c r="G721" s="48">
        <v>1037.5</v>
      </c>
      <c r="H721" s="48">
        <v>2056.9</v>
      </c>
      <c r="I721" s="48">
        <v>1584.85</v>
      </c>
      <c r="J721" s="48">
        <v>13530827.42</v>
      </c>
      <c r="K721" s="48">
        <v>7210582.3200000003</v>
      </c>
      <c r="L721" s="48" t="s">
        <v>4568</v>
      </c>
      <c r="M721" s="48" t="s">
        <v>4569</v>
      </c>
      <c r="N721" s="48">
        <v>0.27</v>
      </c>
      <c r="O721" s="48">
        <v>-90</v>
      </c>
      <c r="P721" s="48">
        <v>-0.23</v>
      </c>
      <c r="Q721" s="48">
        <v>-0.13</v>
      </c>
      <c r="R721" s="48">
        <v>2595.96</v>
      </c>
      <c r="S721" s="48">
        <v>60.86</v>
      </c>
      <c r="T721" s="48">
        <v>21.31</v>
      </c>
      <c r="U721" s="48">
        <v>14.35</v>
      </c>
      <c r="V721" s="48">
        <v>35.343000000000004</v>
      </c>
      <c r="W721" s="48">
        <v>-0.87</v>
      </c>
      <c r="X721" s="48">
        <v>1.34</v>
      </c>
      <c r="Y721" s="47"/>
    </row>
    <row r="722" spans="1:25" x14ac:dyDescent="0.2">
      <c r="A722" s="48">
        <v>3497</v>
      </c>
      <c r="B722" s="48">
        <v>90.02</v>
      </c>
      <c r="C722" s="48">
        <v>30.86</v>
      </c>
      <c r="D722" s="85">
        <f t="shared" si="30"/>
        <v>10.559999999999999</v>
      </c>
      <c r="E722" s="85">
        <f t="shared" si="31"/>
        <v>30.3</v>
      </c>
      <c r="F722" s="48">
        <v>1122.7</v>
      </c>
      <c r="G722" s="48">
        <v>1037.5</v>
      </c>
      <c r="H722" s="48">
        <v>2059.4699999999998</v>
      </c>
      <c r="I722" s="48">
        <v>1586.39</v>
      </c>
      <c r="J722" s="48">
        <v>13530828.939999999</v>
      </c>
      <c r="K722" s="48">
        <v>7210584.9100000001</v>
      </c>
      <c r="L722" s="48" t="s">
        <v>4570</v>
      </c>
      <c r="M722" s="48" t="s">
        <v>4571</v>
      </c>
      <c r="N722" s="48">
        <v>0.17</v>
      </c>
      <c r="O722" s="48">
        <v>-124.992</v>
      </c>
      <c r="P722" s="48">
        <v>0</v>
      </c>
      <c r="Q722" s="48">
        <v>-0.17</v>
      </c>
      <c r="R722" s="48">
        <v>2598.94</v>
      </c>
      <c r="S722" s="48">
        <v>60.93</v>
      </c>
      <c r="T722" s="48">
        <v>21.31</v>
      </c>
      <c r="U722" s="48">
        <v>14.37</v>
      </c>
      <c r="V722" s="48">
        <v>35.335000000000001</v>
      </c>
      <c r="W722" s="48">
        <v>-0.87</v>
      </c>
      <c r="X722" s="48">
        <v>1.39</v>
      </c>
      <c r="Y722" s="47"/>
    </row>
    <row r="723" spans="1:25" x14ac:dyDescent="0.2">
      <c r="A723" s="48">
        <v>3502.83</v>
      </c>
      <c r="B723" s="48">
        <v>89.95</v>
      </c>
      <c r="C723" s="48">
        <v>30.76</v>
      </c>
      <c r="D723" s="85">
        <f t="shared" si="30"/>
        <v>10.46</v>
      </c>
      <c r="E723" s="85">
        <f t="shared" si="31"/>
        <v>30.200000000000003</v>
      </c>
      <c r="F723" s="48">
        <v>1122.7</v>
      </c>
      <c r="G723" s="48">
        <v>1037.5</v>
      </c>
      <c r="H723" s="48">
        <v>2064.48</v>
      </c>
      <c r="I723" s="48">
        <v>1589.37</v>
      </c>
      <c r="J723" s="48">
        <v>13530831.869999999</v>
      </c>
      <c r="K723" s="48">
        <v>7210589.9500000002</v>
      </c>
      <c r="L723" s="48" t="s">
        <v>4465</v>
      </c>
      <c r="M723" s="48" t="s">
        <v>4572</v>
      </c>
      <c r="N723" s="48">
        <v>0.21</v>
      </c>
      <c r="O723" s="48" t="s">
        <v>113</v>
      </c>
      <c r="P723" s="48">
        <v>-0.12</v>
      </c>
      <c r="Q723" s="48">
        <v>-0.17</v>
      </c>
      <c r="R723" s="48">
        <v>2604.75</v>
      </c>
      <c r="S723" s="48">
        <v>61.07</v>
      </c>
      <c r="T723" s="48">
        <v>21.31</v>
      </c>
      <c r="U723" s="48">
        <v>14.41</v>
      </c>
      <c r="V723" s="48">
        <v>35.32</v>
      </c>
      <c r="W723" s="48">
        <v>-0.88</v>
      </c>
      <c r="X723" s="48">
        <v>1.46</v>
      </c>
      <c r="Y723" s="47"/>
    </row>
    <row r="724" spans="1:25" x14ac:dyDescent="0.2">
      <c r="A724" s="48">
        <v>3506</v>
      </c>
      <c r="B724" s="48">
        <v>90.04</v>
      </c>
      <c r="C724" s="48">
        <v>30.69</v>
      </c>
      <c r="D724" s="85">
        <f t="shared" ref="D724:D731" si="32">IF(C724-20.3&lt;0,C724-20.3+360,C724-20.3)</f>
        <v>10.39</v>
      </c>
      <c r="E724" s="85">
        <f t="shared" ref="E724:E731" si="33">IF(C724-0.56&lt;0,C724-0.56+360,C724-0.56)</f>
        <v>30.130000000000003</v>
      </c>
      <c r="F724" s="48">
        <v>1122.7</v>
      </c>
      <c r="G724" s="48">
        <v>1037.5</v>
      </c>
      <c r="H724" s="48">
        <v>2067.21</v>
      </c>
      <c r="I724" s="48">
        <v>1590.99</v>
      </c>
      <c r="J724" s="48">
        <v>13530833.470000001</v>
      </c>
      <c r="K724" s="48">
        <v>7210592.6900000004</v>
      </c>
      <c r="L724" s="48" t="s">
        <v>4596</v>
      </c>
      <c r="M724" s="48" t="s">
        <v>4597</v>
      </c>
      <c r="N724" s="48">
        <v>0.36</v>
      </c>
      <c r="O724" s="48">
        <v>-130.601</v>
      </c>
      <c r="P724" s="48">
        <v>0.28000000000000003</v>
      </c>
      <c r="Q724" s="48">
        <v>-0.22</v>
      </c>
      <c r="R724" s="48">
        <v>2607.9</v>
      </c>
      <c r="S724" s="48">
        <v>61.14</v>
      </c>
      <c r="T724" s="48">
        <v>21.32</v>
      </c>
      <c r="U724" s="48">
        <v>14.43</v>
      </c>
      <c r="V724" s="48">
        <v>35.311</v>
      </c>
      <c r="W724" s="48">
        <v>-0.89</v>
      </c>
      <c r="X724" s="48">
        <v>1.5</v>
      </c>
      <c r="Y724" s="47"/>
    </row>
    <row r="725" spans="1:25" x14ac:dyDescent="0.2">
      <c r="A725" s="48">
        <v>3509</v>
      </c>
      <c r="B725" s="48">
        <v>89.98</v>
      </c>
      <c r="C725" s="48">
        <v>30.62</v>
      </c>
      <c r="D725" s="85">
        <f t="shared" si="32"/>
        <v>10.32</v>
      </c>
      <c r="E725" s="85">
        <f t="shared" si="33"/>
        <v>30.060000000000002</v>
      </c>
      <c r="F725" s="48">
        <v>1122.7</v>
      </c>
      <c r="G725" s="48">
        <v>1037.5</v>
      </c>
      <c r="H725" s="48">
        <v>2069.79</v>
      </c>
      <c r="I725" s="48">
        <v>1592.52</v>
      </c>
      <c r="J725" s="48">
        <v>13530834.970000001</v>
      </c>
      <c r="K725" s="48">
        <v>7210595.2800000003</v>
      </c>
      <c r="L725" s="48" t="s">
        <v>4598</v>
      </c>
      <c r="M725" s="48" t="s">
        <v>4599</v>
      </c>
      <c r="N725" s="48">
        <v>0.31</v>
      </c>
      <c r="O725" s="48">
        <v>-50.194000000000003</v>
      </c>
      <c r="P725" s="48">
        <v>-0.2</v>
      </c>
      <c r="Q725" s="48">
        <v>-0.23</v>
      </c>
      <c r="R725" s="48">
        <v>2610.89</v>
      </c>
      <c r="S725" s="48">
        <v>61.21</v>
      </c>
      <c r="T725" s="48">
        <v>21.32</v>
      </c>
      <c r="U725" s="48">
        <v>14.45</v>
      </c>
      <c r="V725" s="48">
        <v>35.304000000000002</v>
      </c>
      <c r="W725" s="48">
        <v>-0.89</v>
      </c>
      <c r="X725" s="48">
        <v>1.53</v>
      </c>
      <c r="Y725" s="47"/>
    </row>
    <row r="726" spans="1:25" x14ac:dyDescent="0.2">
      <c r="A726" s="48">
        <v>3512</v>
      </c>
      <c r="B726" s="48">
        <v>90.03</v>
      </c>
      <c r="C726" s="48">
        <v>30.56</v>
      </c>
      <c r="D726" s="85">
        <f t="shared" si="32"/>
        <v>10.259999999999998</v>
      </c>
      <c r="E726" s="85">
        <f t="shared" si="33"/>
        <v>30</v>
      </c>
      <c r="F726" s="48">
        <v>1122.7</v>
      </c>
      <c r="G726" s="48">
        <v>1037.5</v>
      </c>
      <c r="H726" s="48">
        <v>2072.37</v>
      </c>
      <c r="I726" s="48">
        <v>1594.05</v>
      </c>
      <c r="J726" s="48">
        <v>13530836.470000001</v>
      </c>
      <c r="K726" s="48">
        <v>7210597.8799999999</v>
      </c>
      <c r="L726" s="48" t="s">
        <v>4600</v>
      </c>
      <c r="M726" s="48" t="s">
        <v>4601</v>
      </c>
      <c r="N726" s="48">
        <v>0.26</v>
      </c>
      <c r="O726" s="48">
        <v>-130.601</v>
      </c>
      <c r="P726" s="48">
        <v>0.17</v>
      </c>
      <c r="Q726" s="48">
        <v>-0.2</v>
      </c>
      <c r="R726" s="48">
        <v>2613.87</v>
      </c>
      <c r="S726" s="48">
        <v>61.28</v>
      </c>
      <c r="T726" s="48">
        <v>21.32</v>
      </c>
      <c r="U726" s="48">
        <v>14.47</v>
      </c>
      <c r="V726" s="48">
        <v>35.295999999999999</v>
      </c>
      <c r="W726" s="48">
        <v>-0.89</v>
      </c>
      <c r="X726" s="48">
        <v>1.56</v>
      </c>
      <c r="Y726" s="47"/>
    </row>
    <row r="727" spans="1:25" x14ac:dyDescent="0.2">
      <c r="A727" s="48">
        <v>3515</v>
      </c>
      <c r="B727" s="48">
        <v>89.97</v>
      </c>
      <c r="C727" s="48">
        <v>30.49</v>
      </c>
      <c r="D727" s="85">
        <f t="shared" si="32"/>
        <v>10.189999999999998</v>
      </c>
      <c r="E727" s="85">
        <f t="shared" si="33"/>
        <v>29.93</v>
      </c>
      <c r="F727" s="48">
        <v>1122.7</v>
      </c>
      <c r="G727" s="48">
        <v>1037.5</v>
      </c>
      <c r="H727" s="48">
        <v>2074.9499999999998</v>
      </c>
      <c r="I727" s="48">
        <v>1595.57</v>
      </c>
      <c r="J727" s="48">
        <v>13530837.970000001</v>
      </c>
      <c r="K727" s="48">
        <v>7210600.4800000004</v>
      </c>
      <c r="L727" s="48" t="s">
        <v>4602</v>
      </c>
      <c r="M727" s="48" t="s">
        <v>4603</v>
      </c>
      <c r="N727" s="48">
        <v>0.31</v>
      </c>
      <c r="O727" s="48">
        <v>-50.194000000000003</v>
      </c>
      <c r="P727" s="48">
        <v>-0.2</v>
      </c>
      <c r="Q727" s="48">
        <v>-0.23</v>
      </c>
      <c r="R727" s="48">
        <v>2616.86</v>
      </c>
      <c r="S727" s="48">
        <v>61.35</v>
      </c>
      <c r="T727" s="48">
        <v>21.32</v>
      </c>
      <c r="U727" s="48">
        <v>14.48</v>
      </c>
      <c r="V727" s="48">
        <v>35.287999999999997</v>
      </c>
      <c r="W727" s="48">
        <v>-0.9</v>
      </c>
      <c r="X727" s="48">
        <v>1.59</v>
      </c>
      <c r="Y727" s="47"/>
    </row>
    <row r="728" spans="1:25" x14ac:dyDescent="0.2">
      <c r="A728" s="48">
        <v>3518</v>
      </c>
      <c r="B728" s="48">
        <v>90.02</v>
      </c>
      <c r="C728" s="48">
        <v>30.43</v>
      </c>
      <c r="D728" s="85">
        <f t="shared" si="32"/>
        <v>10.129999999999999</v>
      </c>
      <c r="E728" s="85">
        <f t="shared" si="33"/>
        <v>29.87</v>
      </c>
      <c r="F728" s="48">
        <v>1122.7</v>
      </c>
      <c r="G728" s="48">
        <v>1037.5</v>
      </c>
      <c r="H728" s="48">
        <v>2077.54</v>
      </c>
      <c r="I728" s="48">
        <v>1597.09</v>
      </c>
      <c r="J728" s="48">
        <v>13530839.470000001</v>
      </c>
      <c r="K728" s="48">
        <v>7210603.0800000001</v>
      </c>
      <c r="L728" s="48" t="s">
        <v>4604</v>
      </c>
      <c r="M728" s="48" t="s">
        <v>4605</v>
      </c>
      <c r="N728" s="48">
        <v>0.26</v>
      </c>
      <c r="O728" s="48">
        <v>-98.13</v>
      </c>
      <c r="P728" s="48">
        <v>0.17</v>
      </c>
      <c r="Q728" s="48">
        <v>-0.2</v>
      </c>
      <c r="R728" s="48">
        <v>2619.84</v>
      </c>
      <c r="S728" s="48">
        <v>61.42</v>
      </c>
      <c r="T728" s="48">
        <v>21.32</v>
      </c>
      <c r="U728" s="48">
        <v>14.5</v>
      </c>
      <c r="V728" s="48">
        <v>35.279000000000003</v>
      </c>
      <c r="W728" s="48">
        <v>-0.9</v>
      </c>
      <c r="X728" s="48">
        <v>1.61</v>
      </c>
      <c r="Y728" s="47"/>
    </row>
    <row r="729" spans="1:25" x14ac:dyDescent="0.2">
      <c r="A729" s="48">
        <v>3521</v>
      </c>
      <c r="B729" s="48">
        <v>90.01</v>
      </c>
      <c r="C729" s="48">
        <v>30.36</v>
      </c>
      <c r="D729" s="85">
        <f t="shared" si="32"/>
        <v>10.059999999999999</v>
      </c>
      <c r="E729" s="85">
        <f t="shared" si="33"/>
        <v>29.8</v>
      </c>
      <c r="F729" s="48">
        <v>1122.7</v>
      </c>
      <c r="G729" s="48">
        <v>1037.5</v>
      </c>
      <c r="H729" s="48">
        <v>2080.13</v>
      </c>
      <c r="I729" s="48">
        <v>1598.61</v>
      </c>
      <c r="J729" s="48">
        <v>13530840.960000001</v>
      </c>
      <c r="K729" s="48">
        <v>7210605.6799999997</v>
      </c>
      <c r="L729" s="48" t="s">
        <v>4606</v>
      </c>
      <c r="M729" s="48" t="s">
        <v>4607</v>
      </c>
      <c r="N729" s="48">
        <v>0.24</v>
      </c>
      <c r="O729" s="48">
        <v>-125.538</v>
      </c>
      <c r="P729" s="48">
        <v>-0.03</v>
      </c>
      <c r="Q729" s="48">
        <v>-0.23</v>
      </c>
      <c r="R729" s="48">
        <v>2622.83</v>
      </c>
      <c r="S729" s="48">
        <v>61.49</v>
      </c>
      <c r="T729" s="48">
        <v>21.33</v>
      </c>
      <c r="U729" s="48">
        <v>14.52</v>
      </c>
      <c r="V729" s="48">
        <v>35.271000000000001</v>
      </c>
      <c r="W729" s="48">
        <v>-0.9</v>
      </c>
      <c r="X729" s="48">
        <v>1.63</v>
      </c>
      <c r="Y729" s="47"/>
    </row>
    <row r="730" spans="1:25" x14ac:dyDescent="0.2">
      <c r="A730" s="48">
        <v>3524</v>
      </c>
      <c r="B730" s="48">
        <v>89.96</v>
      </c>
      <c r="C730" s="48">
        <v>30.29</v>
      </c>
      <c r="D730" s="85">
        <f t="shared" si="32"/>
        <v>9.9899999999999984</v>
      </c>
      <c r="E730" s="85">
        <f t="shared" si="33"/>
        <v>29.73</v>
      </c>
      <c r="F730" s="48">
        <v>1122.7</v>
      </c>
      <c r="G730" s="48">
        <v>1037.5</v>
      </c>
      <c r="H730" s="48">
        <v>2082.7199999999998</v>
      </c>
      <c r="I730" s="48">
        <v>1600.13</v>
      </c>
      <c r="J730" s="48">
        <v>13530842.449999999</v>
      </c>
      <c r="K730" s="48">
        <v>7210608.29</v>
      </c>
      <c r="L730" s="48" t="s">
        <v>4608</v>
      </c>
      <c r="M730" s="48" t="s">
        <v>4609</v>
      </c>
      <c r="N730" s="48">
        <v>0.28999999999999998</v>
      </c>
      <c r="O730" s="48">
        <v>-15.422000000000001</v>
      </c>
      <c r="P730" s="48">
        <v>-0.17</v>
      </c>
      <c r="Q730" s="48">
        <v>-0.23</v>
      </c>
      <c r="R730" s="48">
        <v>2625.81</v>
      </c>
      <c r="S730" s="48">
        <v>61.56</v>
      </c>
      <c r="T730" s="48">
        <v>21.33</v>
      </c>
      <c r="U730" s="48">
        <v>14.54</v>
      </c>
      <c r="V730" s="48">
        <v>35.262999999999998</v>
      </c>
      <c r="W730" s="48">
        <v>-0.91</v>
      </c>
      <c r="X730" s="48">
        <v>1.64</v>
      </c>
      <c r="Y730" s="47"/>
    </row>
    <row r="731" spans="1:25" x14ac:dyDescent="0.2">
      <c r="A731" s="48">
        <v>3527.78</v>
      </c>
      <c r="B731" s="48">
        <v>90.25</v>
      </c>
      <c r="C731" s="48">
        <v>30.21</v>
      </c>
      <c r="D731" s="85">
        <f t="shared" si="32"/>
        <v>9.91</v>
      </c>
      <c r="E731" s="85">
        <f t="shared" si="33"/>
        <v>29.650000000000002</v>
      </c>
      <c r="F731" s="48">
        <v>1122.69</v>
      </c>
      <c r="G731" s="48">
        <v>1037.49</v>
      </c>
      <c r="H731" s="48">
        <v>2085.98</v>
      </c>
      <c r="I731" s="48">
        <v>1602.03</v>
      </c>
      <c r="J731" s="48">
        <v>13530844.32</v>
      </c>
      <c r="K731" s="48">
        <v>7210611.5700000003</v>
      </c>
      <c r="L731" s="48" t="s">
        <v>4587</v>
      </c>
      <c r="M731" s="48" t="s">
        <v>4610</v>
      </c>
      <c r="N731" s="48">
        <v>0.8</v>
      </c>
      <c r="O731" s="48">
        <v>0</v>
      </c>
      <c r="P731" s="48">
        <v>0.77</v>
      </c>
      <c r="Q731" s="48">
        <v>-0.21</v>
      </c>
      <c r="R731" s="48">
        <v>2629.57</v>
      </c>
      <c r="S731" s="48">
        <v>61.65</v>
      </c>
      <c r="T731" s="48">
        <v>21.33</v>
      </c>
      <c r="U731" s="48">
        <v>14.57</v>
      </c>
      <c r="V731" s="48">
        <v>35.253</v>
      </c>
      <c r="W731" s="48">
        <v>-0.9</v>
      </c>
      <c r="X731" s="48">
        <v>1.65</v>
      </c>
      <c r="Y731" s="47"/>
    </row>
    <row r="732" spans="1:25" x14ac:dyDescent="0.2">
      <c r="A732" s="48">
        <v>3531</v>
      </c>
      <c r="B732" s="48">
        <v>90.25</v>
      </c>
      <c r="C732" s="48">
        <v>30.21</v>
      </c>
      <c r="D732" s="85">
        <f t="shared" ref="D732:D784" si="34">IF(C732-20.3&lt;0,C732-20.3+360,C732-20.3)</f>
        <v>9.91</v>
      </c>
      <c r="E732" s="85">
        <f t="shared" ref="E732:E784" si="35">IF(C732-0.56&lt;0,C732-0.56+360,C732-0.56)</f>
        <v>29.650000000000002</v>
      </c>
      <c r="F732" s="48">
        <v>1122.68</v>
      </c>
      <c r="G732" s="48">
        <v>1037.48</v>
      </c>
      <c r="H732" s="48">
        <v>2088.7600000000002</v>
      </c>
      <c r="I732" s="48">
        <v>1603.65</v>
      </c>
      <c r="J732" s="48">
        <v>13530845.91</v>
      </c>
      <c r="K732" s="48">
        <v>7210614.3700000001</v>
      </c>
      <c r="L732" s="48" t="s">
        <v>4611</v>
      </c>
      <c r="M732" s="48" t="s">
        <v>4612</v>
      </c>
      <c r="N732" s="48">
        <v>0</v>
      </c>
      <c r="O732" s="48">
        <v>-180</v>
      </c>
      <c r="P732" s="48">
        <v>0</v>
      </c>
      <c r="Q732" s="48">
        <v>0</v>
      </c>
      <c r="R732" s="48">
        <v>2632.77</v>
      </c>
      <c r="S732" s="48">
        <v>61.72</v>
      </c>
      <c r="T732" s="48">
        <v>21.33</v>
      </c>
      <c r="U732" s="48">
        <v>14.59</v>
      </c>
      <c r="V732" s="48">
        <v>35.244</v>
      </c>
      <c r="W732" s="48">
        <v>-0.89</v>
      </c>
      <c r="X732" s="48">
        <v>1.66</v>
      </c>
      <c r="Y732" s="47"/>
    </row>
    <row r="733" spans="1:25" x14ac:dyDescent="0.2">
      <c r="A733" s="48">
        <v>3534</v>
      </c>
      <c r="B733" s="48">
        <v>90.16</v>
      </c>
      <c r="C733" s="48">
        <v>30.21</v>
      </c>
      <c r="D733" s="85">
        <f t="shared" si="34"/>
        <v>9.91</v>
      </c>
      <c r="E733" s="85">
        <f t="shared" si="35"/>
        <v>29.650000000000002</v>
      </c>
      <c r="F733" s="48">
        <v>1122.67</v>
      </c>
      <c r="G733" s="48">
        <v>1037.47</v>
      </c>
      <c r="H733" s="48">
        <v>2091.36</v>
      </c>
      <c r="I733" s="48">
        <v>1605.16</v>
      </c>
      <c r="J733" s="48">
        <v>13530847.4</v>
      </c>
      <c r="K733" s="48">
        <v>7210616.9800000004</v>
      </c>
      <c r="L733" s="48" t="s">
        <v>4613</v>
      </c>
      <c r="M733" s="48" t="s">
        <v>4614</v>
      </c>
      <c r="N733" s="48">
        <v>0.3</v>
      </c>
      <c r="O733" s="48">
        <v>0</v>
      </c>
      <c r="P733" s="48">
        <v>-0.3</v>
      </c>
      <c r="Q733" s="48">
        <v>0</v>
      </c>
      <c r="R733" s="48">
        <v>2635.75</v>
      </c>
      <c r="S733" s="48">
        <v>61.79</v>
      </c>
      <c r="T733" s="48">
        <v>21.34</v>
      </c>
      <c r="U733" s="48">
        <v>14.61</v>
      </c>
      <c r="V733" s="48">
        <v>35.235999999999997</v>
      </c>
      <c r="W733" s="48">
        <v>-0.89</v>
      </c>
      <c r="X733" s="48">
        <v>1.67</v>
      </c>
      <c r="Y733" s="47"/>
    </row>
    <row r="734" spans="1:25" x14ac:dyDescent="0.2">
      <c r="A734" s="48">
        <v>3537</v>
      </c>
      <c r="B734" s="48">
        <v>90.19</v>
      </c>
      <c r="C734" s="48">
        <v>30.21</v>
      </c>
      <c r="D734" s="85">
        <f t="shared" si="34"/>
        <v>9.91</v>
      </c>
      <c r="E734" s="85">
        <f t="shared" si="35"/>
        <v>29.650000000000002</v>
      </c>
      <c r="F734" s="48">
        <v>1122.6600000000001</v>
      </c>
      <c r="G734" s="48">
        <v>1037.46</v>
      </c>
      <c r="H734" s="48">
        <v>2093.9499999999998</v>
      </c>
      <c r="I734" s="48">
        <v>1606.67</v>
      </c>
      <c r="J734" s="48">
        <v>13530848.880000001</v>
      </c>
      <c r="K734" s="48">
        <v>7210619.5800000001</v>
      </c>
      <c r="L734" s="48" t="s">
        <v>4615</v>
      </c>
      <c r="M734" s="48" t="s">
        <v>4616</v>
      </c>
      <c r="N734" s="48">
        <v>0.1</v>
      </c>
      <c r="O734" s="48">
        <v>-171.87</v>
      </c>
      <c r="P734" s="48">
        <v>0.1</v>
      </c>
      <c r="Q734" s="48">
        <v>0</v>
      </c>
      <c r="R734" s="48">
        <v>2638.74</v>
      </c>
      <c r="S734" s="48">
        <v>61.86</v>
      </c>
      <c r="T734" s="48">
        <v>21.34</v>
      </c>
      <c r="U734" s="48">
        <v>14.63</v>
      </c>
      <c r="V734" s="48">
        <v>35.226999999999997</v>
      </c>
      <c r="W734" s="48">
        <v>-0.88</v>
      </c>
      <c r="X734" s="48">
        <v>1.68</v>
      </c>
      <c r="Y734" s="47"/>
    </row>
    <row r="735" spans="1:25" x14ac:dyDescent="0.2">
      <c r="A735" s="48">
        <v>3540</v>
      </c>
      <c r="B735" s="48">
        <v>90.12</v>
      </c>
      <c r="C735" s="48">
        <v>30.2</v>
      </c>
      <c r="D735" s="85">
        <f t="shared" si="34"/>
        <v>9.8999999999999986</v>
      </c>
      <c r="E735" s="85">
        <f t="shared" si="35"/>
        <v>29.64</v>
      </c>
      <c r="F735" s="48">
        <v>1122.6500000000001</v>
      </c>
      <c r="G735" s="48">
        <v>1037.45</v>
      </c>
      <c r="H735" s="48">
        <v>2096.54</v>
      </c>
      <c r="I735" s="48">
        <v>1608.18</v>
      </c>
      <c r="J735" s="48">
        <v>13530850.359999999</v>
      </c>
      <c r="K735" s="48">
        <v>7210622.1900000004</v>
      </c>
      <c r="L735" s="48" t="s">
        <v>4617</v>
      </c>
      <c r="M735" s="48" t="s">
        <v>4618</v>
      </c>
      <c r="N735" s="48">
        <v>0.24</v>
      </c>
      <c r="O735" s="48">
        <v>0</v>
      </c>
      <c r="P735" s="48">
        <v>-0.23</v>
      </c>
      <c r="Q735" s="48">
        <v>-0.03</v>
      </c>
      <c r="R735" s="48">
        <v>2641.72</v>
      </c>
      <c r="S735" s="48">
        <v>61.93</v>
      </c>
      <c r="T735" s="48">
        <v>21.34</v>
      </c>
      <c r="U735" s="48">
        <v>14.64</v>
      </c>
      <c r="V735" s="48">
        <v>35.219000000000001</v>
      </c>
      <c r="W735" s="48">
        <v>-0.88</v>
      </c>
      <c r="X735" s="48">
        <v>1.69</v>
      </c>
      <c r="Y735" s="47"/>
    </row>
    <row r="736" spans="1:25" x14ac:dyDescent="0.2">
      <c r="A736" s="48">
        <v>3543</v>
      </c>
      <c r="B736" s="48">
        <v>90.13</v>
      </c>
      <c r="C736" s="48">
        <v>30.2</v>
      </c>
      <c r="D736" s="85">
        <f t="shared" si="34"/>
        <v>9.8999999999999986</v>
      </c>
      <c r="E736" s="85">
        <f t="shared" si="35"/>
        <v>29.64</v>
      </c>
      <c r="F736" s="48">
        <v>1122.6500000000001</v>
      </c>
      <c r="G736" s="48">
        <v>1037.45</v>
      </c>
      <c r="H736" s="48">
        <v>2099.14</v>
      </c>
      <c r="I736" s="48">
        <v>1609.69</v>
      </c>
      <c r="J736" s="48">
        <v>13530851.85</v>
      </c>
      <c r="K736" s="48">
        <v>7210624.7999999998</v>
      </c>
      <c r="L736" s="48" t="s">
        <v>4619</v>
      </c>
      <c r="M736" s="48" t="s">
        <v>4620</v>
      </c>
      <c r="N736" s="48">
        <v>0.03</v>
      </c>
      <c r="O736" s="48">
        <v>0</v>
      </c>
      <c r="P736" s="48">
        <v>0.03</v>
      </c>
      <c r="Q736" s="48">
        <v>0</v>
      </c>
      <c r="R736" s="48">
        <v>2644.7</v>
      </c>
      <c r="S736" s="48">
        <v>62</v>
      </c>
      <c r="T736" s="48">
        <v>21.34</v>
      </c>
      <c r="U736" s="48">
        <v>14.66</v>
      </c>
      <c r="V736" s="48">
        <v>35.210999999999999</v>
      </c>
      <c r="W736" s="48">
        <v>-0.87</v>
      </c>
      <c r="X736" s="48">
        <v>1.7</v>
      </c>
      <c r="Y736" s="47"/>
    </row>
    <row r="737" spans="1:25" x14ac:dyDescent="0.2">
      <c r="A737" s="48">
        <v>3546</v>
      </c>
      <c r="B737" s="48">
        <v>90.18</v>
      </c>
      <c r="C737" s="48">
        <v>30.2</v>
      </c>
      <c r="D737" s="85">
        <f t="shared" si="34"/>
        <v>9.8999999999999986</v>
      </c>
      <c r="E737" s="85">
        <f t="shared" si="35"/>
        <v>29.64</v>
      </c>
      <c r="F737" s="48">
        <v>1122.6400000000001</v>
      </c>
      <c r="G737" s="48">
        <v>1037.44</v>
      </c>
      <c r="H737" s="48">
        <v>2101.73</v>
      </c>
      <c r="I737" s="48">
        <v>1611.2</v>
      </c>
      <c r="J737" s="48">
        <v>13530853.33</v>
      </c>
      <c r="K737" s="48">
        <v>7210627.4100000001</v>
      </c>
      <c r="L737" s="48" t="s">
        <v>4621</v>
      </c>
      <c r="M737" s="48" t="s">
        <v>4622</v>
      </c>
      <c r="N737" s="48">
        <v>0.17</v>
      </c>
      <c r="O737" s="48">
        <v>0</v>
      </c>
      <c r="P737" s="48">
        <v>0.17</v>
      </c>
      <c r="Q737" s="48">
        <v>0</v>
      </c>
      <c r="R737" s="48">
        <v>2647.69</v>
      </c>
      <c r="S737" s="48">
        <v>62.07</v>
      </c>
      <c r="T737" s="48">
        <v>21.34</v>
      </c>
      <c r="U737" s="48">
        <v>14.68</v>
      </c>
      <c r="V737" s="48">
        <v>35.203000000000003</v>
      </c>
      <c r="W737" s="48">
        <v>-0.87</v>
      </c>
      <c r="X737" s="48">
        <v>1.7</v>
      </c>
      <c r="Y737" s="47"/>
    </row>
    <row r="738" spans="1:25" x14ac:dyDescent="0.2">
      <c r="A738" s="48">
        <v>3551.98</v>
      </c>
      <c r="B738" s="48">
        <v>90.2</v>
      </c>
      <c r="C738" s="48">
        <v>30.2</v>
      </c>
      <c r="D738" s="85">
        <f t="shared" si="34"/>
        <v>9.8999999999999986</v>
      </c>
      <c r="E738" s="85">
        <f t="shared" si="35"/>
        <v>29.64</v>
      </c>
      <c r="F738" s="48">
        <v>1122.6199999999999</v>
      </c>
      <c r="G738" s="48">
        <v>1037.42</v>
      </c>
      <c r="H738" s="48">
        <v>2106.9</v>
      </c>
      <c r="I738" s="48">
        <v>1614.21</v>
      </c>
      <c r="J738" s="48">
        <v>13530856.289999999</v>
      </c>
      <c r="K738" s="48">
        <v>7210632.5999999996</v>
      </c>
      <c r="L738" s="48" t="s">
        <v>4588</v>
      </c>
      <c r="M738" s="48" t="s">
        <v>4623</v>
      </c>
      <c r="N738" s="48">
        <v>0.03</v>
      </c>
      <c r="O738" s="48">
        <v>165.964</v>
      </c>
      <c r="P738" s="48">
        <v>0.03</v>
      </c>
      <c r="Q738" s="48">
        <v>0</v>
      </c>
      <c r="R738" s="48">
        <v>2653.63</v>
      </c>
      <c r="S738" s="48">
        <v>62.21</v>
      </c>
      <c r="T738" s="48">
        <v>21.35</v>
      </c>
      <c r="U738" s="48">
        <v>14.72</v>
      </c>
      <c r="V738" s="48">
        <v>35.186</v>
      </c>
      <c r="W738" s="48">
        <v>-0.85</v>
      </c>
      <c r="X738" s="48">
        <v>1.72</v>
      </c>
      <c r="Y738" s="47"/>
    </row>
    <row r="739" spans="1:25" x14ac:dyDescent="0.2">
      <c r="A739" s="48">
        <v>3555</v>
      </c>
      <c r="B739" s="48">
        <v>90.08</v>
      </c>
      <c r="C739" s="48">
        <v>30.23</v>
      </c>
      <c r="D739" s="85">
        <f t="shared" si="34"/>
        <v>9.93</v>
      </c>
      <c r="E739" s="85">
        <f t="shared" si="35"/>
        <v>29.67</v>
      </c>
      <c r="F739" s="48">
        <v>1122.6099999999999</v>
      </c>
      <c r="G739" s="48">
        <v>1037.4100000000001</v>
      </c>
      <c r="H739" s="48">
        <v>2109.5100000000002</v>
      </c>
      <c r="I739" s="48">
        <v>1615.73</v>
      </c>
      <c r="J739" s="48">
        <v>13530857.779999999</v>
      </c>
      <c r="K739" s="48">
        <v>7210635.2300000004</v>
      </c>
      <c r="L739" s="48" t="s">
        <v>4624</v>
      </c>
      <c r="M739" s="48" t="s">
        <v>4625</v>
      </c>
      <c r="N739" s="48">
        <v>0.41</v>
      </c>
      <c r="O739" s="48">
        <v>26.565000000000001</v>
      </c>
      <c r="P739" s="48">
        <v>-0.4</v>
      </c>
      <c r="Q739" s="48">
        <v>0.1</v>
      </c>
      <c r="R739" s="48">
        <v>2656.64</v>
      </c>
      <c r="S739" s="48">
        <v>62.28</v>
      </c>
      <c r="T739" s="48">
        <v>21.35</v>
      </c>
      <c r="U739" s="48">
        <v>14.74</v>
      </c>
      <c r="V739" s="48">
        <v>35.177999999999997</v>
      </c>
      <c r="W739" s="48">
        <v>-0.85</v>
      </c>
      <c r="X739" s="48">
        <v>1.73</v>
      </c>
      <c r="Y739" s="47"/>
    </row>
    <row r="740" spans="1:25" x14ac:dyDescent="0.2">
      <c r="A740" s="48">
        <v>3558</v>
      </c>
      <c r="B740" s="48">
        <v>90.12</v>
      </c>
      <c r="C740" s="48">
        <v>30.25</v>
      </c>
      <c r="D740" s="85">
        <f t="shared" si="34"/>
        <v>9.9499999999999993</v>
      </c>
      <c r="E740" s="85">
        <f t="shared" si="35"/>
        <v>29.69</v>
      </c>
      <c r="F740" s="48">
        <v>1122.5999999999999</v>
      </c>
      <c r="G740" s="48">
        <v>1037.4000000000001</v>
      </c>
      <c r="H740" s="48">
        <v>2112.1</v>
      </c>
      <c r="I740" s="48">
        <v>1617.24</v>
      </c>
      <c r="J740" s="48">
        <v>13530859.27</v>
      </c>
      <c r="K740" s="48">
        <v>7210637.8300000001</v>
      </c>
      <c r="L740" s="48" t="s">
        <v>4626</v>
      </c>
      <c r="M740" s="48" t="s">
        <v>4627</v>
      </c>
      <c r="N740" s="48">
        <v>0.15</v>
      </c>
      <c r="O740" s="48">
        <v>12.994999999999999</v>
      </c>
      <c r="P740" s="48">
        <v>0.13</v>
      </c>
      <c r="Q740" s="48">
        <v>7.0000000000000007E-2</v>
      </c>
      <c r="R740" s="48">
        <v>2659.62</v>
      </c>
      <c r="S740" s="48">
        <v>62.35</v>
      </c>
      <c r="T740" s="48">
        <v>21.35</v>
      </c>
      <c r="U740" s="48">
        <v>14.76</v>
      </c>
      <c r="V740" s="48">
        <v>35.17</v>
      </c>
      <c r="W740" s="48">
        <v>-0.85</v>
      </c>
      <c r="X740" s="48">
        <v>1.74</v>
      </c>
      <c r="Y740" s="47"/>
    </row>
    <row r="741" spans="1:25" x14ac:dyDescent="0.2">
      <c r="A741" s="48">
        <v>3561</v>
      </c>
      <c r="B741" s="48">
        <v>90.25</v>
      </c>
      <c r="C741" s="48">
        <v>30.28</v>
      </c>
      <c r="D741" s="85">
        <f t="shared" si="34"/>
        <v>9.98</v>
      </c>
      <c r="E741" s="85">
        <f t="shared" si="35"/>
        <v>29.720000000000002</v>
      </c>
      <c r="F741" s="48">
        <v>1122.5999999999999</v>
      </c>
      <c r="G741" s="48">
        <v>1037.4000000000001</v>
      </c>
      <c r="H741" s="48">
        <v>2114.69</v>
      </c>
      <c r="I741" s="48">
        <v>1618.75</v>
      </c>
      <c r="J741" s="48">
        <v>13530860.75</v>
      </c>
      <c r="K741" s="48">
        <v>7210640.4400000004</v>
      </c>
      <c r="L741" s="48" t="s">
        <v>4628</v>
      </c>
      <c r="M741" s="48" t="s">
        <v>4629</v>
      </c>
      <c r="N741" s="48">
        <v>0.44</v>
      </c>
      <c r="O741" s="48">
        <v>163.30099999999999</v>
      </c>
      <c r="P741" s="48">
        <v>0.43</v>
      </c>
      <c r="Q741" s="48">
        <v>0.1</v>
      </c>
      <c r="R741" s="48">
        <v>2662.6</v>
      </c>
      <c r="S741" s="48">
        <v>62.42</v>
      </c>
      <c r="T741" s="48">
        <v>21.36</v>
      </c>
      <c r="U741" s="48">
        <v>14.78</v>
      </c>
      <c r="V741" s="48">
        <v>35.161999999999999</v>
      </c>
      <c r="W741" s="48">
        <v>-0.84</v>
      </c>
      <c r="X741" s="48">
        <v>1.75</v>
      </c>
      <c r="Y741" s="47"/>
    </row>
    <row r="742" spans="1:25" x14ac:dyDescent="0.2">
      <c r="A742" s="48">
        <v>3564</v>
      </c>
      <c r="B742" s="48">
        <v>90.15</v>
      </c>
      <c r="C742" s="48">
        <v>30.31</v>
      </c>
      <c r="D742" s="85">
        <f t="shared" si="34"/>
        <v>10.009999999999998</v>
      </c>
      <c r="E742" s="85">
        <f t="shared" si="35"/>
        <v>29.75</v>
      </c>
      <c r="F742" s="48">
        <v>1122.58</v>
      </c>
      <c r="G742" s="48">
        <v>1037.3800000000001</v>
      </c>
      <c r="H742" s="48">
        <v>2117.2800000000002</v>
      </c>
      <c r="I742" s="48">
        <v>1620.26</v>
      </c>
      <c r="J742" s="48">
        <v>13530862.24</v>
      </c>
      <c r="K742" s="48">
        <v>7210643.0499999998</v>
      </c>
      <c r="L742" s="48" t="s">
        <v>4630</v>
      </c>
      <c r="M742" s="48" t="s">
        <v>4631</v>
      </c>
      <c r="N742" s="48">
        <v>0.35</v>
      </c>
      <c r="O742" s="48">
        <v>90</v>
      </c>
      <c r="P742" s="48">
        <v>-0.33</v>
      </c>
      <c r="Q742" s="48">
        <v>0.1</v>
      </c>
      <c r="R742" s="48">
        <v>2665.59</v>
      </c>
      <c r="S742" s="48">
        <v>62.49</v>
      </c>
      <c r="T742" s="48">
        <v>21.36</v>
      </c>
      <c r="U742" s="48">
        <v>14.8</v>
      </c>
      <c r="V742" s="48">
        <v>35.154000000000003</v>
      </c>
      <c r="W742" s="48">
        <v>-0.84</v>
      </c>
      <c r="X742" s="48">
        <v>1.76</v>
      </c>
      <c r="Y742" s="47"/>
    </row>
    <row r="743" spans="1:25" x14ac:dyDescent="0.2">
      <c r="A743" s="48">
        <v>3567</v>
      </c>
      <c r="B743" s="48">
        <v>90.15</v>
      </c>
      <c r="C743" s="48">
        <v>30.33</v>
      </c>
      <c r="D743" s="85">
        <f t="shared" si="34"/>
        <v>10.029999999999998</v>
      </c>
      <c r="E743" s="85">
        <f t="shared" si="35"/>
        <v>29.77</v>
      </c>
      <c r="F743" s="48">
        <v>1122.58</v>
      </c>
      <c r="G743" s="48">
        <v>1037.3800000000001</v>
      </c>
      <c r="H743" s="48">
        <v>2119.87</v>
      </c>
      <c r="I743" s="48">
        <v>1621.78</v>
      </c>
      <c r="J743" s="48">
        <v>13530863.73</v>
      </c>
      <c r="K743" s="48">
        <v>7210645.6500000004</v>
      </c>
      <c r="L743" s="48" t="s">
        <v>4632</v>
      </c>
      <c r="M743" s="48" t="s">
        <v>4633</v>
      </c>
      <c r="N743" s="48">
        <v>7.0000000000000007E-2</v>
      </c>
      <c r="O743" s="48">
        <v>90</v>
      </c>
      <c r="P743" s="48">
        <v>0</v>
      </c>
      <c r="Q743" s="48">
        <v>7.0000000000000007E-2</v>
      </c>
      <c r="R743" s="48">
        <v>2668.57</v>
      </c>
      <c r="S743" s="48">
        <v>62.56</v>
      </c>
      <c r="T743" s="48">
        <v>21.36</v>
      </c>
      <c r="U743" s="48">
        <v>14.82</v>
      </c>
      <c r="V743" s="48">
        <v>35.146000000000001</v>
      </c>
      <c r="W743" s="48">
        <v>-0.83</v>
      </c>
      <c r="X743" s="48">
        <v>1.78</v>
      </c>
      <c r="Y743" s="47"/>
    </row>
    <row r="744" spans="1:25" x14ac:dyDescent="0.2">
      <c r="A744" s="48">
        <v>3570</v>
      </c>
      <c r="B744" s="48">
        <v>90.15</v>
      </c>
      <c r="C744" s="48">
        <v>30.36</v>
      </c>
      <c r="D744" s="85">
        <f t="shared" si="34"/>
        <v>10.059999999999999</v>
      </c>
      <c r="E744" s="85">
        <f t="shared" si="35"/>
        <v>29.8</v>
      </c>
      <c r="F744" s="48">
        <v>1122.57</v>
      </c>
      <c r="G744" s="48">
        <v>1037.3699999999999</v>
      </c>
      <c r="H744" s="48">
        <v>2122.46</v>
      </c>
      <c r="I744" s="48">
        <v>1623.29</v>
      </c>
      <c r="J744" s="48">
        <v>13530865.220000001</v>
      </c>
      <c r="K744" s="48">
        <v>7210648.25</v>
      </c>
      <c r="L744" s="48" t="s">
        <v>4634</v>
      </c>
      <c r="M744" s="48" t="s">
        <v>4635</v>
      </c>
      <c r="N744" s="48">
        <v>0.1</v>
      </c>
      <c r="O744" s="48">
        <v>123.69</v>
      </c>
      <c r="P744" s="48">
        <v>0</v>
      </c>
      <c r="Q744" s="48">
        <v>0.1</v>
      </c>
      <c r="R744" s="48">
        <v>2671.55</v>
      </c>
      <c r="S744" s="48">
        <v>62.63</v>
      </c>
      <c r="T744" s="48">
        <v>21.36</v>
      </c>
      <c r="U744" s="48">
        <v>14.84</v>
      </c>
      <c r="V744" s="48">
        <v>35.139000000000003</v>
      </c>
      <c r="W744" s="48">
        <v>-0.83</v>
      </c>
      <c r="X744" s="48">
        <v>1.79</v>
      </c>
      <c r="Y744" s="47"/>
    </row>
    <row r="745" spans="1:25" x14ac:dyDescent="0.2">
      <c r="A745" s="48">
        <v>3573</v>
      </c>
      <c r="B745" s="48">
        <v>90.13</v>
      </c>
      <c r="C745" s="48">
        <v>30.39</v>
      </c>
      <c r="D745" s="85">
        <f t="shared" si="34"/>
        <v>10.09</v>
      </c>
      <c r="E745" s="85">
        <f t="shared" si="35"/>
        <v>29.830000000000002</v>
      </c>
      <c r="F745" s="48">
        <v>1122.56</v>
      </c>
      <c r="G745" s="48">
        <v>1037.3599999999999</v>
      </c>
      <c r="H745" s="48">
        <v>2125.0500000000002</v>
      </c>
      <c r="I745" s="48">
        <v>1624.81</v>
      </c>
      <c r="J745" s="48">
        <v>13530866.710000001</v>
      </c>
      <c r="K745" s="48">
        <v>7210650.8600000003</v>
      </c>
      <c r="L745" s="48" t="s">
        <v>4636</v>
      </c>
      <c r="M745" s="48" t="s">
        <v>4637</v>
      </c>
      <c r="N745" s="48">
        <v>0.12</v>
      </c>
      <c r="O745" s="48">
        <v>108.435</v>
      </c>
      <c r="P745" s="48">
        <v>-7.0000000000000007E-2</v>
      </c>
      <c r="Q745" s="48">
        <v>0.1</v>
      </c>
      <c r="R745" s="48">
        <v>2674.54</v>
      </c>
      <c r="S745" s="48">
        <v>62.7</v>
      </c>
      <c r="T745" s="48">
        <v>21.36</v>
      </c>
      <c r="U745" s="48">
        <v>14.86</v>
      </c>
      <c r="V745" s="48">
        <v>35.131</v>
      </c>
      <c r="W745" s="48">
        <v>-0.82</v>
      </c>
      <c r="X745" s="48">
        <v>1.81</v>
      </c>
      <c r="Y745" s="47"/>
    </row>
    <row r="746" spans="1:25" x14ac:dyDescent="0.2">
      <c r="A746" s="48">
        <v>3576.47</v>
      </c>
      <c r="B746" s="48">
        <v>90.12</v>
      </c>
      <c r="C746" s="48">
        <v>30.42</v>
      </c>
      <c r="D746" s="85">
        <f t="shared" si="34"/>
        <v>10.120000000000001</v>
      </c>
      <c r="E746" s="85">
        <f t="shared" si="35"/>
        <v>29.860000000000003</v>
      </c>
      <c r="F746" s="48">
        <v>1122.55</v>
      </c>
      <c r="G746" s="48">
        <v>1037.3499999999999</v>
      </c>
      <c r="H746" s="48">
        <v>2128.04</v>
      </c>
      <c r="I746" s="48">
        <v>1626.56</v>
      </c>
      <c r="J746" s="48">
        <v>13530868.439999999</v>
      </c>
      <c r="K746" s="48">
        <v>7210653.8700000001</v>
      </c>
      <c r="L746" s="48" t="s">
        <v>4589</v>
      </c>
      <c r="M746" s="48" t="s">
        <v>4638</v>
      </c>
      <c r="N746" s="48">
        <v>0.09</v>
      </c>
      <c r="O746" s="48">
        <v>-57.994</v>
      </c>
      <c r="P746" s="48">
        <v>-0.03</v>
      </c>
      <c r="Q746" s="48">
        <v>0.09</v>
      </c>
      <c r="R746" s="48">
        <v>2677.99</v>
      </c>
      <c r="S746" s="48">
        <v>62.78</v>
      </c>
      <c r="T746" s="48">
        <v>21.37</v>
      </c>
      <c r="U746" s="48">
        <v>14.88</v>
      </c>
      <c r="V746" s="48">
        <v>35.122</v>
      </c>
      <c r="W746" s="48">
        <v>-0.82</v>
      </c>
      <c r="X746" s="48">
        <v>1.83</v>
      </c>
      <c r="Y746" s="47"/>
    </row>
    <row r="747" spans="1:25" x14ac:dyDescent="0.2">
      <c r="A747" s="48">
        <v>3580</v>
      </c>
      <c r="B747" s="48">
        <v>90.17</v>
      </c>
      <c r="C747" s="48">
        <v>30.34</v>
      </c>
      <c r="D747" s="85">
        <f t="shared" si="34"/>
        <v>10.039999999999999</v>
      </c>
      <c r="E747" s="85">
        <f t="shared" si="35"/>
        <v>29.78</v>
      </c>
      <c r="F747" s="48">
        <v>1122.55</v>
      </c>
      <c r="G747" s="48">
        <v>1037.3499999999999</v>
      </c>
      <c r="H747" s="48">
        <v>2131.08</v>
      </c>
      <c r="I747" s="48">
        <v>1628.35</v>
      </c>
      <c r="J747" s="48">
        <v>13530870.199999999</v>
      </c>
      <c r="K747" s="48">
        <v>7210656.9299999997</v>
      </c>
      <c r="L747" s="48" t="s">
        <v>4639</v>
      </c>
      <c r="M747" s="48" t="s">
        <v>4640</v>
      </c>
      <c r="N747" s="48">
        <v>0.27</v>
      </c>
      <c r="O747" s="48">
        <v>-48.814</v>
      </c>
      <c r="P747" s="48">
        <v>0.14000000000000001</v>
      </c>
      <c r="Q747" s="48">
        <v>-0.23</v>
      </c>
      <c r="R747" s="48">
        <v>2681.5</v>
      </c>
      <c r="S747" s="48">
        <v>62.86</v>
      </c>
      <c r="T747" s="48">
        <v>21.37</v>
      </c>
      <c r="U747" s="48">
        <v>14.9</v>
      </c>
      <c r="V747" s="48">
        <v>35.113</v>
      </c>
      <c r="W747" s="48">
        <v>-0.82</v>
      </c>
      <c r="X747" s="48">
        <v>1.85</v>
      </c>
      <c r="Y747" s="47"/>
    </row>
    <row r="748" spans="1:25" x14ac:dyDescent="0.2">
      <c r="A748" s="48">
        <v>3583</v>
      </c>
      <c r="B748" s="48">
        <v>90.24</v>
      </c>
      <c r="C748" s="48">
        <v>30.26</v>
      </c>
      <c r="D748" s="85">
        <f t="shared" si="34"/>
        <v>9.9600000000000009</v>
      </c>
      <c r="E748" s="85">
        <f t="shared" si="35"/>
        <v>29.700000000000003</v>
      </c>
      <c r="F748" s="48">
        <v>1122.53</v>
      </c>
      <c r="G748" s="48">
        <v>1037.33</v>
      </c>
      <c r="H748" s="48">
        <v>2133.67</v>
      </c>
      <c r="I748" s="48">
        <v>1629.86</v>
      </c>
      <c r="J748" s="48">
        <v>13530871.68</v>
      </c>
      <c r="K748" s="48">
        <v>7210659.5300000003</v>
      </c>
      <c r="L748" s="48" t="s">
        <v>4641</v>
      </c>
      <c r="M748" s="48" t="s">
        <v>4642</v>
      </c>
      <c r="N748" s="48">
        <v>0.35</v>
      </c>
      <c r="O748" s="48">
        <v>-135</v>
      </c>
      <c r="P748" s="48">
        <v>0.23</v>
      </c>
      <c r="Q748" s="48">
        <v>-0.27</v>
      </c>
      <c r="R748" s="48">
        <v>2684.48</v>
      </c>
      <c r="S748" s="48">
        <v>62.93</v>
      </c>
      <c r="T748" s="48">
        <v>21.37</v>
      </c>
      <c r="U748" s="48">
        <v>14.92</v>
      </c>
      <c r="V748" s="48">
        <v>35.104999999999997</v>
      </c>
      <c r="W748" s="48">
        <v>-0.81</v>
      </c>
      <c r="X748" s="48">
        <v>1.87</v>
      </c>
      <c r="Y748" s="47"/>
    </row>
    <row r="749" spans="1:25" x14ac:dyDescent="0.2">
      <c r="A749" s="48">
        <v>3586</v>
      </c>
      <c r="B749" s="48">
        <v>90.17</v>
      </c>
      <c r="C749" s="48">
        <v>30.19</v>
      </c>
      <c r="D749" s="85">
        <f t="shared" si="34"/>
        <v>9.89</v>
      </c>
      <c r="E749" s="85">
        <f t="shared" si="35"/>
        <v>29.630000000000003</v>
      </c>
      <c r="F749" s="48">
        <v>1122.52</v>
      </c>
      <c r="G749" s="48">
        <v>1037.32</v>
      </c>
      <c r="H749" s="48">
        <v>2136.27</v>
      </c>
      <c r="I749" s="48">
        <v>1631.37</v>
      </c>
      <c r="J749" s="48">
        <v>13530873.17</v>
      </c>
      <c r="K749" s="48">
        <v>7210662.1399999997</v>
      </c>
      <c r="L749" s="48" t="s">
        <v>4643</v>
      </c>
      <c r="M749" s="48" t="s">
        <v>4644</v>
      </c>
      <c r="N749" s="48">
        <v>0.33</v>
      </c>
      <c r="O749" s="48">
        <v>-90</v>
      </c>
      <c r="P749" s="48">
        <v>-0.23</v>
      </c>
      <c r="Q749" s="48">
        <v>-0.23</v>
      </c>
      <c r="R749" s="48">
        <v>2687.47</v>
      </c>
      <c r="S749" s="48">
        <v>63</v>
      </c>
      <c r="T749" s="48">
        <v>21.37</v>
      </c>
      <c r="U749" s="48">
        <v>14.94</v>
      </c>
      <c r="V749" s="48">
        <v>35.097000000000001</v>
      </c>
      <c r="W749" s="48">
        <v>-0.8</v>
      </c>
      <c r="X749" s="48">
        <v>1.88</v>
      </c>
      <c r="Y749" s="47"/>
    </row>
    <row r="750" spans="1:25" x14ac:dyDescent="0.2">
      <c r="A750" s="48">
        <v>3589</v>
      </c>
      <c r="B750" s="48">
        <v>90.17</v>
      </c>
      <c r="C750" s="48">
        <v>30.12</v>
      </c>
      <c r="D750" s="85">
        <f t="shared" si="34"/>
        <v>9.82</v>
      </c>
      <c r="E750" s="85">
        <f t="shared" si="35"/>
        <v>29.560000000000002</v>
      </c>
      <c r="F750" s="48">
        <v>1122.51</v>
      </c>
      <c r="G750" s="48">
        <v>1037.31</v>
      </c>
      <c r="H750" s="48">
        <v>2138.86</v>
      </c>
      <c r="I750" s="48">
        <v>1632.88</v>
      </c>
      <c r="J750" s="48">
        <v>13530874.65</v>
      </c>
      <c r="K750" s="48">
        <v>7210664.75</v>
      </c>
      <c r="L750" s="48" t="s">
        <v>4645</v>
      </c>
      <c r="M750" s="48" t="s">
        <v>4646</v>
      </c>
      <c r="N750" s="48">
        <v>0.23</v>
      </c>
      <c r="O750" s="48">
        <v>-138.81399999999999</v>
      </c>
      <c r="P750" s="48">
        <v>0</v>
      </c>
      <c r="Q750" s="48">
        <v>-0.23</v>
      </c>
      <c r="R750" s="48">
        <v>2690.45</v>
      </c>
      <c r="S750" s="48">
        <v>63.07</v>
      </c>
      <c r="T750" s="48">
        <v>21.37</v>
      </c>
      <c r="U750" s="48">
        <v>14.96</v>
      </c>
      <c r="V750" s="48">
        <v>35.088999999999999</v>
      </c>
      <c r="W750" s="48">
        <v>-0.8</v>
      </c>
      <c r="X750" s="48">
        <v>1.88</v>
      </c>
      <c r="Y750" s="47"/>
    </row>
    <row r="751" spans="1:25" x14ac:dyDescent="0.2">
      <c r="A751" s="48">
        <v>3592</v>
      </c>
      <c r="B751" s="48">
        <v>90.09</v>
      </c>
      <c r="C751" s="48">
        <v>30.05</v>
      </c>
      <c r="D751" s="85">
        <f t="shared" si="34"/>
        <v>9.75</v>
      </c>
      <c r="E751" s="85">
        <f t="shared" si="35"/>
        <v>29.490000000000002</v>
      </c>
      <c r="F751" s="48">
        <v>1122.51</v>
      </c>
      <c r="G751" s="48">
        <v>1037.31</v>
      </c>
      <c r="H751" s="48">
        <v>2141.46</v>
      </c>
      <c r="I751" s="48">
        <v>1634.38</v>
      </c>
      <c r="J751" s="48">
        <v>13530876.130000001</v>
      </c>
      <c r="K751" s="48">
        <v>7210667.3600000003</v>
      </c>
      <c r="L751" s="48" t="s">
        <v>4647</v>
      </c>
      <c r="M751" s="48" t="s">
        <v>4648</v>
      </c>
      <c r="N751" s="48">
        <v>0.35</v>
      </c>
      <c r="O751" s="48">
        <v>-54.462000000000003</v>
      </c>
      <c r="P751" s="48">
        <v>-0.27</v>
      </c>
      <c r="Q751" s="48">
        <v>-0.23</v>
      </c>
      <c r="R751" s="48">
        <v>2693.43</v>
      </c>
      <c r="S751" s="48">
        <v>63.14</v>
      </c>
      <c r="T751" s="48">
        <v>21.38</v>
      </c>
      <c r="U751" s="48">
        <v>14.98</v>
      </c>
      <c r="V751" s="48">
        <v>35.081000000000003</v>
      </c>
      <c r="W751" s="48">
        <v>-0.79</v>
      </c>
      <c r="X751" s="48">
        <v>1.88</v>
      </c>
      <c r="Y751" s="47"/>
    </row>
    <row r="752" spans="1:25" x14ac:dyDescent="0.2">
      <c r="A752" s="48">
        <v>3595</v>
      </c>
      <c r="B752" s="48">
        <v>90.14</v>
      </c>
      <c r="C752" s="48">
        <v>29.98</v>
      </c>
      <c r="D752" s="85">
        <f t="shared" si="34"/>
        <v>9.68</v>
      </c>
      <c r="E752" s="85">
        <f t="shared" si="35"/>
        <v>29.42</v>
      </c>
      <c r="F752" s="48">
        <v>1122.5</v>
      </c>
      <c r="G752" s="48">
        <v>1037.3</v>
      </c>
      <c r="H752" s="48">
        <v>2144.0500000000002</v>
      </c>
      <c r="I752" s="48">
        <v>1635.89</v>
      </c>
      <c r="J752" s="48">
        <v>13530877.6</v>
      </c>
      <c r="K752" s="48">
        <v>7210669.9699999997</v>
      </c>
      <c r="L752" s="48" t="s">
        <v>4649</v>
      </c>
      <c r="M752" s="48" t="s">
        <v>4650</v>
      </c>
      <c r="N752" s="48">
        <v>0.28999999999999998</v>
      </c>
      <c r="O752" s="48">
        <v>-68.962000000000003</v>
      </c>
      <c r="P752" s="48">
        <v>0.17</v>
      </c>
      <c r="Q752" s="48">
        <v>-0.23</v>
      </c>
      <c r="R752" s="48">
        <v>2696.41</v>
      </c>
      <c r="S752" s="48">
        <v>63.21</v>
      </c>
      <c r="T752" s="48">
        <v>21.38</v>
      </c>
      <c r="U752" s="48">
        <v>15</v>
      </c>
      <c r="V752" s="48">
        <v>35.073</v>
      </c>
      <c r="W752" s="48">
        <v>-0.79</v>
      </c>
      <c r="X752" s="48">
        <v>1.88</v>
      </c>
      <c r="Y752" s="47"/>
    </row>
    <row r="753" spans="1:25" x14ac:dyDescent="0.2">
      <c r="A753" s="48">
        <v>3600.44</v>
      </c>
      <c r="B753" s="48">
        <v>90.19</v>
      </c>
      <c r="C753" s="48">
        <v>29.85</v>
      </c>
      <c r="D753" s="85">
        <f t="shared" si="34"/>
        <v>9.5500000000000007</v>
      </c>
      <c r="E753" s="85">
        <f t="shared" si="35"/>
        <v>29.290000000000003</v>
      </c>
      <c r="F753" s="48">
        <v>1122.49</v>
      </c>
      <c r="G753" s="48">
        <v>1037.29</v>
      </c>
      <c r="H753" s="48">
        <v>2148.77</v>
      </c>
      <c r="I753" s="48">
        <v>1638.6</v>
      </c>
      <c r="J753" s="48">
        <v>13530880.27</v>
      </c>
      <c r="K753" s="48">
        <v>7210674.71</v>
      </c>
      <c r="L753" s="48" t="s">
        <v>4590</v>
      </c>
      <c r="M753" s="48" t="s">
        <v>4591</v>
      </c>
      <c r="N753" s="48">
        <v>0.26</v>
      </c>
      <c r="O753" s="48">
        <v>-153.435</v>
      </c>
      <c r="P753" s="48">
        <v>0.09</v>
      </c>
      <c r="Q753" s="48">
        <v>-0.24</v>
      </c>
      <c r="R753" s="48">
        <v>2701.82</v>
      </c>
      <c r="S753" s="48">
        <v>63.33</v>
      </c>
      <c r="T753" s="48">
        <v>21.38</v>
      </c>
      <c r="U753" s="48">
        <v>15.03</v>
      </c>
      <c r="V753" s="48">
        <v>35.058999999999997</v>
      </c>
      <c r="W753" s="48">
        <v>-0.78</v>
      </c>
      <c r="X753" s="48">
        <v>1.87</v>
      </c>
      <c r="Y753" s="47"/>
    </row>
    <row r="754" spans="1:25" x14ac:dyDescent="0.2">
      <c r="A754" s="48">
        <v>3604</v>
      </c>
      <c r="B754" s="48">
        <v>90.17</v>
      </c>
      <c r="C754" s="48">
        <v>29.84</v>
      </c>
      <c r="D754" s="85">
        <f t="shared" si="34"/>
        <v>9.5399999999999991</v>
      </c>
      <c r="E754" s="85">
        <f t="shared" si="35"/>
        <v>29.28</v>
      </c>
      <c r="F754" s="48">
        <v>1122.48</v>
      </c>
      <c r="G754" s="48">
        <v>1037.28</v>
      </c>
      <c r="H754" s="48">
        <v>2151.86</v>
      </c>
      <c r="I754" s="48">
        <v>1640.37</v>
      </c>
      <c r="J754" s="48">
        <v>13530882.01</v>
      </c>
      <c r="K754" s="48">
        <v>7210677.8200000003</v>
      </c>
      <c r="L754" s="48" t="s">
        <v>4651</v>
      </c>
      <c r="M754" s="48" t="s">
        <v>4652</v>
      </c>
      <c r="N754" s="48">
        <v>0.06</v>
      </c>
      <c r="O754" s="48">
        <v>-165.964</v>
      </c>
      <c r="P754" s="48">
        <v>-0.06</v>
      </c>
      <c r="Q754" s="48">
        <v>-0.03</v>
      </c>
      <c r="R754" s="48">
        <v>2705.36</v>
      </c>
      <c r="S754" s="48">
        <v>63.42</v>
      </c>
      <c r="T754" s="48">
        <v>21.39</v>
      </c>
      <c r="U754" s="48">
        <v>15.06</v>
      </c>
      <c r="V754" s="48">
        <v>35.048999999999999</v>
      </c>
      <c r="W754" s="48">
        <v>-0.77</v>
      </c>
      <c r="X754" s="48">
        <v>1.86</v>
      </c>
      <c r="Y754" s="47"/>
    </row>
    <row r="755" spans="1:25" x14ac:dyDescent="0.2">
      <c r="A755" s="48">
        <v>3607</v>
      </c>
      <c r="B755" s="48">
        <v>90.13</v>
      </c>
      <c r="C755" s="48">
        <v>29.83</v>
      </c>
      <c r="D755" s="85">
        <f t="shared" si="34"/>
        <v>9.5299999999999976</v>
      </c>
      <c r="E755" s="85">
        <f t="shared" si="35"/>
        <v>29.27</v>
      </c>
      <c r="F755" s="48">
        <v>1122.47</v>
      </c>
      <c r="G755" s="48">
        <v>1037.27</v>
      </c>
      <c r="H755" s="48">
        <v>2154.46</v>
      </c>
      <c r="I755" s="48">
        <v>1641.86</v>
      </c>
      <c r="J755" s="48">
        <v>13530883.48</v>
      </c>
      <c r="K755" s="48">
        <v>7210680.4400000004</v>
      </c>
      <c r="L755" s="48" t="s">
        <v>4653</v>
      </c>
      <c r="M755" s="48" t="s">
        <v>4654</v>
      </c>
      <c r="N755" s="48">
        <v>0.14000000000000001</v>
      </c>
      <c r="O755" s="48">
        <v>0</v>
      </c>
      <c r="P755" s="48">
        <v>-0.13</v>
      </c>
      <c r="Q755" s="48">
        <v>-0.03</v>
      </c>
      <c r="R755" s="48">
        <v>2708.34</v>
      </c>
      <c r="S755" s="48">
        <v>63.49</v>
      </c>
      <c r="T755" s="48">
        <v>21.39</v>
      </c>
      <c r="U755" s="48">
        <v>15.07</v>
      </c>
      <c r="V755" s="48">
        <v>35.040999999999997</v>
      </c>
      <c r="W755" s="48">
        <v>-0.77</v>
      </c>
      <c r="X755" s="48">
        <v>1.84</v>
      </c>
      <c r="Y755" s="47"/>
    </row>
    <row r="756" spans="1:25" x14ac:dyDescent="0.2">
      <c r="A756" s="48">
        <v>3610</v>
      </c>
      <c r="B756" s="48">
        <v>90.19</v>
      </c>
      <c r="C756" s="48">
        <v>29.83</v>
      </c>
      <c r="D756" s="85">
        <f t="shared" si="34"/>
        <v>9.5299999999999976</v>
      </c>
      <c r="E756" s="85">
        <f t="shared" si="35"/>
        <v>29.27</v>
      </c>
      <c r="F756" s="48">
        <v>1122.46</v>
      </c>
      <c r="G756" s="48">
        <v>1037.26</v>
      </c>
      <c r="H756" s="48">
        <v>2157.06</v>
      </c>
      <c r="I756" s="48">
        <v>1643.35</v>
      </c>
      <c r="J756" s="48">
        <v>13530884.939999999</v>
      </c>
      <c r="K756" s="48">
        <v>7210683.0499999998</v>
      </c>
      <c r="L756" s="48" t="s">
        <v>4655</v>
      </c>
      <c r="M756" s="48" t="s">
        <v>4656</v>
      </c>
      <c r="N756" s="48">
        <v>0.2</v>
      </c>
      <c r="O756" s="48">
        <v>-177.87899999999999</v>
      </c>
      <c r="P756" s="48">
        <v>0.2</v>
      </c>
      <c r="Q756" s="48">
        <v>0</v>
      </c>
      <c r="R756" s="48">
        <v>2711.32</v>
      </c>
      <c r="S756" s="48">
        <v>63.55</v>
      </c>
      <c r="T756" s="48">
        <v>21.39</v>
      </c>
      <c r="U756" s="48">
        <v>15.09</v>
      </c>
      <c r="V756" s="48">
        <v>35.033000000000001</v>
      </c>
      <c r="W756" s="48">
        <v>-0.77</v>
      </c>
      <c r="X756" s="48">
        <v>1.83</v>
      </c>
      <c r="Y756" s="47"/>
    </row>
    <row r="757" spans="1:25" x14ac:dyDescent="0.2">
      <c r="A757" s="48">
        <v>3613</v>
      </c>
      <c r="B757" s="48">
        <v>89.92</v>
      </c>
      <c r="C757" s="48">
        <v>29.82</v>
      </c>
      <c r="D757" s="85">
        <f t="shared" si="34"/>
        <v>9.52</v>
      </c>
      <c r="E757" s="85">
        <f t="shared" si="35"/>
        <v>29.26</v>
      </c>
      <c r="F757" s="48">
        <v>1122.46</v>
      </c>
      <c r="G757" s="48">
        <v>1037.26</v>
      </c>
      <c r="H757" s="48">
        <v>2159.66</v>
      </c>
      <c r="I757" s="48">
        <v>1644.85</v>
      </c>
      <c r="J757" s="48">
        <v>13530886.41</v>
      </c>
      <c r="K757" s="48">
        <v>7210685.6699999999</v>
      </c>
      <c r="L757" s="48" t="s">
        <v>4657</v>
      </c>
      <c r="M757" s="48" t="s">
        <v>4658</v>
      </c>
      <c r="N757" s="48">
        <v>0.9</v>
      </c>
      <c r="O757" s="48">
        <v>-5.7110000000000003</v>
      </c>
      <c r="P757" s="48">
        <v>-0.9</v>
      </c>
      <c r="Q757" s="48">
        <v>-0.03</v>
      </c>
      <c r="R757" s="48">
        <v>2714.3</v>
      </c>
      <c r="S757" s="48">
        <v>63.62</v>
      </c>
      <c r="T757" s="48">
        <v>21.39</v>
      </c>
      <c r="U757" s="48">
        <v>15.11</v>
      </c>
      <c r="V757" s="48">
        <v>35.024999999999999</v>
      </c>
      <c r="W757" s="48">
        <v>-0.77</v>
      </c>
      <c r="X757" s="48">
        <v>1.82</v>
      </c>
      <c r="Y757" s="47"/>
    </row>
    <row r="758" spans="1:25" x14ac:dyDescent="0.2">
      <c r="A758" s="48">
        <v>3616</v>
      </c>
      <c r="B758" s="48">
        <v>90.02</v>
      </c>
      <c r="C758" s="48">
        <v>29.81</v>
      </c>
      <c r="D758" s="85">
        <f t="shared" si="34"/>
        <v>9.509999999999998</v>
      </c>
      <c r="E758" s="85">
        <f t="shared" si="35"/>
        <v>29.25</v>
      </c>
      <c r="F758" s="48">
        <v>1122.46</v>
      </c>
      <c r="G758" s="48">
        <v>1037.26</v>
      </c>
      <c r="H758" s="48">
        <v>2162.27</v>
      </c>
      <c r="I758" s="48">
        <v>1646.34</v>
      </c>
      <c r="J758" s="48">
        <v>13530887.880000001</v>
      </c>
      <c r="K758" s="48">
        <v>7210688.29</v>
      </c>
      <c r="L758" s="48" t="s">
        <v>4659</v>
      </c>
      <c r="M758" s="48" t="s">
        <v>4660</v>
      </c>
      <c r="N758" s="48">
        <v>0.33</v>
      </c>
      <c r="O758" s="48">
        <v>180</v>
      </c>
      <c r="P758" s="48">
        <v>0.33</v>
      </c>
      <c r="Q758" s="48">
        <v>-0.03</v>
      </c>
      <c r="R758" s="48">
        <v>2717.28</v>
      </c>
      <c r="S758" s="48">
        <v>63.69</v>
      </c>
      <c r="T758" s="48">
        <v>21.39</v>
      </c>
      <c r="U758" s="48">
        <v>15.13</v>
      </c>
      <c r="V758" s="48">
        <v>35.017000000000003</v>
      </c>
      <c r="W758" s="48">
        <v>-0.77</v>
      </c>
      <c r="X758" s="48">
        <v>1.81</v>
      </c>
      <c r="Y758" s="47"/>
    </row>
    <row r="759" spans="1:25" x14ac:dyDescent="0.2">
      <c r="A759" s="48">
        <v>3619</v>
      </c>
      <c r="B759" s="48">
        <v>89.98</v>
      </c>
      <c r="C759" s="48">
        <v>29.81</v>
      </c>
      <c r="D759" s="85">
        <f t="shared" si="34"/>
        <v>9.509999999999998</v>
      </c>
      <c r="E759" s="85">
        <f t="shared" si="35"/>
        <v>29.25</v>
      </c>
      <c r="F759" s="48">
        <v>1122.46</v>
      </c>
      <c r="G759" s="48">
        <v>1037.26</v>
      </c>
      <c r="H759" s="48">
        <v>2164.87</v>
      </c>
      <c r="I759" s="48">
        <v>1647.83</v>
      </c>
      <c r="J759" s="48">
        <v>13530889.34</v>
      </c>
      <c r="K759" s="48">
        <v>7210690.9100000001</v>
      </c>
      <c r="L759" s="48" t="s">
        <v>4661</v>
      </c>
      <c r="M759" s="48" t="s">
        <v>4662</v>
      </c>
      <c r="N759" s="48">
        <v>0.13</v>
      </c>
      <c r="O759" s="48">
        <v>-171.87</v>
      </c>
      <c r="P759" s="48">
        <v>-0.13</v>
      </c>
      <c r="Q759" s="48">
        <v>0</v>
      </c>
      <c r="R759" s="48">
        <v>2720.26</v>
      </c>
      <c r="S759" s="48">
        <v>63.76</v>
      </c>
      <c r="T759" s="48">
        <v>21.4</v>
      </c>
      <c r="U759" s="48">
        <v>15.15</v>
      </c>
      <c r="V759" s="48">
        <v>35.008000000000003</v>
      </c>
      <c r="W759" s="48">
        <v>-0.77</v>
      </c>
      <c r="X759" s="48">
        <v>1.8</v>
      </c>
      <c r="Y759" s="47"/>
    </row>
    <row r="760" spans="1:25" x14ac:dyDescent="0.2">
      <c r="A760" s="48">
        <v>3622</v>
      </c>
      <c r="B760" s="48">
        <v>89.91</v>
      </c>
      <c r="C760" s="48">
        <v>29.8</v>
      </c>
      <c r="D760" s="85">
        <f t="shared" si="34"/>
        <v>9.5</v>
      </c>
      <c r="E760" s="85">
        <f t="shared" si="35"/>
        <v>29.240000000000002</v>
      </c>
      <c r="F760" s="48">
        <v>1122.46</v>
      </c>
      <c r="G760" s="48">
        <v>1037.26</v>
      </c>
      <c r="H760" s="48">
        <v>2167.4699999999998</v>
      </c>
      <c r="I760" s="48">
        <v>1649.32</v>
      </c>
      <c r="J760" s="48">
        <v>13530890.810000001</v>
      </c>
      <c r="K760" s="48">
        <v>7210693.5199999996</v>
      </c>
      <c r="L760" s="48" t="s">
        <v>4663</v>
      </c>
      <c r="M760" s="48" t="s">
        <v>4664</v>
      </c>
      <c r="N760" s="48">
        <v>0.24</v>
      </c>
      <c r="O760" s="48">
        <v>-4.7640000000000002</v>
      </c>
      <c r="P760" s="48">
        <v>-0.23</v>
      </c>
      <c r="Q760" s="48">
        <v>-0.03</v>
      </c>
      <c r="R760" s="48">
        <v>2723.24</v>
      </c>
      <c r="S760" s="48">
        <v>63.83</v>
      </c>
      <c r="T760" s="48">
        <v>21.4</v>
      </c>
      <c r="U760" s="48">
        <v>15.17</v>
      </c>
      <c r="V760" s="48">
        <v>35</v>
      </c>
      <c r="W760" s="48">
        <v>-0.78</v>
      </c>
      <c r="X760" s="48">
        <v>1.78</v>
      </c>
      <c r="Y760" s="47"/>
    </row>
    <row r="761" spans="1:25" x14ac:dyDescent="0.2">
      <c r="A761" s="48">
        <v>3626.21</v>
      </c>
      <c r="B761" s="48">
        <v>90.03</v>
      </c>
      <c r="C761" s="48">
        <v>29.79</v>
      </c>
      <c r="D761" s="85">
        <f t="shared" si="34"/>
        <v>9.4899999999999984</v>
      </c>
      <c r="E761" s="85">
        <f t="shared" si="35"/>
        <v>29.23</v>
      </c>
      <c r="F761" s="48">
        <v>1122.46</v>
      </c>
      <c r="G761" s="48">
        <v>1037.26</v>
      </c>
      <c r="H761" s="48">
        <v>2171.13</v>
      </c>
      <c r="I761" s="48">
        <v>1651.41</v>
      </c>
      <c r="J761" s="48">
        <v>13530892.859999999</v>
      </c>
      <c r="K761" s="48">
        <v>7210697.2000000002</v>
      </c>
      <c r="L761" s="48" t="s">
        <v>4665</v>
      </c>
      <c r="M761" s="48" t="s">
        <v>4666</v>
      </c>
      <c r="N761" s="48">
        <v>0.28999999999999998</v>
      </c>
      <c r="O761" s="48">
        <v>116.565</v>
      </c>
      <c r="P761" s="48">
        <v>0.28999999999999998</v>
      </c>
      <c r="Q761" s="48">
        <v>-0.02</v>
      </c>
      <c r="R761" s="48">
        <v>2727.43</v>
      </c>
      <c r="S761" s="48">
        <v>63.93</v>
      </c>
      <c r="T761" s="48">
        <v>21.4</v>
      </c>
      <c r="U761" s="48">
        <v>15.2</v>
      </c>
      <c r="V761" s="48">
        <v>34.988999999999997</v>
      </c>
      <c r="W761" s="48">
        <v>-0.79</v>
      </c>
      <c r="X761" s="48">
        <v>1.77</v>
      </c>
      <c r="Y761" s="47"/>
    </row>
    <row r="762" spans="1:25" x14ac:dyDescent="0.2">
      <c r="A762" s="48">
        <v>3630</v>
      </c>
      <c r="B762" s="48">
        <v>90.01</v>
      </c>
      <c r="C762" s="48">
        <v>29.83</v>
      </c>
      <c r="D762" s="85">
        <f t="shared" si="34"/>
        <v>9.5299999999999976</v>
      </c>
      <c r="E762" s="85">
        <f t="shared" si="35"/>
        <v>29.27</v>
      </c>
      <c r="F762" s="48">
        <v>1122.46</v>
      </c>
      <c r="G762" s="48">
        <v>1037.26</v>
      </c>
      <c r="H762" s="48">
        <v>2174.42</v>
      </c>
      <c r="I762" s="48">
        <v>1653.3</v>
      </c>
      <c r="J762" s="48">
        <v>13530894.720000001</v>
      </c>
      <c r="K762" s="48">
        <v>7210700.5</v>
      </c>
      <c r="L762" s="48" t="s">
        <v>4667</v>
      </c>
      <c r="M762" s="48" t="s">
        <v>4668</v>
      </c>
      <c r="N762" s="48">
        <v>0.12</v>
      </c>
      <c r="O762" s="48">
        <v>135</v>
      </c>
      <c r="P762" s="48">
        <v>-0.05</v>
      </c>
      <c r="Q762" s="48">
        <v>0.11</v>
      </c>
      <c r="R762" s="48">
        <v>2731.19</v>
      </c>
      <c r="S762" s="48">
        <v>64.02</v>
      </c>
      <c r="T762" s="48">
        <v>21.4</v>
      </c>
      <c r="U762" s="48">
        <v>15.22</v>
      </c>
      <c r="V762" s="48">
        <v>34.978999999999999</v>
      </c>
      <c r="W762" s="48">
        <v>-0.79</v>
      </c>
      <c r="X762" s="48">
        <v>1.75</v>
      </c>
      <c r="Y762" s="47"/>
    </row>
    <row r="763" spans="1:25" x14ac:dyDescent="0.2">
      <c r="A763" s="48">
        <v>3633</v>
      </c>
      <c r="B763" s="48">
        <v>89.97</v>
      </c>
      <c r="C763" s="48">
        <v>29.87</v>
      </c>
      <c r="D763" s="85">
        <f t="shared" si="34"/>
        <v>9.57</v>
      </c>
      <c r="E763" s="85">
        <f t="shared" si="35"/>
        <v>29.310000000000002</v>
      </c>
      <c r="F763" s="48">
        <v>1122.46</v>
      </c>
      <c r="G763" s="48">
        <v>1037.26</v>
      </c>
      <c r="H763" s="48">
        <v>2177.02</v>
      </c>
      <c r="I763" s="48">
        <v>1654.79</v>
      </c>
      <c r="J763" s="48">
        <v>13530896.18</v>
      </c>
      <c r="K763" s="48">
        <v>7210703.1200000001</v>
      </c>
      <c r="L763" s="48" t="s">
        <v>4669</v>
      </c>
      <c r="M763" s="48" t="s">
        <v>4670</v>
      </c>
      <c r="N763" s="48">
        <v>0.19</v>
      </c>
      <c r="O763" s="48">
        <v>123.69</v>
      </c>
      <c r="P763" s="48">
        <v>-0.13</v>
      </c>
      <c r="Q763" s="48">
        <v>0.13</v>
      </c>
      <c r="R763" s="48">
        <v>2734.17</v>
      </c>
      <c r="S763" s="48">
        <v>64.09</v>
      </c>
      <c r="T763" s="48">
        <v>21.41</v>
      </c>
      <c r="U763" s="48">
        <v>15.24</v>
      </c>
      <c r="V763" s="48">
        <v>34.970999999999997</v>
      </c>
      <c r="W763" s="48">
        <v>-0.8</v>
      </c>
      <c r="X763" s="48">
        <v>1.74</v>
      </c>
      <c r="Y763" s="47"/>
    </row>
    <row r="764" spans="1:25" x14ac:dyDescent="0.2">
      <c r="A764" s="48">
        <v>3636</v>
      </c>
      <c r="B764" s="48">
        <v>89.95</v>
      </c>
      <c r="C764" s="48">
        <v>29.9</v>
      </c>
      <c r="D764" s="85">
        <f t="shared" si="34"/>
        <v>9.5999999999999979</v>
      </c>
      <c r="E764" s="85">
        <f t="shared" si="35"/>
        <v>29.34</v>
      </c>
      <c r="F764" s="48">
        <v>1122.46</v>
      </c>
      <c r="G764" s="48">
        <v>1037.26</v>
      </c>
      <c r="H764" s="48">
        <v>2179.62</v>
      </c>
      <c r="I764" s="48">
        <v>1656.28</v>
      </c>
      <c r="J764" s="48">
        <v>13530897.65</v>
      </c>
      <c r="K764" s="48">
        <v>7210705.7400000002</v>
      </c>
      <c r="L764" s="48" t="s">
        <v>4671</v>
      </c>
      <c r="M764" s="48" t="s">
        <v>4672</v>
      </c>
      <c r="N764" s="48">
        <v>0.12</v>
      </c>
      <c r="O764" s="48">
        <v>53.13</v>
      </c>
      <c r="P764" s="48">
        <v>-7.0000000000000007E-2</v>
      </c>
      <c r="Q764" s="48">
        <v>0.1</v>
      </c>
      <c r="R764" s="48">
        <v>2737.15</v>
      </c>
      <c r="S764" s="48">
        <v>64.16</v>
      </c>
      <c r="T764" s="48">
        <v>21.41</v>
      </c>
      <c r="U764" s="48">
        <v>15.26</v>
      </c>
      <c r="V764" s="48">
        <v>34.963000000000001</v>
      </c>
      <c r="W764" s="48">
        <v>-0.8</v>
      </c>
      <c r="X764" s="48">
        <v>1.73</v>
      </c>
      <c r="Y764" s="47"/>
    </row>
    <row r="765" spans="1:25" x14ac:dyDescent="0.2">
      <c r="A765" s="48">
        <v>3639</v>
      </c>
      <c r="B765" s="48">
        <v>89.98</v>
      </c>
      <c r="C765" s="48">
        <v>29.94</v>
      </c>
      <c r="D765" s="85">
        <f t="shared" si="34"/>
        <v>9.64</v>
      </c>
      <c r="E765" s="85">
        <f t="shared" si="35"/>
        <v>29.380000000000003</v>
      </c>
      <c r="F765" s="48">
        <v>1122.47</v>
      </c>
      <c r="G765" s="48">
        <v>1037.27</v>
      </c>
      <c r="H765" s="48">
        <v>2182.2199999999998</v>
      </c>
      <c r="I765" s="48">
        <v>1657.78</v>
      </c>
      <c r="J765" s="48">
        <v>13530899.119999999</v>
      </c>
      <c r="K765" s="48">
        <v>7210708.3499999996</v>
      </c>
      <c r="L765" s="48" t="s">
        <v>4673</v>
      </c>
      <c r="M765" s="48" t="s">
        <v>4674</v>
      </c>
      <c r="N765" s="48">
        <v>0.17</v>
      </c>
      <c r="O765" s="48">
        <v>45</v>
      </c>
      <c r="P765" s="48">
        <v>0.1</v>
      </c>
      <c r="Q765" s="48">
        <v>0.13</v>
      </c>
      <c r="R765" s="48">
        <v>2740.14</v>
      </c>
      <c r="S765" s="48">
        <v>64.23</v>
      </c>
      <c r="T765" s="48">
        <v>21.41</v>
      </c>
      <c r="U765" s="48">
        <v>15.28</v>
      </c>
      <c r="V765" s="48">
        <v>34.954999999999998</v>
      </c>
      <c r="W765" s="48">
        <v>-0.81</v>
      </c>
      <c r="X765" s="48">
        <v>1.72</v>
      </c>
      <c r="Y765" s="47"/>
    </row>
    <row r="766" spans="1:25" x14ac:dyDescent="0.2">
      <c r="A766" s="48">
        <v>3642</v>
      </c>
      <c r="B766" s="48">
        <v>90.01</v>
      </c>
      <c r="C766" s="48">
        <v>29.97</v>
      </c>
      <c r="D766" s="85">
        <f t="shared" si="34"/>
        <v>9.6699999999999982</v>
      </c>
      <c r="E766" s="85">
        <f t="shared" si="35"/>
        <v>29.41</v>
      </c>
      <c r="F766" s="48">
        <v>1122.47</v>
      </c>
      <c r="G766" s="48">
        <v>1037.27</v>
      </c>
      <c r="H766" s="48">
        <v>2184.8200000000002</v>
      </c>
      <c r="I766" s="48">
        <v>1659.28</v>
      </c>
      <c r="J766" s="48">
        <v>13530900.6</v>
      </c>
      <c r="K766" s="48">
        <v>7210710.96</v>
      </c>
      <c r="L766" s="48" t="s">
        <v>4675</v>
      </c>
      <c r="M766" s="48" t="s">
        <v>4676</v>
      </c>
      <c r="N766" s="48">
        <v>0.14000000000000001</v>
      </c>
      <c r="O766" s="48">
        <v>126.87</v>
      </c>
      <c r="P766" s="48">
        <v>0.1</v>
      </c>
      <c r="Q766" s="48">
        <v>0.1</v>
      </c>
      <c r="R766" s="48">
        <v>2743.12</v>
      </c>
      <c r="S766" s="48">
        <v>64.3</v>
      </c>
      <c r="T766" s="48">
        <v>21.41</v>
      </c>
      <c r="U766" s="48">
        <v>15.3</v>
      </c>
      <c r="V766" s="48">
        <v>34.948</v>
      </c>
      <c r="W766" s="48">
        <v>-0.81</v>
      </c>
      <c r="X766" s="48">
        <v>1.72</v>
      </c>
      <c r="Y766" s="47"/>
    </row>
    <row r="767" spans="1:25" x14ac:dyDescent="0.2">
      <c r="A767" s="48">
        <v>3645</v>
      </c>
      <c r="B767" s="48">
        <v>89.98</v>
      </c>
      <c r="C767" s="48">
        <v>30.01</v>
      </c>
      <c r="D767" s="85">
        <f t="shared" si="34"/>
        <v>9.7100000000000009</v>
      </c>
      <c r="E767" s="85">
        <f t="shared" si="35"/>
        <v>29.450000000000003</v>
      </c>
      <c r="F767" s="48">
        <v>1122.47</v>
      </c>
      <c r="G767" s="48">
        <v>1037.27</v>
      </c>
      <c r="H767" s="48">
        <v>2187.42</v>
      </c>
      <c r="I767" s="48">
        <v>1660.78</v>
      </c>
      <c r="J767" s="48">
        <v>13530902.07</v>
      </c>
      <c r="K767" s="48">
        <v>7210713.5800000001</v>
      </c>
      <c r="L767" s="48" t="s">
        <v>4677</v>
      </c>
      <c r="M767" s="48" t="s">
        <v>4678</v>
      </c>
      <c r="N767" s="48">
        <v>0.17</v>
      </c>
      <c r="O767" s="48">
        <v>153.435</v>
      </c>
      <c r="P767" s="48">
        <v>-0.1</v>
      </c>
      <c r="Q767" s="48">
        <v>0.13</v>
      </c>
      <c r="R767" s="48">
        <v>2746.1</v>
      </c>
      <c r="S767" s="48">
        <v>64.37</v>
      </c>
      <c r="T767" s="48">
        <v>21.42</v>
      </c>
      <c r="U767" s="48">
        <v>15.32</v>
      </c>
      <c r="V767" s="48">
        <v>34.94</v>
      </c>
      <c r="W767" s="48">
        <v>-0.81</v>
      </c>
      <c r="X767" s="48">
        <v>1.72</v>
      </c>
      <c r="Y767" s="47"/>
    </row>
    <row r="768" spans="1:25" x14ac:dyDescent="0.2">
      <c r="A768" s="48">
        <v>3649.54</v>
      </c>
      <c r="B768" s="48">
        <v>89.88</v>
      </c>
      <c r="C768" s="48">
        <v>30.06</v>
      </c>
      <c r="D768" s="85">
        <f t="shared" si="34"/>
        <v>9.759999999999998</v>
      </c>
      <c r="E768" s="85">
        <f t="shared" si="35"/>
        <v>29.5</v>
      </c>
      <c r="F768" s="48">
        <v>1122.47</v>
      </c>
      <c r="G768" s="48">
        <v>1037.27</v>
      </c>
      <c r="H768" s="48">
        <v>2191.35</v>
      </c>
      <c r="I768" s="48">
        <v>1663.05</v>
      </c>
      <c r="J768" s="48">
        <v>13530904.300000001</v>
      </c>
      <c r="K768" s="48">
        <v>7210717.5300000003</v>
      </c>
      <c r="L768" s="48" t="s">
        <v>4592</v>
      </c>
      <c r="M768" s="48" t="s">
        <v>4679</v>
      </c>
      <c r="N768" s="48">
        <v>0.25</v>
      </c>
      <c r="O768" s="48">
        <v>9.4619999999999997</v>
      </c>
      <c r="P768" s="48">
        <v>-0.22</v>
      </c>
      <c r="Q768" s="48">
        <v>0.11</v>
      </c>
      <c r="R768" s="48">
        <v>2750.61</v>
      </c>
      <c r="S768" s="48">
        <v>64.47</v>
      </c>
      <c r="T768" s="48">
        <v>21.42</v>
      </c>
      <c r="U768" s="48">
        <v>15.35</v>
      </c>
      <c r="V768" s="48">
        <v>34.927999999999997</v>
      </c>
      <c r="W768" s="48">
        <v>-0.82</v>
      </c>
      <c r="X768" s="48">
        <v>1.72</v>
      </c>
      <c r="Y768" s="47"/>
    </row>
    <row r="769" spans="1:25" x14ac:dyDescent="0.2">
      <c r="A769" s="48">
        <v>3653</v>
      </c>
      <c r="B769" s="48">
        <v>90</v>
      </c>
      <c r="C769" s="48">
        <v>30.08</v>
      </c>
      <c r="D769" s="85">
        <f t="shared" si="34"/>
        <v>9.7799999999999976</v>
      </c>
      <c r="E769" s="85">
        <f t="shared" si="35"/>
        <v>29.52</v>
      </c>
      <c r="F769" s="48">
        <v>1122.48</v>
      </c>
      <c r="G769" s="48">
        <v>1037.28</v>
      </c>
      <c r="H769" s="48">
        <v>2194.34</v>
      </c>
      <c r="I769" s="48">
        <v>1664.78</v>
      </c>
      <c r="J769" s="48">
        <v>13530906.01</v>
      </c>
      <c r="K769" s="48">
        <v>7210720.54</v>
      </c>
      <c r="L769" s="48" t="s">
        <v>4680</v>
      </c>
      <c r="M769" s="48" t="s">
        <v>4681</v>
      </c>
      <c r="N769" s="48">
        <v>0.35</v>
      </c>
      <c r="O769" s="48">
        <v>18.434999999999999</v>
      </c>
      <c r="P769" s="48">
        <v>0.35</v>
      </c>
      <c r="Q769" s="48">
        <v>0.06</v>
      </c>
      <c r="R769" s="48">
        <v>2754.05</v>
      </c>
      <c r="S769" s="48">
        <v>64.56</v>
      </c>
      <c r="T769" s="48">
        <v>21.42</v>
      </c>
      <c r="U769" s="48">
        <v>15.37</v>
      </c>
      <c r="V769" s="48">
        <v>34.92</v>
      </c>
      <c r="W769" s="48">
        <v>-0.83</v>
      </c>
      <c r="X769" s="48">
        <v>1.72</v>
      </c>
      <c r="Y769" s="47"/>
    </row>
    <row r="770" spans="1:25" x14ac:dyDescent="0.2">
      <c r="A770" s="48">
        <v>3656</v>
      </c>
      <c r="B770" s="48">
        <v>90.06</v>
      </c>
      <c r="C770" s="48">
        <v>30.1</v>
      </c>
      <c r="D770" s="85">
        <f t="shared" si="34"/>
        <v>9.8000000000000007</v>
      </c>
      <c r="E770" s="85">
        <f t="shared" si="35"/>
        <v>29.540000000000003</v>
      </c>
      <c r="F770" s="48">
        <v>1122.47</v>
      </c>
      <c r="G770" s="48">
        <v>1037.27</v>
      </c>
      <c r="H770" s="48">
        <v>2196.94</v>
      </c>
      <c r="I770" s="48">
        <v>1666.29</v>
      </c>
      <c r="J770" s="48">
        <v>13530907.49</v>
      </c>
      <c r="K770" s="48">
        <v>7210723.1500000004</v>
      </c>
      <c r="L770" s="48" t="s">
        <v>4682</v>
      </c>
      <c r="M770" s="48" t="s">
        <v>4683</v>
      </c>
      <c r="N770" s="48">
        <v>0.21</v>
      </c>
      <c r="O770" s="48">
        <v>168.69</v>
      </c>
      <c r="P770" s="48">
        <v>0.2</v>
      </c>
      <c r="Q770" s="48">
        <v>7.0000000000000007E-2</v>
      </c>
      <c r="R770" s="48">
        <v>2757.03</v>
      </c>
      <c r="S770" s="48">
        <v>64.63</v>
      </c>
      <c r="T770" s="48">
        <v>21.42</v>
      </c>
      <c r="U770" s="48">
        <v>15.39</v>
      </c>
      <c r="V770" s="48">
        <v>34.911999999999999</v>
      </c>
      <c r="W770" s="48">
        <v>-0.83</v>
      </c>
      <c r="X770" s="48">
        <v>1.72</v>
      </c>
      <c r="Y770" s="47"/>
    </row>
    <row r="771" spans="1:25" x14ac:dyDescent="0.2">
      <c r="A771" s="48">
        <v>3659</v>
      </c>
      <c r="B771" s="48">
        <v>89.96</v>
      </c>
      <c r="C771" s="48">
        <v>30.12</v>
      </c>
      <c r="D771" s="85">
        <f t="shared" si="34"/>
        <v>9.82</v>
      </c>
      <c r="E771" s="85">
        <f t="shared" si="35"/>
        <v>29.560000000000002</v>
      </c>
      <c r="F771" s="48">
        <v>1122.47</v>
      </c>
      <c r="G771" s="48">
        <v>1037.27</v>
      </c>
      <c r="H771" s="48">
        <v>2199.5300000000002</v>
      </c>
      <c r="I771" s="48">
        <v>1667.79</v>
      </c>
      <c r="J771" s="48">
        <v>13530908.970000001</v>
      </c>
      <c r="K771" s="48">
        <v>7210725.7599999998</v>
      </c>
      <c r="L771" s="48" t="s">
        <v>4684</v>
      </c>
      <c r="M771" s="48" t="s">
        <v>4685</v>
      </c>
      <c r="N771" s="48">
        <v>0.34</v>
      </c>
      <c r="O771" s="48">
        <v>116.565</v>
      </c>
      <c r="P771" s="48">
        <v>-0.33</v>
      </c>
      <c r="Q771" s="48">
        <v>7.0000000000000007E-2</v>
      </c>
      <c r="R771" s="48">
        <v>2760.02</v>
      </c>
      <c r="S771" s="48">
        <v>64.7</v>
      </c>
      <c r="T771" s="48">
        <v>21.43</v>
      </c>
      <c r="U771" s="48">
        <v>15.41</v>
      </c>
      <c r="V771" s="48">
        <v>34.905000000000001</v>
      </c>
      <c r="W771" s="48">
        <v>-0.84</v>
      </c>
      <c r="X771" s="48">
        <v>1.72</v>
      </c>
      <c r="Y771" s="47"/>
    </row>
    <row r="772" spans="1:25" x14ac:dyDescent="0.2">
      <c r="A772" s="48">
        <v>3662</v>
      </c>
      <c r="B772" s="48">
        <v>89.95</v>
      </c>
      <c r="C772" s="48">
        <v>30.14</v>
      </c>
      <c r="D772" s="85">
        <f t="shared" si="34"/>
        <v>9.84</v>
      </c>
      <c r="E772" s="85">
        <f t="shared" si="35"/>
        <v>29.580000000000002</v>
      </c>
      <c r="F772" s="48">
        <v>1122.48</v>
      </c>
      <c r="G772" s="48">
        <v>1037.28</v>
      </c>
      <c r="H772" s="48">
        <v>2202.13</v>
      </c>
      <c r="I772" s="48">
        <v>1669.3</v>
      </c>
      <c r="J772" s="48">
        <v>13530910.449999999</v>
      </c>
      <c r="K772" s="48">
        <v>7210728.3700000001</v>
      </c>
      <c r="L772" s="48" t="s">
        <v>4686</v>
      </c>
      <c r="M772" s="48" t="s">
        <v>4687</v>
      </c>
      <c r="N772" s="48">
        <v>7.0000000000000007E-2</v>
      </c>
      <c r="O772" s="48">
        <v>4.7640000000000002</v>
      </c>
      <c r="P772" s="48">
        <v>-0.03</v>
      </c>
      <c r="Q772" s="48">
        <v>7.0000000000000007E-2</v>
      </c>
      <c r="R772" s="48">
        <v>2763</v>
      </c>
      <c r="S772" s="48">
        <v>64.77</v>
      </c>
      <c r="T772" s="48">
        <v>21.43</v>
      </c>
      <c r="U772" s="48">
        <v>15.43</v>
      </c>
      <c r="V772" s="48">
        <v>34.896999999999998</v>
      </c>
      <c r="W772" s="48">
        <v>-0.84</v>
      </c>
      <c r="X772" s="48">
        <v>1.73</v>
      </c>
      <c r="Y772" s="47"/>
    </row>
    <row r="773" spans="1:25" x14ac:dyDescent="0.2">
      <c r="A773" s="48">
        <v>3665</v>
      </c>
      <c r="B773" s="48">
        <v>90.07</v>
      </c>
      <c r="C773" s="48">
        <v>30.15</v>
      </c>
      <c r="D773" s="85">
        <f t="shared" si="34"/>
        <v>9.8499999999999979</v>
      </c>
      <c r="E773" s="85">
        <f t="shared" si="35"/>
        <v>29.59</v>
      </c>
      <c r="F773" s="48">
        <v>1122.48</v>
      </c>
      <c r="G773" s="48">
        <v>1037.28</v>
      </c>
      <c r="H773" s="48">
        <v>2204.7199999999998</v>
      </c>
      <c r="I773" s="48">
        <v>1670.81</v>
      </c>
      <c r="J773" s="48">
        <v>13530911.93</v>
      </c>
      <c r="K773" s="48">
        <v>7210730.9800000004</v>
      </c>
      <c r="L773" s="48" t="s">
        <v>4688</v>
      </c>
      <c r="M773" s="48" t="s">
        <v>4689</v>
      </c>
      <c r="N773" s="48">
        <v>0.4</v>
      </c>
      <c r="O773" s="48">
        <v>164.05500000000001</v>
      </c>
      <c r="P773" s="48">
        <v>0.4</v>
      </c>
      <c r="Q773" s="48">
        <v>0.03</v>
      </c>
      <c r="R773" s="48">
        <v>2765.98</v>
      </c>
      <c r="S773" s="48">
        <v>64.84</v>
      </c>
      <c r="T773" s="48">
        <v>21.43</v>
      </c>
      <c r="U773" s="48">
        <v>15.45</v>
      </c>
      <c r="V773" s="48">
        <v>34.89</v>
      </c>
      <c r="W773" s="48">
        <v>-0.85</v>
      </c>
      <c r="X773" s="48">
        <v>1.73</v>
      </c>
      <c r="Y773" s="47"/>
    </row>
    <row r="774" spans="1:25" x14ac:dyDescent="0.2">
      <c r="A774" s="48">
        <v>3668</v>
      </c>
      <c r="B774" s="48">
        <v>90</v>
      </c>
      <c r="C774" s="48">
        <v>30.17</v>
      </c>
      <c r="D774" s="85">
        <f t="shared" si="34"/>
        <v>9.870000000000001</v>
      </c>
      <c r="E774" s="85">
        <f t="shared" si="35"/>
        <v>29.610000000000003</v>
      </c>
      <c r="F774" s="48">
        <v>1122.47</v>
      </c>
      <c r="G774" s="48">
        <v>1037.27</v>
      </c>
      <c r="H774" s="48">
        <v>2207.3200000000002</v>
      </c>
      <c r="I774" s="48">
        <v>1672.31</v>
      </c>
      <c r="J774" s="48">
        <v>13530913.41</v>
      </c>
      <c r="K774" s="48">
        <v>7210733.5899999999</v>
      </c>
      <c r="L774" s="48" t="s">
        <v>4690</v>
      </c>
      <c r="M774" s="48" t="s">
        <v>4691</v>
      </c>
      <c r="N774" s="48">
        <v>0.24</v>
      </c>
      <c r="O774" s="48">
        <v>146.31</v>
      </c>
      <c r="P774" s="48">
        <v>-0.23</v>
      </c>
      <c r="Q774" s="48">
        <v>7.0000000000000007E-2</v>
      </c>
      <c r="R774" s="48">
        <v>2768.97</v>
      </c>
      <c r="S774" s="48">
        <v>64.91</v>
      </c>
      <c r="T774" s="48">
        <v>21.43</v>
      </c>
      <c r="U774" s="48">
        <v>15.47</v>
      </c>
      <c r="V774" s="48">
        <v>34.883000000000003</v>
      </c>
      <c r="W774" s="48">
        <v>-0.85</v>
      </c>
      <c r="X774" s="48">
        <v>1.74</v>
      </c>
      <c r="Y774" s="47"/>
    </row>
    <row r="775" spans="1:25" x14ac:dyDescent="0.2">
      <c r="A775" s="48">
        <v>3671</v>
      </c>
      <c r="B775" s="48">
        <v>89.97</v>
      </c>
      <c r="C775" s="48">
        <v>30.19</v>
      </c>
      <c r="D775" s="85">
        <f t="shared" si="34"/>
        <v>9.89</v>
      </c>
      <c r="E775" s="85">
        <f t="shared" si="35"/>
        <v>29.630000000000003</v>
      </c>
      <c r="F775" s="48">
        <v>1122.47</v>
      </c>
      <c r="G775" s="48">
        <v>1037.27</v>
      </c>
      <c r="H775" s="48">
        <v>2209.91</v>
      </c>
      <c r="I775" s="48">
        <v>1673.82</v>
      </c>
      <c r="J775" s="48">
        <v>13530914.890000001</v>
      </c>
      <c r="K775" s="48">
        <v>7210736.2000000002</v>
      </c>
      <c r="L775" s="48" t="s">
        <v>4692</v>
      </c>
      <c r="M775" s="48" t="s">
        <v>4693</v>
      </c>
      <c r="N775" s="48">
        <v>0.12</v>
      </c>
      <c r="O775" s="48">
        <v>146.31</v>
      </c>
      <c r="P775" s="48">
        <v>-0.1</v>
      </c>
      <c r="Q775" s="48">
        <v>7.0000000000000007E-2</v>
      </c>
      <c r="R775" s="48">
        <v>2771.95</v>
      </c>
      <c r="S775" s="48">
        <v>64.98</v>
      </c>
      <c r="T775" s="48">
        <v>21.43</v>
      </c>
      <c r="U775" s="48">
        <v>15.49</v>
      </c>
      <c r="V775" s="48">
        <v>34.875</v>
      </c>
      <c r="W775" s="48">
        <v>-0.85</v>
      </c>
      <c r="X775" s="48">
        <v>1.74</v>
      </c>
      <c r="Y775" s="47"/>
    </row>
    <row r="776" spans="1:25" x14ac:dyDescent="0.2">
      <c r="A776" s="48">
        <v>3674.41</v>
      </c>
      <c r="B776" s="48">
        <v>89.94</v>
      </c>
      <c r="C776" s="48">
        <v>30.21</v>
      </c>
      <c r="D776" s="85">
        <f t="shared" si="34"/>
        <v>9.91</v>
      </c>
      <c r="E776" s="85">
        <f t="shared" si="35"/>
        <v>29.650000000000002</v>
      </c>
      <c r="F776" s="48">
        <v>1122.48</v>
      </c>
      <c r="G776" s="48">
        <v>1037.28</v>
      </c>
      <c r="H776" s="48">
        <v>2212.86</v>
      </c>
      <c r="I776" s="48">
        <v>1675.54</v>
      </c>
      <c r="J776" s="48">
        <v>13530916.58</v>
      </c>
      <c r="K776" s="48">
        <v>7210739.1600000001</v>
      </c>
      <c r="L776" s="48" t="s">
        <v>4694</v>
      </c>
      <c r="M776" s="48" t="s">
        <v>4695</v>
      </c>
      <c r="N776" s="48">
        <v>0.11</v>
      </c>
      <c r="O776" s="48">
        <v>-18.434999999999999</v>
      </c>
      <c r="P776" s="48">
        <v>-0.09</v>
      </c>
      <c r="Q776" s="48">
        <v>0.06</v>
      </c>
      <c r="R776" s="48">
        <v>2775.34</v>
      </c>
      <c r="S776" s="48">
        <v>65.06</v>
      </c>
      <c r="T776" s="48">
        <v>21.44</v>
      </c>
      <c r="U776" s="48">
        <v>15.51</v>
      </c>
      <c r="V776" s="48">
        <v>34.866999999999997</v>
      </c>
      <c r="W776" s="48">
        <v>-0.86</v>
      </c>
      <c r="X776" s="48">
        <v>1.75</v>
      </c>
      <c r="Y776" s="47"/>
    </row>
    <row r="777" spans="1:25" x14ac:dyDescent="0.2">
      <c r="A777" s="48">
        <v>3678</v>
      </c>
      <c r="B777" s="48">
        <v>89.97</v>
      </c>
      <c r="C777" s="48">
        <v>30.2</v>
      </c>
      <c r="D777" s="85">
        <f t="shared" si="34"/>
        <v>9.8999999999999986</v>
      </c>
      <c r="E777" s="85">
        <f t="shared" si="35"/>
        <v>29.64</v>
      </c>
      <c r="F777" s="48">
        <v>1122.48</v>
      </c>
      <c r="G777" s="48">
        <v>1037.28</v>
      </c>
      <c r="H777" s="48">
        <v>2215.96</v>
      </c>
      <c r="I777" s="48">
        <v>1677.34</v>
      </c>
      <c r="J777" s="48">
        <v>13530918.35</v>
      </c>
      <c r="K777" s="48">
        <v>7210742.2800000003</v>
      </c>
      <c r="L777" s="48" t="s">
        <v>4696</v>
      </c>
      <c r="M777" s="48" t="s">
        <v>4697</v>
      </c>
      <c r="N777" s="48">
        <v>0.09</v>
      </c>
      <c r="O777" s="48">
        <v>-14.036</v>
      </c>
      <c r="P777" s="48">
        <v>0.08</v>
      </c>
      <c r="Q777" s="48">
        <v>-0.03</v>
      </c>
      <c r="R777" s="48">
        <v>2778.91</v>
      </c>
      <c r="S777" s="48">
        <v>65.14</v>
      </c>
      <c r="T777" s="48">
        <v>21.44</v>
      </c>
      <c r="U777" s="48">
        <v>15.53</v>
      </c>
      <c r="V777" s="48">
        <v>34.859000000000002</v>
      </c>
      <c r="W777" s="48">
        <v>-0.86</v>
      </c>
      <c r="X777" s="48">
        <v>1.76</v>
      </c>
      <c r="Y777" s="47"/>
    </row>
    <row r="778" spans="1:25" x14ac:dyDescent="0.2">
      <c r="A778" s="48">
        <v>3681</v>
      </c>
      <c r="B778" s="48">
        <v>90.05</v>
      </c>
      <c r="C778" s="48">
        <v>30.18</v>
      </c>
      <c r="D778" s="85">
        <f t="shared" si="34"/>
        <v>9.879999999999999</v>
      </c>
      <c r="E778" s="85">
        <f t="shared" si="35"/>
        <v>29.62</v>
      </c>
      <c r="F778" s="48">
        <v>1122.48</v>
      </c>
      <c r="G778" s="48">
        <v>1037.28</v>
      </c>
      <c r="H778" s="48">
        <v>2218.5500000000002</v>
      </c>
      <c r="I778" s="48">
        <v>1678.85</v>
      </c>
      <c r="J778" s="48">
        <v>13530919.84</v>
      </c>
      <c r="K778" s="48">
        <v>7210744.8899999997</v>
      </c>
      <c r="L778" s="48" t="s">
        <v>4698</v>
      </c>
      <c r="M778" s="48" t="s">
        <v>4699</v>
      </c>
      <c r="N778" s="48">
        <v>0.27</v>
      </c>
      <c r="O778" s="48">
        <v>-26.565000000000001</v>
      </c>
      <c r="P778" s="48">
        <v>0.27</v>
      </c>
      <c r="Q778" s="48">
        <v>-7.0000000000000007E-2</v>
      </c>
      <c r="R778" s="48">
        <v>2781.89</v>
      </c>
      <c r="S778" s="48">
        <v>65.209999999999994</v>
      </c>
      <c r="T778" s="48">
        <v>21.44</v>
      </c>
      <c r="U778" s="48">
        <v>15.55</v>
      </c>
      <c r="V778" s="48">
        <v>34.850999999999999</v>
      </c>
      <c r="W778" s="48">
        <v>-0.87</v>
      </c>
      <c r="X778" s="48">
        <v>1.77</v>
      </c>
      <c r="Y778" s="47"/>
    </row>
    <row r="779" spans="1:25" x14ac:dyDescent="0.2">
      <c r="A779" s="48">
        <v>3684</v>
      </c>
      <c r="B779" s="48">
        <v>90.07</v>
      </c>
      <c r="C779" s="48">
        <v>30.17</v>
      </c>
      <c r="D779" s="85">
        <f t="shared" si="34"/>
        <v>9.870000000000001</v>
      </c>
      <c r="E779" s="85">
        <f t="shared" si="35"/>
        <v>29.610000000000003</v>
      </c>
      <c r="F779" s="48">
        <v>1122.48</v>
      </c>
      <c r="G779" s="48">
        <v>1037.28</v>
      </c>
      <c r="H779" s="48">
        <v>2221.14</v>
      </c>
      <c r="I779" s="48">
        <v>1680.36</v>
      </c>
      <c r="J779" s="48">
        <v>13530921.32</v>
      </c>
      <c r="K779" s="48">
        <v>7210747.5</v>
      </c>
      <c r="L779" s="48" t="s">
        <v>4700</v>
      </c>
      <c r="M779" s="48" t="s">
        <v>4701</v>
      </c>
      <c r="N779" s="48">
        <v>7.0000000000000007E-2</v>
      </c>
      <c r="O779" s="48">
        <v>-174.80600000000001</v>
      </c>
      <c r="P779" s="48">
        <v>7.0000000000000007E-2</v>
      </c>
      <c r="Q779" s="48">
        <v>-0.03</v>
      </c>
      <c r="R779" s="48">
        <v>2784.87</v>
      </c>
      <c r="S779" s="48">
        <v>65.28</v>
      </c>
      <c r="T779" s="48">
        <v>21.44</v>
      </c>
      <c r="U779" s="48">
        <v>15.57</v>
      </c>
      <c r="V779" s="48">
        <v>34.844000000000001</v>
      </c>
      <c r="W779" s="48">
        <v>-0.87</v>
      </c>
      <c r="X779" s="48">
        <v>1.78</v>
      </c>
      <c r="Y779" s="47"/>
    </row>
    <row r="780" spans="1:25" x14ac:dyDescent="0.2">
      <c r="A780" s="48">
        <v>3687</v>
      </c>
      <c r="B780" s="48">
        <v>89.96</v>
      </c>
      <c r="C780" s="48">
        <v>30.16</v>
      </c>
      <c r="D780" s="85">
        <f t="shared" si="34"/>
        <v>9.86</v>
      </c>
      <c r="E780" s="85">
        <f t="shared" si="35"/>
        <v>29.6</v>
      </c>
      <c r="F780" s="48">
        <v>1122.48</v>
      </c>
      <c r="G780" s="48">
        <v>1037.28</v>
      </c>
      <c r="H780" s="48">
        <v>2223.7399999999998</v>
      </c>
      <c r="I780" s="48">
        <v>1681.87</v>
      </c>
      <c r="J780" s="48">
        <v>13530922.800000001</v>
      </c>
      <c r="K780" s="48">
        <v>7210750.0999999996</v>
      </c>
      <c r="L780" s="48" t="s">
        <v>4702</v>
      </c>
      <c r="M780" s="48" t="s">
        <v>4703</v>
      </c>
      <c r="N780" s="48">
        <v>0.37</v>
      </c>
      <c r="O780" s="48">
        <v>-7.125</v>
      </c>
      <c r="P780" s="48">
        <v>-0.37</v>
      </c>
      <c r="Q780" s="48">
        <v>-0.03</v>
      </c>
      <c r="R780" s="48">
        <v>2787.86</v>
      </c>
      <c r="S780" s="48">
        <v>65.349999999999994</v>
      </c>
      <c r="T780" s="48">
        <v>21.45</v>
      </c>
      <c r="U780" s="48">
        <v>15.59</v>
      </c>
      <c r="V780" s="48">
        <v>34.837000000000003</v>
      </c>
      <c r="W780" s="48">
        <v>-0.87</v>
      </c>
      <c r="X780" s="48">
        <v>1.78</v>
      </c>
      <c r="Y780" s="47"/>
    </row>
    <row r="781" spans="1:25" x14ac:dyDescent="0.2">
      <c r="A781" s="48">
        <v>3690</v>
      </c>
      <c r="B781" s="48">
        <v>90.04</v>
      </c>
      <c r="C781" s="48">
        <v>30.15</v>
      </c>
      <c r="D781" s="85">
        <f t="shared" si="34"/>
        <v>9.8499999999999979</v>
      </c>
      <c r="E781" s="85">
        <f t="shared" si="35"/>
        <v>29.59</v>
      </c>
      <c r="F781" s="48">
        <v>1122.48</v>
      </c>
      <c r="G781" s="48">
        <v>1037.28</v>
      </c>
      <c r="H781" s="48">
        <v>2226.33</v>
      </c>
      <c r="I781" s="48">
        <v>1683.37</v>
      </c>
      <c r="J781" s="48">
        <v>13530924.279999999</v>
      </c>
      <c r="K781" s="48">
        <v>7210752.71</v>
      </c>
      <c r="L781" s="48" t="s">
        <v>4704</v>
      </c>
      <c r="M781" s="48" t="s">
        <v>4705</v>
      </c>
      <c r="N781" s="48">
        <v>0.27</v>
      </c>
      <c r="O781" s="48">
        <v>-153.435</v>
      </c>
      <c r="P781" s="48">
        <v>0.27</v>
      </c>
      <c r="Q781" s="48">
        <v>-0.03</v>
      </c>
      <c r="R781" s="48">
        <v>2790.84</v>
      </c>
      <c r="S781" s="48">
        <v>65.42</v>
      </c>
      <c r="T781" s="48">
        <v>21.45</v>
      </c>
      <c r="U781" s="48">
        <v>15.61</v>
      </c>
      <c r="V781" s="48">
        <v>34.83</v>
      </c>
      <c r="W781" s="48">
        <v>-0.88</v>
      </c>
      <c r="X781" s="48">
        <v>1.79</v>
      </c>
      <c r="Y781" s="47"/>
    </row>
    <row r="782" spans="1:25" x14ac:dyDescent="0.2">
      <c r="A782" s="48">
        <v>3693</v>
      </c>
      <c r="B782" s="48">
        <v>90</v>
      </c>
      <c r="C782" s="48">
        <v>30.13</v>
      </c>
      <c r="D782" s="85">
        <f t="shared" si="34"/>
        <v>9.8299999999999983</v>
      </c>
      <c r="E782" s="85">
        <f t="shared" si="35"/>
        <v>29.57</v>
      </c>
      <c r="F782" s="48">
        <v>1122.47</v>
      </c>
      <c r="G782" s="48">
        <v>1037.27</v>
      </c>
      <c r="H782" s="48">
        <v>2228.9299999999998</v>
      </c>
      <c r="I782" s="48">
        <v>1684.88</v>
      </c>
      <c r="J782" s="48">
        <v>13530925.76</v>
      </c>
      <c r="K782" s="48">
        <v>7210755.3200000003</v>
      </c>
      <c r="L782" s="48" t="s">
        <v>4706</v>
      </c>
      <c r="M782" s="48" t="s">
        <v>4707</v>
      </c>
      <c r="N782" s="48">
        <v>0.15</v>
      </c>
      <c r="O782" s="48">
        <v>-135</v>
      </c>
      <c r="P782" s="48">
        <v>-0.13</v>
      </c>
      <c r="Q782" s="48">
        <v>-7.0000000000000007E-2</v>
      </c>
      <c r="R782" s="48">
        <v>2793.82</v>
      </c>
      <c r="S782" s="48">
        <v>65.489999999999995</v>
      </c>
      <c r="T782" s="48">
        <v>21.45</v>
      </c>
      <c r="U782" s="48">
        <v>15.63</v>
      </c>
      <c r="V782" s="48">
        <v>34.823</v>
      </c>
      <c r="W782" s="48">
        <v>-0.88</v>
      </c>
      <c r="X782" s="48">
        <v>1.79</v>
      </c>
      <c r="Y782" s="47"/>
    </row>
    <row r="783" spans="1:25" x14ac:dyDescent="0.2">
      <c r="A783" s="48">
        <v>3696</v>
      </c>
      <c r="B783" s="48">
        <v>89.99</v>
      </c>
      <c r="C783" s="48">
        <v>30.12</v>
      </c>
      <c r="D783" s="85">
        <f t="shared" si="34"/>
        <v>9.82</v>
      </c>
      <c r="E783" s="85">
        <f t="shared" si="35"/>
        <v>29.560000000000002</v>
      </c>
      <c r="F783" s="48">
        <v>1122.47</v>
      </c>
      <c r="G783" s="48">
        <v>1037.27</v>
      </c>
      <c r="H783" s="48">
        <v>2231.52</v>
      </c>
      <c r="I783" s="48">
        <v>1686.39</v>
      </c>
      <c r="J783" s="48">
        <v>13530927.25</v>
      </c>
      <c r="K783" s="48">
        <v>7210757.9299999997</v>
      </c>
      <c r="L783" s="48" t="s">
        <v>4708</v>
      </c>
      <c r="M783" s="48" t="s">
        <v>4709</v>
      </c>
      <c r="N783" s="48">
        <v>0.05</v>
      </c>
      <c r="O783" s="48">
        <v>-26.565000000000001</v>
      </c>
      <c r="P783" s="48">
        <v>-0.03</v>
      </c>
      <c r="Q783" s="48">
        <v>-0.03</v>
      </c>
      <c r="R783" s="48">
        <v>2796.81</v>
      </c>
      <c r="S783" s="48">
        <v>65.56</v>
      </c>
      <c r="T783" s="48">
        <v>21.45</v>
      </c>
      <c r="U783" s="48">
        <v>15.65</v>
      </c>
      <c r="V783" s="48">
        <v>34.816000000000003</v>
      </c>
      <c r="W783" s="48">
        <v>-0.88</v>
      </c>
      <c r="X783" s="48">
        <v>1.8</v>
      </c>
      <c r="Y783" s="47"/>
    </row>
    <row r="784" spans="1:25" x14ac:dyDescent="0.2">
      <c r="A784" s="48">
        <v>3699.13</v>
      </c>
      <c r="B784" s="48">
        <v>90.01</v>
      </c>
      <c r="C784" s="48">
        <v>30.11</v>
      </c>
      <c r="D784" s="85">
        <f t="shared" si="34"/>
        <v>9.8099999999999987</v>
      </c>
      <c r="E784" s="85">
        <f t="shared" si="35"/>
        <v>29.55</v>
      </c>
      <c r="F784" s="48">
        <v>1122.47</v>
      </c>
      <c r="G784" s="48">
        <v>1037.27</v>
      </c>
      <c r="H784" s="48">
        <v>2234.23</v>
      </c>
      <c r="I784" s="48">
        <v>1687.96</v>
      </c>
      <c r="J784" s="48">
        <v>13530928.789999999</v>
      </c>
      <c r="K784" s="48">
        <v>7210760.6500000004</v>
      </c>
      <c r="L784" s="48" t="s">
        <v>4595</v>
      </c>
      <c r="M784" s="48" t="s">
        <v>4710</v>
      </c>
      <c r="N784" s="48">
        <v>7.0000000000000007E-2</v>
      </c>
      <c r="O784" s="48" t="s">
        <v>113</v>
      </c>
      <c r="P784" s="48">
        <v>0.06</v>
      </c>
      <c r="Q784" s="48">
        <v>-0.03</v>
      </c>
      <c r="R784" s="48">
        <v>2799.92</v>
      </c>
      <c r="S784" s="48">
        <v>65.63</v>
      </c>
      <c r="T784" s="48">
        <v>21.45</v>
      </c>
      <c r="U784" s="48">
        <v>15.67</v>
      </c>
      <c r="V784" s="48">
        <v>34.808</v>
      </c>
      <c r="W784" s="48">
        <v>-0.89</v>
      </c>
      <c r="X784" s="48">
        <v>1.8</v>
      </c>
      <c r="Y784" s="47"/>
    </row>
    <row r="785" spans="1:25" x14ac:dyDescent="0.2">
      <c r="A785" s="48">
        <v>3703</v>
      </c>
      <c r="B785" s="48">
        <v>90.04</v>
      </c>
      <c r="C785" s="48">
        <v>30.13</v>
      </c>
      <c r="D785" s="85">
        <f t="shared" ref="D785:D843" si="36">IF(C785-20.3&lt;0,C785-20.3+360,C785-20.3)</f>
        <v>9.8299999999999983</v>
      </c>
      <c r="E785" s="85">
        <f t="shared" ref="E785:E843" si="37">IF(C785-0.56&lt;0,C785-0.56+360,C785-0.56)</f>
        <v>29.57</v>
      </c>
      <c r="F785" s="48">
        <v>1122.47</v>
      </c>
      <c r="G785" s="48">
        <v>1037.27</v>
      </c>
      <c r="H785" s="48">
        <v>2237.58</v>
      </c>
      <c r="I785" s="48">
        <v>1689.9</v>
      </c>
      <c r="J785" s="48">
        <v>13530930.699999999</v>
      </c>
      <c r="K785" s="48">
        <v>7210764.0199999996</v>
      </c>
      <c r="L785" s="48" t="s">
        <v>4735</v>
      </c>
      <c r="M785" s="48" t="s">
        <v>4736</v>
      </c>
      <c r="N785" s="48">
        <v>0.09</v>
      </c>
      <c r="O785" s="48">
        <v>170.53800000000001</v>
      </c>
      <c r="P785" s="48">
        <v>0.08</v>
      </c>
      <c r="Q785" s="48">
        <v>0.05</v>
      </c>
      <c r="R785" s="48">
        <v>2803.76</v>
      </c>
      <c r="S785" s="48">
        <v>65.72</v>
      </c>
      <c r="T785" s="48">
        <v>21.46</v>
      </c>
      <c r="U785" s="48">
        <v>15.69</v>
      </c>
      <c r="V785" s="48">
        <v>34.798999999999999</v>
      </c>
      <c r="W785" s="48">
        <v>-0.89</v>
      </c>
      <c r="X785" s="48">
        <v>1.81</v>
      </c>
      <c r="Y785" s="47"/>
    </row>
    <row r="786" spans="1:25" x14ac:dyDescent="0.2">
      <c r="A786" s="48">
        <v>3706</v>
      </c>
      <c r="B786" s="48">
        <v>89.98</v>
      </c>
      <c r="C786" s="48">
        <v>30.14</v>
      </c>
      <c r="D786" s="85">
        <f t="shared" si="36"/>
        <v>9.84</v>
      </c>
      <c r="E786" s="85">
        <f t="shared" si="37"/>
        <v>29.580000000000002</v>
      </c>
      <c r="F786" s="48">
        <v>1122.47</v>
      </c>
      <c r="G786" s="48">
        <v>1037.27</v>
      </c>
      <c r="H786" s="48">
        <v>2240.17</v>
      </c>
      <c r="I786" s="48">
        <v>1691.4</v>
      </c>
      <c r="J786" s="48">
        <v>13530932.18</v>
      </c>
      <c r="K786" s="48">
        <v>7210766.6299999999</v>
      </c>
      <c r="L786" s="48" t="s">
        <v>4737</v>
      </c>
      <c r="M786" s="48" t="s">
        <v>4738</v>
      </c>
      <c r="N786" s="48">
        <v>0.2</v>
      </c>
      <c r="O786" s="48">
        <v>11.31</v>
      </c>
      <c r="P786" s="48">
        <v>-0.2</v>
      </c>
      <c r="Q786" s="48">
        <v>0.03</v>
      </c>
      <c r="R786" s="48">
        <v>2806.75</v>
      </c>
      <c r="S786" s="48">
        <v>65.790000000000006</v>
      </c>
      <c r="T786" s="48">
        <v>21.46</v>
      </c>
      <c r="U786" s="48">
        <v>15.71</v>
      </c>
      <c r="V786" s="48">
        <v>34.792000000000002</v>
      </c>
      <c r="W786" s="48">
        <v>-0.89</v>
      </c>
      <c r="X786" s="48">
        <v>1.81</v>
      </c>
      <c r="Y786" s="47"/>
    </row>
    <row r="787" spans="1:25" x14ac:dyDescent="0.2">
      <c r="A787" s="48">
        <v>3709</v>
      </c>
      <c r="B787" s="48">
        <v>90.03</v>
      </c>
      <c r="C787" s="48">
        <v>30.15</v>
      </c>
      <c r="D787" s="85">
        <f t="shared" si="36"/>
        <v>9.8499999999999979</v>
      </c>
      <c r="E787" s="85">
        <f t="shared" si="37"/>
        <v>29.59</v>
      </c>
      <c r="F787" s="48">
        <v>1122.47</v>
      </c>
      <c r="G787" s="48">
        <v>1037.27</v>
      </c>
      <c r="H787" s="48">
        <v>2242.77</v>
      </c>
      <c r="I787" s="48">
        <v>1692.91</v>
      </c>
      <c r="J787" s="48">
        <v>13530933.66</v>
      </c>
      <c r="K787" s="48">
        <v>7210769.2400000002</v>
      </c>
      <c r="L787" s="48" t="s">
        <v>4739</v>
      </c>
      <c r="M787" s="48" t="s">
        <v>4740</v>
      </c>
      <c r="N787" s="48">
        <v>0.17</v>
      </c>
      <c r="O787" s="48">
        <v>90</v>
      </c>
      <c r="P787" s="48">
        <v>0.17</v>
      </c>
      <c r="Q787" s="48">
        <v>0.03</v>
      </c>
      <c r="R787" s="48">
        <v>2809.73</v>
      </c>
      <c r="S787" s="48">
        <v>65.86</v>
      </c>
      <c r="T787" s="48">
        <v>21.46</v>
      </c>
      <c r="U787" s="48">
        <v>15.73</v>
      </c>
      <c r="V787" s="48">
        <v>34.784999999999997</v>
      </c>
      <c r="W787" s="48">
        <v>-0.89</v>
      </c>
      <c r="X787" s="48">
        <v>1.82</v>
      </c>
      <c r="Y787" s="47"/>
    </row>
    <row r="788" spans="1:25" x14ac:dyDescent="0.2">
      <c r="A788" s="48">
        <v>3712</v>
      </c>
      <c r="B788" s="48">
        <v>90.03</v>
      </c>
      <c r="C788" s="48">
        <v>30.17</v>
      </c>
      <c r="D788" s="85">
        <f t="shared" si="36"/>
        <v>9.870000000000001</v>
      </c>
      <c r="E788" s="85">
        <f t="shared" si="37"/>
        <v>29.610000000000003</v>
      </c>
      <c r="F788" s="48">
        <v>1122.47</v>
      </c>
      <c r="G788" s="48">
        <v>1037.27</v>
      </c>
      <c r="H788" s="48">
        <v>2245.36</v>
      </c>
      <c r="I788" s="48">
        <v>1694.42</v>
      </c>
      <c r="J788" s="48">
        <v>13530935.140000001</v>
      </c>
      <c r="K788" s="48">
        <v>7210771.8499999996</v>
      </c>
      <c r="L788" s="48" t="s">
        <v>4741</v>
      </c>
      <c r="M788" s="48" t="s">
        <v>4742</v>
      </c>
      <c r="N788" s="48">
        <v>7.0000000000000007E-2</v>
      </c>
      <c r="O788" s="48">
        <v>168.69</v>
      </c>
      <c r="P788" s="48">
        <v>0</v>
      </c>
      <c r="Q788" s="48">
        <v>7.0000000000000007E-2</v>
      </c>
      <c r="R788" s="48">
        <v>2812.71</v>
      </c>
      <c r="S788" s="48">
        <v>65.930000000000007</v>
      </c>
      <c r="T788" s="48">
        <v>21.46</v>
      </c>
      <c r="U788" s="48">
        <v>15.75</v>
      </c>
      <c r="V788" s="48">
        <v>34.777999999999999</v>
      </c>
      <c r="W788" s="48">
        <v>-0.9</v>
      </c>
      <c r="X788" s="48">
        <v>1.82</v>
      </c>
      <c r="Y788" s="47"/>
    </row>
    <row r="789" spans="1:25" x14ac:dyDescent="0.2">
      <c r="A789" s="48">
        <v>3715</v>
      </c>
      <c r="B789" s="48">
        <v>89.98</v>
      </c>
      <c r="C789" s="48">
        <v>30.18</v>
      </c>
      <c r="D789" s="85">
        <f t="shared" si="36"/>
        <v>9.879999999999999</v>
      </c>
      <c r="E789" s="85">
        <f t="shared" si="37"/>
        <v>29.62</v>
      </c>
      <c r="F789" s="48">
        <v>1122.47</v>
      </c>
      <c r="G789" s="48">
        <v>1037.27</v>
      </c>
      <c r="H789" s="48">
        <v>2247.9499999999998</v>
      </c>
      <c r="I789" s="48">
        <v>1695.93</v>
      </c>
      <c r="J789" s="48">
        <v>13530936.619999999</v>
      </c>
      <c r="K789" s="48">
        <v>7210774.46</v>
      </c>
      <c r="L789" s="48" t="s">
        <v>4743</v>
      </c>
      <c r="M789" s="48" t="s">
        <v>4744</v>
      </c>
      <c r="N789" s="48">
        <v>0.17</v>
      </c>
      <c r="O789" s="48">
        <v>135</v>
      </c>
      <c r="P789" s="48">
        <v>-0.17</v>
      </c>
      <c r="Q789" s="48">
        <v>0.03</v>
      </c>
      <c r="R789" s="48">
        <v>2815.7</v>
      </c>
      <c r="S789" s="48">
        <v>66</v>
      </c>
      <c r="T789" s="48">
        <v>21.47</v>
      </c>
      <c r="U789" s="48">
        <v>15.77</v>
      </c>
      <c r="V789" s="48">
        <v>34.771000000000001</v>
      </c>
      <c r="W789" s="48">
        <v>-0.9</v>
      </c>
      <c r="X789" s="48">
        <v>1.83</v>
      </c>
      <c r="Y789" s="47"/>
    </row>
    <row r="790" spans="1:25" x14ac:dyDescent="0.2">
      <c r="A790" s="48">
        <v>3718</v>
      </c>
      <c r="B790" s="48">
        <v>89.96</v>
      </c>
      <c r="C790" s="48">
        <v>30.2</v>
      </c>
      <c r="D790" s="85">
        <f t="shared" si="36"/>
        <v>9.8999999999999986</v>
      </c>
      <c r="E790" s="85">
        <f t="shared" si="37"/>
        <v>29.64</v>
      </c>
      <c r="F790" s="48">
        <v>1122.47</v>
      </c>
      <c r="G790" s="48">
        <v>1037.27</v>
      </c>
      <c r="H790" s="48">
        <v>2250.5500000000002</v>
      </c>
      <c r="I790" s="48">
        <v>1697.44</v>
      </c>
      <c r="J790" s="48">
        <v>13530938.109999999</v>
      </c>
      <c r="K790" s="48">
        <v>7210777.0599999996</v>
      </c>
      <c r="L790" s="48" t="s">
        <v>4745</v>
      </c>
      <c r="M790" s="48" t="s">
        <v>4746</v>
      </c>
      <c r="N790" s="48">
        <v>0.09</v>
      </c>
      <c r="O790" s="48">
        <v>45</v>
      </c>
      <c r="P790" s="48">
        <v>-7.0000000000000007E-2</v>
      </c>
      <c r="Q790" s="48">
        <v>7.0000000000000007E-2</v>
      </c>
      <c r="R790" s="48">
        <v>2818.68</v>
      </c>
      <c r="S790" s="48">
        <v>66.069999999999993</v>
      </c>
      <c r="T790" s="48">
        <v>21.47</v>
      </c>
      <c r="U790" s="48">
        <v>15.79</v>
      </c>
      <c r="V790" s="48">
        <v>34.764000000000003</v>
      </c>
      <c r="W790" s="48">
        <v>-0.9</v>
      </c>
      <c r="X790" s="48">
        <v>1.84</v>
      </c>
      <c r="Y790" s="47"/>
    </row>
    <row r="791" spans="1:25" x14ac:dyDescent="0.2">
      <c r="A791" s="48">
        <v>3723.53</v>
      </c>
      <c r="B791" s="48">
        <v>89.98</v>
      </c>
      <c r="C791" s="48">
        <v>30.22</v>
      </c>
      <c r="D791" s="85">
        <f t="shared" si="36"/>
        <v>9.9199999999999982</v>
      </c>
      <c r="E791" s="85">
        <f t="shared" si="37"/>
        <v>29.66</v>
      </c>
      <c r="F791" s="48">
        <v>1122.47</v>
      </c>
      <c r="G791" s="48">
        <v>1037.27</v>
      </c>
      <c r="H791" s="48">
        <v>2255.3200000000002</v>
      </c>
      <c r="I791" s="48">
        <v>1700.22</v>
      </c>
      <c r="J791" s="48">
        <v>13530940.84</v>
      </c>
      <c r="K791" s="48">
        <v>7210781.8700000001</v>
      </c>
      <c r="L791" s="48" t="s">
        <v>4727</v>
      </c>
      <c r="M791" s="48" t="s">
        <v>4747</v>
      </c>
      <c r="N791" s="48">
        <v>0.05</v>
      </c>
      <c r="O791" s="48">
        <v>20.556000000000001</v>
      </c>
      <c r="P791" s="48">
        <v>0.04</v>
      </c>
      <c r="Q791" s="48">
        <v>0.04</v>
      </c>
      <c r="R791" s="48">
        <v>2824.18</v>
      </c>
      <c r="S791" s="48">
        <v>66.2</v>
      </c>
      <c r="T791" s="48">
        <v>21.47</v>
      </c>
      <c r="U791" s="48">
        <v>15.83</v>
      </c>
      <c r="V791" s="48">
        <v>34.750999999999998</v>
      </c>
      <c r="W791" s="48">
        <v>-0.91</v>
      </c>
      <c r="X791" s="48">
        <v>1.85</v>
      </c>
      <c r="Y791" s="47"/>
    </row>
    <row r="792" spans="1:25" x14ac:dyDescent="0.2">
      <c r="A792" s="48">
        <v>3727</v>
      </c>
      <c r="B792" s="48">
        <v>90.06</v>
      </c>
      <c r="C792" s="48">
        <v>30.25</v>
      </c>
      <c r="D792" s="85">
        <f t="shared" si="36"/>
        <v>9.9499999999999993</v>
      </c>
      <c r="E792" s="85">
        <f t="shared" si="37"/>
        <v>29.69</v>
      </c>
      <c r="F792" s="48">
        <v>1122.47</v>
      </c>
      <c r="G792" s="48">
        <v>1037.27</v>
      </c>
      <c r="H792" s="48">
        <v>2258.3200000000002</v>
      </c>
      <c r="I792" s="48">
        <v>1701.96</v>
      </c>
      <c r="J792" s="48">
        <v>13530942.560000001</v>
      </c>
      <c r="K792" s="48">
        <v>7210784.8799999999</v>
      </c>
      <c r="L792" s="48" t="s">
        <v>4748</v>
      </c>
      <c r="M792" s="48" t="s">
        <v>4749</v>
      </c>
      <c r="N792" s="48">
        <v>0.25</v>
      </c>
      <c r="O792" s="48">
        <v>123.69</v>
      </c>
      <c r="P792" s="48">
        <v>0.23</v>
      </c>
      <c r="Q792" s="48">
        <v>0.09</v>
      </c>
      <c r="R792" s="48">
        <v>2827.63</v>
      </c>
      <c r="S792" s="48">
        <v>66.290000000000006</v>
      </c>
      <c r="T792" s="48">
        <v>21.47</v>
      </c>
      <c r="U792" s="48">
        <v>15.85</v>
      </c>
      <c r="V792" s="48">
        <v>34.743000000000002</v>
      </c>
      <c r="W792" s="48">
        <v>-0.92</v>
      </c>
      <c r="X792" s="48">
        <v>1.86</v>
      </c>
      <c r="Y792" s="47"/>
    </row>
    <row r="793" spans="1:25" x14ac:dyDescent="0.2">
      <c r="A793" s="48">
        <v>3730</v>
      </c>
      <c r="B793" s="48">
        <v>90.04</v>
      </c>
      <c r="C793" s="48">
        <v>30.28</v>
      </c>
      <c r="D793" s="85">
        <f t="shared" si="36"/>
        <v>9.98</v>
      </c>
      <c r="E793" s="85">
        <f t="shared" si="37"/>
        <v>29.720000000000002</v>
      </c>
      <c r="F793" s="48">
        <v>1122.47</v>
      </c>
      <c r="G793" s="48">
        <v>1037.27</v>
      </c>
      <c r="H793" s="48">
        <v>2260.91</v>
      </c>
      <c r="I793" s="48">
        <v>1703.48</v>
      </c>
      <c r="J793" s="48">
        <v>13530944.050000001</v>
      </c>
      <c r="K793" s="48">
        <v>7210787.4900000002</v>
      </c>
      <c r="L793" s="48" t="s">
        <v>4750</v>
      </c>
      <c r="M793" s="48" t="s">
        <v>4751</v>
      </c>
      <c r="N793" s="48">
        <v>0.12</v>
      </c>
      <c r="O793" s="48">
        <v>90</v>
      </c>
      <c r="P793" s="48">
        <v>-7.0000000000000007E-2</v>
      </c>
      <c r="Q793" s="48">
        <v>0.1</v>
      </c>
      <c r="R793" s="48">
        <v>2830.61</v>
      </c>
      <c r="S793" s="48">
        <v>66.36</v>
      </c>
      <c r="T793" s="48">
        <v>21.48</v>
      </c>
      <c r="U793" s="48">
        <v>15.87</v>
      </c>
      <c r="V793" s="48">
        <v>34.735999999999997</v>
      </c>
      <c r="W793" s="48">
        <v>-0.92</v>
      </c>
      <c r="X793" s="48">
        <v>1.88</v>
      </c>
      <c r="Y793" s="47"/>
    </row>
    <row r="794" spans="1:25" x14ac:dyDescent="0.2">
      <c r="A794" s="48">
        <v>3733</v>
      </c>
      <c r="B794" s="48">
        <v>90.04</v>
      </c>
      <c r="C794" s="48">
        <v>30.3</v>
      </c>
      <c r="D794" s="85">
        <f t="shared" si="36"/>
        <v>10</v>
      </c>
      <c r="E794" s="85">
        <f t="shared" si="37"/>
        <v>29.740000000000002</v>
      </c>
      <c r="F794" s="48">
        <v>1122.47</v>
      </c>
      <c r="G794" s="48">
        <v>1037.27</v>
      </c>
      <c r="H794" s="48">
        <v>2263.5</v>
      </c>
      <c r="I794" s="48">
        <v>1704.99</v>
      </c>
      <c r="J794" s="48">
        <v>13530945.529999999</v>
      </c>
      <c r="K794" s="48">
        <v>7210790.0999999996</v>
      </c>
      <c r="L794" s="48" t="s">
        <v>4752</v>
      </c>
      <c r="M794" s="48" t="s">
        <v>4753</v>
      </c>
      <c r="N794" s="48">
        <v>7.0000000000000007E-2</v>
      </c>
      <c r="O794" s="48">
        <v>135</v>
      </c>
      <c r="P794" s="48">
        <v>0</v>
      </c>
      <c r="Q794" s="48">
        <v>7.0000000000000007E-2</v>
      </c>
      <c r="R794" s="48">
        <v>2833.6</v>
      </c>
      <c r="S794" s="48">
        <v>66.430000000000007</v>
      </c>
      <c r="T794" s="48">
        <v>21.48</v>
      </c>
      <c r="U794" s="48">
        <v>15.89</v>
      </c>
      <c r="V794" s="48">
        <v>34.729999999999997</v>
      </c>
      <c r="W794" s="48">
        <v>-0.92</v>
      </c>
      <c r="X794" s="48">
        <v>1.89</v>
      </c>
      <c r="Y794" s="47"/>
    </row>
    <row r="795" spans="1:25" x14ac:dyDescent="0.2">
      <c r="A795" s="48">
        <v>3736</v>
      </c>
      <c r="B795" s="48">
        <v>90.01</v>
      </c>
      <c r="C795" s="48">
        <v>30.33</v>
      </c>
      <c r="D795" s="85">
        <f t="shared" si="36"/>
        <v>10.029999999999998</v>
      </c>
      <c r="E795" s="85">
        <f t="shared" si="37"/>
        <v>29.77</v>
      </c>
      <c r="F795" s="48">
        <v>1122.47</v>
      </c>
      <c r="G795" s="48">
        <v>1037.27</v>
      </c>
      <c r="H795" s="48">
        <v>2266.09</v>
      </c>
      <c r="I795" s="48">
        <v>1706.5</v>
      </c>
      <c r="J795" s="48">
        <v>13530947.02</v>
      </c>
      <c r="K795" s="48">
        <v>7210792.7000000002</v>
      </c>
      <c r="L795" s="48" t="s">
        <v>4754</v>
      </c>
      <c r="M795" s="48" t="s">
        <v>4755</v>
      </c>
      <c r="N795" s="48">
        <v>0.14000000000000001</v>
      </c>
      <c r="O795" s="48">
        <v>63.435000000000002</v>
      </c>
      <c r="P795" s="48">
        <v>-0.1</v>
      </c>
      <c r="Q795" s="48">
        <v>0.1</v>
      </c>
      <c r="R795" s="48">
        <v>2836.58</v>
      </c>
      <c r="S795" s="48">
        <v>66.5</v>
      </c>
      <c r="T795" s="48">
        <v>21.48</v>
      </c>
      <c r="U795" s="48">
        <v>15.91</v>
      </c>
      <c r="V795" s="48">
        <v>34.722999999999999</v>
      </c>
      <c r="W795" s="48">
        <v>-0.92</v>
      </c>
      <c r="X795" s="48">
        <v>1.9</v>
      </c>
      <c r="Y795" s="47"/>
    </row>
    <row r="796" spans="1:25" x14ac:dyDescent="0.2">
      <c r="A796" s="48">
        <v>3739</v>
      </c>
      <c r="B796" s="48">
        <v>90.02</v>
      </c>
      <c r="C796" s="48">
        <v>30.35</v>
      </c>
      <c r="D796" s="85">
        <f t="shared" si="36"/>
        <v>10.050000000000001</v>
      </c>
      <c r="E796" s="85">
        <f t="shared" si="37"/>
        <v>29.790000000000003</v>
      </c>
      <c r="F796" s="48">
        <v>1122.47</v>
      </c>
      <c r="G796" s="48">
        <v>1037.27</v>
      </c>
      <c r="H796" s="48">
        <v>2268.6799999999998</v>
      </c>
      <c r="I796" s="48">
        <v>1708.02</v>
      </c>
      <c r="J796" s="48">
        <v>13530948.51</v>
      </c>
      <c r="K796" s="48">
        <v>7210795.2999999998</v>
      </c>
      <c r="L796" s="48" t="s">
        <v>4756</v>
      </c>
      <c r="M796" s="48" t="s">
        <v>4757</v>
      </c>
      <c r="N796" s="48">
        <v>7.0000000000000007E-2</v>
      </c>
      <c r="O796" s="48">
        <v>45</v>
      </c>
      <c r="P796" s="48">
        <v>0.03</v>
      </c>
      <c r="Q796" s="48">
        <v>7.0000000000000007E-2</v>
      </c>
      <c r="R796" s="48">
        <v>2839.56</v>
      </c>
      <c r="S796" s="48">
        <v>66.569999999999993</v>
      </c>
      <c r="T796" s="48">
        <v>21.48</v>
      </c>
      <c r="U796" s="48">
        <v>15.93</v>
      </c>
      <c r="V796" s="48">
        <v>34.716000000000001</v>
      </c>
      <c r="W796" s="48">
        <v>-0.92</v>
      </c>
      <c r="X796" s="48">
        <v>1.92</v>
      </c>
      <c r="Y796" s="47"/>
    </row>
    <row r="797" spans="1:25" x14ac:dyDescent="0.2">
      <c r="A797" s="48">
        <v>3742</v>
      </c>
      <c r="B797" s="48">
        <v>90.05</v>
      </c>
      <c r="C797" s="48">
        <v>30.38</v>
      </c>
      <c r="D797" s="85">
        <f t="shared" si="36"/>
        <v>10.079999999999998</v>
      </c>
      <c r="E797" s="85">
        <f t="shared" si="37"/>
        <v>29.82</v>
      </c>
      <c r="F797" s="48">
        <v>1122.46</v>
      </c>
      <c r="G797" s="48">
        <v>1037.26</v>
      </c>
      <c r="H797" s="48">
        <v>2271.27</v>
      </c>
      <c r="I797" s="48">
        <v>1709.54</v>
      </c>
      <c r="J797" s="48">
        <v>13530950</v>
      </c>
      <c r="K797" s="48">
        <v>7210797.9100000001</v>
      </c>
      <c r="L797" s="48" t="s">
        <v>4758</v>
      </c>
      <c r="M797" s="48" t="s">
        <v>4759</v>
      </c>
      <c r="N797" s="48">
        <v>0.14000000000000001</v>
      </c>
      <c r="O797" s="48">
        <v>135</v>
      </c>
      <c r="P797" s="48">
        <v>0.1</v>
      </c>
      <c r="Q797" s="48">
        <v>0.1</v>
      </c>
      <c r="R797" s="48">
        <v>2842.55</v>
      </c>
      <c r="S797" s="48">
        <v>66.64</v>
      </c>
      <c r="T797" s="48">
        <v>21.48</v>
      </c>
      <c r="U797" s="48">
        <v>15.95</v>
      </c>
      <c r="V797" s="48">
        <v>34.71</v>
      </c>
      <c r="W797" s="48">
        <v>-0.93</v>
      </c>
      <c r="X797" s="48">
        <v>1.93</v>
      </c>
      <c r="Y797" s="47"/>
    </row>
    <row r="798" spans="1:25" x14ac:dyDescent="0.2">
      <c r="A798" s="48">
        <v>3747.91</v>
      </c>
      <c r="B798" s="48">
        <v>90</v>
      </c>
      <c r="C798" s="48">
        <v>30.43</v>
      </c>
      <c r="D798" s="85">
        <f t="shared" si="36"/>
        <v>10.129999999999999</v>
      </c>
      <c r="E798" s="85">
        <f t="shared" si="37"/>
        <v>29.87</v>
      </c>
      <c r="F798" s="48">
        <v>1122.46</v>
      </c>
      <c r="G798" s="48">
        <v>1037.26</v>
      </c>
      <c r="H798" s="48">
        <v>2276.37</v>
      </c>
      <c r="I798" s="48">
        <v>1712.53</v>
      </c>
      <c r="J798" s="48">
        <v>13530952.949999999</v>
      </c>
      <c r="K798" s="48">
        <v>7210803.0300000003</v>
      </c>
      <c r="L798" s="48" t="s">
        <v>4728</v>
      </c>
      <c r="M798" s="48" t="s">
        <v>4760</v>
      </c>
      <c r="N798" s="48">
        <v>0.12</v>
      </c>
      <c r="O798" s="48">
        <v>48.012999999999998</v>
      </c>
      <c r="P798" s="48">
        <v>-0.08</v>
      </c>
      <c r="Q798" s="48">
        <v>0.08</v>
      </c>
      <c r="R798" s="48">
        <v>2848.43</v>
      </c>
      <c r="S798" s="48">
        <v>66.78</v>
      </c>
      <c r="T798" s="48">
        <v>21.49</v>
      </c>
      <c r="U798" s="48">
        <v>15.98</v>
      </c>
      <c r="V798" s="48">
        <v>34.697000000000003</v>
      </c>
      <c r="W798" s="48">
        <v>-0.93</v>
      </c>
      <c r="X798" s="48">
        <v>1.97</v>
      </c>
      <c r="Y798" s="47"/>
    </row>
    <row r="799" spans="1:25" x14ac:dyDescent="0.2">
      <c r="A799" s="48">
        <v>3751</v>
      </c>
      <c r="B799" s="48">
        <v>90.09</v>
      </c>
      <c r="C799" s="48">
        <v>30.53</v>
      </c>
      <c r="D799" s="85">
        <f t="shared" si="36"/>
        <v>10.23</v>
      </c>
      <c r="E799" s="85">
        <f t="shared" si="37"/>
        <v>29.970000000000002</v>
      </c>
      <c r="F799" s="48">
        <v>1122.46</v>
      </c>
      <c r="G799" s="48">
        <v>1037.26</v>
      </c>
      <c r="H799" s="48">
        <v>2279.0300000000002</v>
      </c>
      <c r="I799" s="48">
        <v>1714.09</v>
      </c>
      <c r="J799" s="48">
        <v>13530954.49</v>
      </c>
      <c r="K799" s="48">
        <v>7210805.71</v>
      </c>
      <c r="L799" s="48" t="s">
        <v>4761</v>
      </c>
      <c r="M799" s="48" t="s">
        <v>4762</v>
      </c>
      <c r="N799" s="48">
        <v>0.44</v>
      </c>
      <c r="O799" s="48">
        <v>131.63399999999999</v>
      </c>
      <c r="P799" s="48">
        <v>0.28999999999999998</v>
      </c>
      <c r="Q799" s="48">
        <v>0.32</v>
      </c>
      <c r="R799" s="48">
        <v>2851.5</v>
      </c>
      <c r="S799" s="48">
        <v>66.849999999999994</v>
      </c>
      <c r="T799" s="48">
        <v>21.49</v>
      </c>
      <c r="U799" s="48">
        <v>16</v>
      </c>
      <c r="V799" s="48">
        <v>34.69</v>
      </c>
      <c r="W799" s="48">
        <v>-0.93</v>
      </c>
      <c r="X799" s="48">
        <v>1.99</v>
      </c>
      <c r="Y799" s="47"/>
    </row>
    <row r="800" spans="1:25" x14ac:dyDescent="0.2">
      <c r="A800" s="48">
        <v>3754</v>
      </c>
      <c r="B800" s="48">
        <v>90.01</v>
      </c>
      <c r="C800" s="48">
        <v>30.62</v>
      </c>
      <c r="D800" s="85">
        <f t="shared" si="36"/>
        <v>10.32</v>
      </c>
      <c r="E800" s="85">
        <f t="shared" si="37"/>
        <v>30.060000000000002</v>
      </c>
      <c r="F800" s="48">
        <v>1122.46</v>
      </c>
      <c r="G800" s="48">
        <v>1037.26</v>
      </c>
      <c r="H800" s="48">
        <v>2281.61</v>
      </c>
      <c r="I800" s="48">
        <v>1715.62</v>
      </c>
      <c r="J800" s="48">
        <v>13530955.99</v>
      </c>
      <c r="K800" s="48">
        <v>7210808.3099999996</v>
      </c>
      <c r="L800" s="48" t="s">
        <v>4763</v>
      </c>
      <c r="M800" s="48" t="s">
        <v>4764</v>
      </c>
      <c r="N800" s="48">
        <v>0.4</v>
      </c>
      <c r="O800" s="48">
        <v>84.289000000000001</v>
      </c>
      <c r="P800" s="48">
        <v>-0.27</v>
      </c>
      <c r="Q800" s="48">
        <v>0.3</v>
      </c>
      <c r="R800" s="48">
        <v>2854.48</v>
      </c>
      <c r="S800" s="48">
        <v>66.92</v>
      </c>
      <c r="T800" s="48">
        <v>21.49</v>
      </c>
      <c r="U800" s="48">
        <v>16.02</v>
      </c>
      <c r="V800" s="48">
        <v>34.683999999999997</v>
      </c>
      <c r="W800" s="48">
        <v>-0.93</v>
      </c>
      <c r="X800" s="48">
        <v>2.02</v>
      </c>
      <c r="Y800" s="47"/>
    </row>
    <row r="801" spans="1:25" x14ac:dyDescent="0.2">
      <c r="A801" s="48">
        <v>3757</v>
      </c>
      <c r="B801" s="48">
        <v>90.02</v>
      </c>
      <c r="C801" s="48">
        <v>30.72</v>
      </c>
      <c r="D801" s="85">
        <f t="shared" si="36"/>
        <v>10.419999999999998</v>
      </c>
      <c r="E801" s="85">
        <f t="shared" si="37"/>
        <v>30.16</v>
      </c>
      <c r="F801" s="48">
        <v>1122.46</v>
      </c>
      <c r="G801" s="48">
        <v>1037.26</v>
      </c>
      <c r="H801" s="48">
        <v>2284.1999999999998</v>
      </c>
      <c r="I801" s="48">
        <v>1717.15</v>
      </c>
      <c r="J801" s="48">
        <v>13530957.49</v>
      </c>
      <c r="K801" s="48">
        <v>7210810.9000000004</v>
      </c>
      <c r="L801" s="48" t="s">
        <v>4765</v>
      </c>
      <c r="M801" s="48" t="s">
        <v>4766</v>
      </c>
      <c r="N801" s="48">
        <v>0.33</v>
      </c>
      <c r="O801" s="48">
        <v>60.945</v>
      </c>
      <c r="P801" s="48">
        <v>0.03</v>
      </c>
      <c r="Q801" s="48">
        <v>0.33</v>
      </c>
      <c r="R801" s="48">
        <v>2857.47</v>
      </c>
      <c r="S801" s="48">
        <v>66.989999999999995</v>
      </c>
      <c r="T801" s="48">
        <v>21.5</v>
      </c>
      <c r="U801" s="48">
        <v>16.04</v>
      </c>
      <c r="V801" s="48">
        <v>34.677999999999997</v>
      </c>
      <c r="W801" s="48">
        <v>-0.94</v>
      </c>
      <c r="X801" s="48">
        <v>2.0499999999999998</v>
      </c>
      <c r="Y801" s="47"/>
    </row>
    <row r="802" spans="1:25" x14ac:dyDescent="0.2">
      <c r="A802" s="48">
        <v>3760</v>
      </c>
      <c r="B802" s="48">
        <v>90.07</v>
      </c>
      <c r="C802" s="48">
        <v>30.81</v>
      </c>
      <c r="D802" s="85">
        <f t="shared" si="36"/>
        <v>10.509999999999998</v>
      </c>
      <c r="E802" s="85">
        <f t="shared" si="37"/>
        <v>30.25</v>
      </c>
      <c r="F802" s="48">
        <v>1122.45</v>
      </c>
      <c r="G802" s="48">
        <v>1037.25</v>
      </c>
      <c r="H802" s="48">
        <v>2286.77</v>
      </c>
      <c r="I802" s="48">
        <v>1718.69</v>
      </c>
      <c r="J802" s="48">
        <v>13530959</v>
      </c>
      <c r="K802" s="48">
        <v>7210813.5</v>
      </c>
      <c r="L802" s="48" t="s">
        <v>4767</v>
      </c>
      <c r="M802" s="48" t="s">
        <v>4768</v>
      </c>
      <c r="N802" s="48">
        <v>0.34</v>
      </c>
      <c r="O802" s="48">
        <v>90</v>
      </c>
      <c r="P802" s="48">
        <v>0.17</v>
      </c>
      <c r="Q802" s="48">
        <v>0.3</v>
      </c>
      <c r="R802" s="48">
        <v>2860.46</v>
      </c>
      <c r="S802" s="48">
        <v>67.06</v>
      </c>
      <c r="T802" s="48">
        <v>21.5</v>
      </c>
      <c r="U802" s="48">
        <v>16.059999999999999</v>
      </c>
      <c r="V802" s="48">
        <v>34.671999999999997</v>
      </c>
      <c r="W802" s="48">
        <v>-0.94</v>
      </c>
      <c r="X802" s="48">
        <v>2.09</v>
      </c>
      <c r="Y802" s="47"/>
    </row>
    <row r="803" spans="1:25" x14ac:dyDescent="0.2">
      <c r="A803" s="48">
        <v>3763</v>
      </c>
      <c r="B803" s="48">
        <v>90.07</v>
      </c>
      <c r="C803" s="48">
        <v>30.9</v>
      </c>
      <c r="D803" s="85">
        <f t="shared" si="36"/>
        <v>10.599999999999998</v>
      </c>
      <c r="E803" s="85">
        <f t="shared" si="37"/>
        <v>30.34</v>
      </c>
      <c r="F803" s="48">
        <v>1122.45</v>
      </c>
      <c r="G803" s="48">
        <v>1037.25</v>
      </c>
      <c r="H803" s="48">
        <v>2289.35</v>
      </c>
      <c r="I803" s="48">
        <v>1720.22</v>
      </c>
      <c r="J803" s="48">
        <v>13530960.52</v>
      </c>
      <c r="K803" s="48">
        <v>7210816.0899999999</v>
      </c>
      <c r="L803" s="48" t="s">
        <v>4769</v>
      </c>
      <c r="M803" s="48" t="s">
        <v>4770</v>
      </c>
      <c r="N803" s="48">
        <v>0.3</v>
      </c>
      <c r="O803" s="48">
        <v>154.53700000000001</v>
      </c>
      <c r="P803" s="48">
        <v>0</v>
      </c>
      <c r="Q803" s="48">
        <v>0.3</v>
      </c>
      <c r="R803" s="48">
        <v>2863.44</v>
      </c>
      <c r="S803" s="48">
        <v>67.13</v>
      </c>
      <c r="T803" s="48">
        <v>21.5</v>
      </c>
      <c r="U803" s="48">
        <v>16.079999999999998</v>
      </c>
      <c r="V803" s="48">
        <v>34.665999999999997</v>
      </c>
      <c r="W803" s="48">
        <v>-0.94</v>
      </c>
      <c r="X803" s="48">
        <v>2.13</v>
      </c>
      <c r="Y803" s="47"/>
    </row>
    <row r="804" spans="1:25" x14ac:dyDescent="0.2">
      <c r="A804" s="48">
        <v>3766</v>
      </c>
      <c r="B804" s="48">
        <v>89.86</v>
      </c>
      <c r="C804" s="48">
        <v>31</v>
      </c>
      <c r="D804" s="85">
        <f t="shared" si="36"/>
        <v>10.7</v>
      </c>
      <c r="E804" s="85">
        <f t="shared" si="37"/>
        <v>30.44</v>
      </c>
      <c r="F804" s="48">
        <v>1122.45</v>
      </c>
      <c r="G804" s="48">
        <v>1037.25</v>
      </c>
      <c r="H804" s="48">
        <v>2291.92</v>
      </c>
      <c r="I804" s="48">
        <v>1721.77</v>
      </c>
      <c r="J804" s="48">
        <v>13530962.029999999</v>
      </c>
      <c r="K804" s="48">
        <v>7210818.6799999997</v>
      </c>
      <c r="L804" s="48" t="s">
        <v>4771</v>
      </c>
      <c r="M804" s="48" t="s">
        <v>4772</v>
      </c>
      <c r="N804" s="48">
        <v>0.78</v>
      </c>
      <c r="O804" s="48">
        <v>30.963999999999999</v>
      </c>
      <c r="P804" s="48">
        <v>-0.7</v>
      </c>
      <c r="Q804" s="48">
        <v>0.33</v>
      </c>
      <c r="R804" s="48">
        <v>2866.43</v>
      </c>
      <c r="S804" s="48">
        <v>67.2</v>
      </c>
      <c r="T804" s="48">
        <v>21.5</v>
      </c>
      <c r="U804" s="48">
        <v>16.100000000000001</v>
      </c>
      <c r="V804" s="48">
        <v>34.659999999999997</v>
      </c>
      <c r="W804" s="48">
        <v>-0.94</v>
      </c>
      <c r="X804" s="48">
        <v>2.1800000000000002</v>
      </c>
      <c r="Y804" s="47"/>
    </row>
    <row r="805" spans="1:25" x14ac:dyDescent="0.2">
      <c r="A805" s="48">
        <v>3769</v>
      </c>
      <c r="B805" s="48">
        <v>90.01</v>
      </c>
      <c r="C805" s="48">
        <v>31.09</v>
      </c>
      <c r="D805" s="85">
        <f t="shared" si="36"/>
        <v>10.79</v>
      </c>
      <c r="E805" s="85">
        <f t="shared" si="37"/>
        <v>30.53</v>
      </c>
      <c r="F805" s="48">
        <v>1122.46</v>
      </c>
      <c r="G805" s="48">
        <v>1037.26</v>
      </c>
      <c r="H805" s="48">
        <v>2294.4899999999998</v>
      </c>
      <c r="I805" s="48">
        <v>1723.31</v>
      </c>
      <c r="J805" s="48">
        <v>13530963.550000001</v>
      </c>
      <c r="K805" s="48">
        <v>7210821.2599999998</v>
      </c>
      <c r="L805" s="48" t="s">
        <v>4773</v>
      </c>
      <c r="M805" s="48" t="s">
        <v>4774</v>
      </c>
      <c r="N805" s="48">
        <v>0.57999999999999996</v>
      </c>
      <c r="O805" s="48">
        <v>90</v>
      </c>
      <c r="P805" s="48">
        <v>0.5</v>
      </c>
      <c r="Q805" s="48">
        <v>0.3</v>
      </c>
      <c r="R805" s="48">
        <v>2869.42</v>
      </c>
      <c r="S805" s="48">
        <v>67.27</v>
      </c>
      <c r="T805" s="48">
        <v>21.5</v>
      </c>
      <c r="U805" s="48">
        <v>16.12</v>
      </c>
      <c r="V805" s="48">
        <v>34.655000000000001</v>
      </c>
      <c r="W805" s="48">
        <v>-0.95</v>
      </c>
      <c r="X805" s="48">
        <v>2.23</v>
      </c>
      <c r="Y805" s="47"/>
    </row>
    <row r="806" spans="1:25" x14ac:dyDescent="0.2">
      <c r="A806" s="48">
        <v>3772.41</v>
      </c>
      <c r="B806" s="48">
        <v>90.01</v>
      </c>
      <c r="C806" s="48">
        <v>31.2</v>
      </c>
      <c r="D806" s="85">
        <f t="shared" si="36"/>
        <v>10.899999999999999</v>
      </c>
      <c r="E806" s="85">
        <f t="shared" si="37"/>
        <v>30.64</v>
      </c>
      <c r="F806" s="48">
        <v>1122.45</v>
      </c>
      <c r="G806" s="48">
        <v>1037.25</v>
      </c>
      <c r="H806" s="48">
        <v>2297.41</v>
      </c>
      <c r="I806" s="48">
        <v>1725.08</v>
      </c>
      <c r="J806" s="48">
        <v>13530965.289999999</v>
      </c>
      <c r="K806" s="48">
        <v>7210824.2000000002</v>
      </c>
      <c r="L806" s="48" t="s">
        <v>4775</v>
      </c>
      <c r="M806" s="48" t="s">
        <v>4776</v>
      </c>
      <c r="N806" s="48">
        <v>0.32</v>
      </c>
      <c r="O806" s="48">
        <v>-38.659999999999997</v>
      </c>
      <c r="P806" s="48">
        <v>0</v>
      </c>
      <c r="Q806" s="48">
        <v>0.32</v>
      </c>
      <c r="R806" s="48">
        <v>2872.81</v>
      </c>
      <c r="S806" s="48">
        <v>67.349999999999994</v>
      </c>
      <c r="T806" s="48">
        <v>21.51</v>
      </c>
      <c r="U806" s="48">
        <v>16.14</v>
      </c>
      <c r="V806" s="48">
        <v>34.648000000000003</v>
      </c>
      <c r="W806" s="48">
        <v>-0.95</v>
      </c>
      <c r="X806" s="48">
        <v>2.2999999999999998</v>
      </c>
      <c r="Y806" s="47"/>
    </row>
    <row r="807" spans="1:25" x14ac:dyDescent="0.2">
      <c r="A807" s="48">
        <v>3776</v>
      </c>
      <c r="B807" s="48">
        <v>90.06</v>
      </c>
      <c r="C807" s="48">
        <v>31.16</v>
      </c>
      <c r="D807" s="85">
        <f t="shared" si="36"/>
        <v>10.86</v>
      </c>
      <c r="E807" s="85">
        <f t="shared" si="37"/>
        <v>30.6</v>
      </c>
      <c r="F807" s="48">
        <v>1122.45</v>
      </c>
      <c r="G807" s="48">
        <v>1037.25</v>
      </c>
      <c r="H807" s="48">
        <v>2300.48</v>
      </c>
      <c r="I807" s="48">
        <v>1726.94</v>
      </c>
      <c r="J807" s="48">
        <v>13530967.119999999</v>
      </c>
      <c r="K807" s="48">
        <v>7210827.29</v>
      </c>
      <c r="L807" s="48" t="s">
        <v>4777</v>
      </c>
      <c r="M807" s="48" t="s">
        <v>4778</v>
      </c>
      <c r="N807" s="48">
        <v>0.18</v>
      </c>
      <c r="O807" s="48">
        <v>-146.31</v>
      </c>
      <c r="P807" s="48">
        <v>0.14000000000000001</v>
      </c>
      <c r="Q807" s="48">
        <v>-0.11</v>
      </c>
      <c r="R807" s="48">
        <v>2876.39</v>
      </c>
      <c r="S807" s="48">
        <v>67.44</v>
      </c>
      <c r="T807" s="48">
        <v>21.51</v>
      </c>
      <c r="U807" s="48">
        <v>16.170000000000002</v>
      </c>
      <c r="V807" s="48">
        <v>34.642000000000003</v>
      </c>
      <c r="W807" s="48">
        <v>-0.95</v>
      </c>
      <c r="X807" s="48">
        <v>2.37</v>
      </c>
      <c r="Y807" s="47"/>
    </row>
    <row r="808" spans="1:25" x14ac:dyDescent="0.2">
      <c r="A808" s="48">
        <v>3779</v>
      </c>
      <c r="B808" s="48">
        <v>90</v>
      </c>
      <c r="C808" s="48">
        <v>31.12</v>
      </c>
      <c r="D808" s="85">
        <f t="shared" si="36"/>
        <v>10.82</v>
      </c>
      <c r="E808" s="85">
        <f t="shared" si="37"/>
        <v>30.560000000000002</v>
      </c>
      <c r="F808" s="48">
        <v>1122.45</v>
      </c>
      <c r="G808" s="48">
        <v>1037.25</v>
      </c>
      <c r="H808" s="48">
        <v>2303.0500000000002</v>
      </c>
      <c r="I808" s="48">
        <v>1728.49</v>
      </c>
      <c r="J808" s="48">
        <v>13530968.640000001</v>
      </c>
      <c r="K808" s="48">
        <v>7210829.8700000001</v>
      </c>
      <c r="L808" s="48" t="s">
        <v>4779</v>
      </c>
      <c r="M808" s="48" t="s">
        <v>4780</v>
      </c>
      <c r="N808" s="48">
        <v>0.24</v>
      </c>
      <c r="O808" s="48">
        <v>-18.434999999999999</v>
      </c>
      <c r="P808" s="48">
        <v>-0.2</v>
      </c>
      <c r="Q808" s="48">
        <v>-0.13</v>
      </c>
      <c r="R808" s="48">
        <v>2879.38</v>
      </c>
      <c r="S808" s="48">
        <v>67.510000000000005</v>
      </c>
      <c r="T808" s="48">
        <v>21.51</v>
      </c>
      <c r="U808" s="48">
        <v>16.190000000000001</v>
      </c>
      <c r="V808" s="48">
        <v>34.636000000000003</v>
      </c>
      <c r="W808" s="48">
        <v>-0.95</v>
      </c>
      <c r="X808" s="48">
        <v>2.4300000000000002</v>
      </c>
      <c r="Y808" s="47"/>
    </row>
    <row r="809" spans="1:25" x14ac:dyDescent="0.2">
      <c r="A809" s="48">
        <v>3782</v>
      </c>
      <c r="B809" s="48">
        <v>90.09</v>
      </c>
      <c r="C809" s="48">
        <v>31.09</v>
      </c>
      <c r="D809" s="85">
        <f t="shared" si="36"/>
        <v>10.79</v>
      </c>
      <c r="E809" s="85">
        <f t="shared" si="37"/>
        <v>30.53</v>
      </c>
      <c r="F809" s="48">
        <v>1122.45</v>
      </c>
      <c r="G809" s="48">
        <v>1037.25</v>
      </c>
      <c r="H809" s="48">
        <v>2305.62</v>
      </c>
      <c r="I809" s="48">
        <v>1730.04</v>
      </c>
      <c r="J809" s="48">
        <v>13530970.17</v>
      </c>
      <c r="K809" s="48">
        <v>7210832.4500000002</v>
      </c>
      <c r="L809" s="48" t="s">
        <v>4781</v>
      </c>
      <c r="M809" s="48" t="s">
        <v>4782</v>
      </c>
      <c r="N809" s="48">
        <v>0.32</v>
      </c>
      <c r="O809" s="48">
        <v>-19.983000000000001</v>
      </c>
      <c r="P809" s="48">
        <v>0.3</v>
      </c>
      <c r="Q809" s="48">
        <v>-0.1</v>
      </c>
      <c r="R809" s="48">
        <v>2882.36</v>
      </c>
      <c r="S809" s="48">
        <v>67.58</v>
      </c>
      <c r="T809" s="48">
        <v>21.51</v>
      </c>
      <c r="U809" s="48">
        <v>16.21</v>
      </c>
      <c r="V809" s="48">
        <v>34.631</v>
      </c>
      <c r="W809" s="48">
        <v>-0.96</v>
      </c>
      <c r="X809" s="48">
        <v>2.48</v>
      </c>
      <c r="Y809" s="47"/>
    </row>
    <row r="810" spans="1:25" x14ac:dyDescent="0.2">
      <c r="A810" s="48">
        <v>3785</v>
      </c>
      <c r="B810" s="48">
        <v>90.2</v>
      </c>
      <c r="C810" s="48">
        <v>31.05</v>
      </c>
      <c r="D810" s="85">
        <f t="shared" si="36"/>
        <v>10.75</v>
      </c>
      <c r="E810" s="85">
        <f t="shared" si="37"/>
        <v>30.490000000000002</v>
      </c>
      <c r="F810" s="48">
        <v>1122.44</v>
      </c>
      <c r="G810" s="48">
        <v>1037.24</v>
      </c>
      <c r="H810" s="48">
        <v>2308.19</v>
      </c>
      <c r="I810" s="48">
        <v>1731.59</v>
      </c>
      <c r="J810" s="48">
        <v>13530971.689999999</v>
      </c>
      <c r="K810" s="48">
        <v>7210835.04</v>
      </c>
      <c r="L810" s="48" t="s">
        <v>4783</v>
      </c>
      <c r="M810" s="48" t="s">
        <v>4784</v>
      </c>
      <c r="N810" s="48">
        <v>0.39</v>
      </c>
      <c r="O810" s="48">
        <v>-90</v>
      </c>
      <c r="P810" s="48">
        <v>0.37</v>
      </c>
      <c r="Q810" s="48">
        <v>-0.13</v>
      </c>
      <c r="R810" s="48">
        <v>2885.35</v>
      </c>
      <c r="S810" s="48">
        <v>67.650000000000006</v>
      </c>
      <c r="T810" s="48">
        <v>21.51</v>
      </c>
      <c r="U810" s="48">
        <v>16.23</v>
      </c>
      <c r="V810" s="48">
        <v>34.625</v>
      </c>
      <c r="W810" s="48">
        <v>-0.95</v>
      </c>
      <c r="X810" s="48">
        <v>2.54</v>
      </c>
      <c r="Y810" s="47"/>
    </row>
    <row r="811" spans="1:25" x14ac:dyDescent="0.2">
      <c r="A811" s="48">
        <v>3788</v>
      </c>
      <c r="B811" s="48">
        <v>90.2</v>
      </c>
      <c r="C811" s="48">
        <v>31.01</v>
      </c>
      <c r="D811" s="85">
        <f t="shared" si="36"/>
        <v>10.71</v>
      </c>
      <c r="E811" s="85">
        <f t="shared" si="37"/>
        <v>30.450000000000003</v>
      </c>
      <c r="F811" s="48">
        <v>1122.43</v>
      </c>
      <c r="G811" s="48">
        <v>1037.23</v>
      </c>
      <c r="H811" s="48">
        <v>2310.7600000000002</v>
      </c>
      <c r="I811" s="48">
        <v>1733.13</v>
      </c>
      <c r="J811" s="48">
        <v>13530973.210000001</v>
      </c>
      <c r="K811" s="48">
        <v>7210837.6200000001</v>
      </c>
      <c r="L811" s="48" t="s">
        <v>4785</v>
      </c>
      <c r="M811" s="48" t="s">
        <v>4786</v>
      </c>
      <c r="N811" s="48">
        <v>0.13</v>
      </c>
      <c r="O811" s="48">
        <v>-149.036</v>
      </c>
      <c r="P811" s="48">
        <v>0</v>
      </c>
      <c r="Q811" s="48">
        <v>-0.13</v>
      </c>
      <c r="R811" s="48">
        <v>2888.34</v>
      </c>
      <c r="S811" s="48">
        <v>67.72</v>
      </c>
      <c r="T811" s="48">
        <v>21.52</v>
      </c>
      <c r="U811" s="48">
        <v>16.239999999999998</v>
      </c>
      <c r="V811" s="48">
        <v>34.619999999999997</v>
      </c>
      <c r="W811" s="48">
        <v>-0.94</v>
      </c>
      <c r="X811" s="48">
        <v>2.59</v>
      </c>
      <c r="Y811" s="47"/>
    </row>
    <row r="812" spans="1:25" x14ac:dyDescent="0.2">
      <c r="A812" s="48">
        <v>3791</v>
      </c>
      <c r="B812" s="48">
        <v>90.15</v>
      </c>
      <c r="C812" s="48">
        <v>30.98</v>
      </c>
      <c r="D812" s="85">
        <f t="shared" si="36"/>
        <v>10.68</v>
      </c>
      <c r="E812" s="85">
        <f t="shared" si="37"/>
        <v>30.42</v>
      </c>
      <c r="F812" s="48">
        <v>1122.42</v>
      </c>
      <c r="G812" s="48">
        <v>1037.22</v>
      </c>
      <c r="H812" s="48">
        <v>2313.33</v>
      </c>
      <c r="I812" s="48">
        <v>1734.68</v>
      </c>
      <c r="J812" s="48">
        <v>13530974.73</v>
      </c>
      <c r="K812" s="48">
        <v>7210840.21</v>
      </c>
      <c r="L812" s="48" t="s">
        <v>4787</v>
      </c>
      <c r="M812" s="48" t="s">
        <v>4788</v>
      </c>
      <c r="N812" s="48">
        <v>0.19</v>
      </c>
      <c r="O812" s="48">
        <v>-66.801000000000002</v>
      </c>
      <c r="P812" s="48">
        <v>-0.17</v>
      </c>
      <c r="Q812" s="48">
        <v>-0.1</v>
      </c>
      <c r="R812" s="48">
        <v>2891.33</v>
      </c>
      <c r="S812" s="48">
        <v>67.790000000000006</v>
      </c>
      <c r="T812" s="48">
        <v>21.52</v>
      </c>
      <c r="U812" s="48">
        <v>16.260000000000002</v>
      </c>
      <c r="V812" s="48">
        <v>34.613999999999997</v>
      </c>
      <c r="W812" s="48">
        <v>-0.94</v>
      </c>
      <c r="X812" s="48">
        <v>2.64</v>
      </c>
      <c r="Y812" s="47"/>
    </row>
    <row r="813" spans="1:25" x14ac:dyDescent="0.2">
      <c r="A813" s="48">
        <v>3796.84</v>
      </c>
      <c r="B813" s="48">
        <v>90.18</v>
      </c>
      <c r="C813" s="48">
        <v>30.91</v>
      </c>
      <c r="D813" s="85">
        <f t="shared" si="36"/>
        <v>10.61</v>
      </c>
      <c r="E813" s="85">
        <f t="shared" si="37"/>
        <v>30.35</v>
      </c>
      <c r="F813" s="48">
        <v>1122.4000000000001</v>
      </c>
      <c r="G813" s="48">
        <v>1037.2</v>
      </c>
      <c r="H813" s="48">
        <v>2318.34</v>
      </c>
      <c r="I813" s="48">
        <v>1737.68</v>
      </c>
      <c r="J813" s="48">
        <v>13530977.689999999</v>
      </c>
      <c r="K813" s="48">
        <v>7210845.25</v>
      </c>
      <c r="L813" s="48" t="s">
        <v>4729</v>
      </c>
      <c r="M813" s="48" t="s">
        <v>4730</v>
      </c>
      <c r="N813" s="48">
        <v>0.13</v>
      </c>
      <c r="O813" s="48">
        <v>-59.036000000000001</v>
      </c>
      <c r="P813" s="48">
        <v>0.05</v>
      </c>
      <c r="Q813" s="48">
        <v>-0.12</v>
      </c>
      <c r="R813" s="48">
        <v>2897.14</v>
      </c>
      <c r="S813" s="48">
        <v>67.930000000000007</v>
      </c>
      <c r="T813" s="48">
        <v>21.52</v>
      </c>
      <c r="U813" s="48">
        <v>16.3</v>
      </c>
      <c r="V813" s="48">
        <v>34.603000000000002</v>
      </c>
      <c r="W813" s="48">
        <v>-0.93</v>
      </c>
      <c r="X813" s="48">
        <v>2.73</v>
      </c>
      <c r="Y813" s="47"/>
    </row>
    <row r="814" spans="1:25" x14ac:dyDescent="0.2">
      <c r="A814" s="48">
        <v>3800</v>
      </c>
      <c r="B814" s="48">
        <v>90.21</v>
      </c>
      <c r="C814" s="48">
        <v>30.86</v>
      </c>
      <c r="D814" s="85">
        <f t="shared" si="36"/>
        <v>10.559999999999999</v>
      </c>
      <c r="E814" s="85">
        <f t="shared" si="37"/>
        <v>30.3</v>
      </c>
      <c r="F814" s="48">
        <v>1122.3900000000001</v>
      </c>
      <c r="G814" s="48">
        <v>1037.19</v>
      </c>
      <c r="H814" s="48">
        <v>2321.0500000000002</v>
      </c>
      <c r="I814" s="48">
        <v>1739.3</v>
      </c>
      <c r="J814" s="48">
        <v>13530979.279999999</v>
      </c>
      <c r="K814" s="48">
        <v>7210847.9800000004</v>
      </c>
      <c r="L814" s="48" t="s">
        <v>4789</v>
      </c>
      <c r="M814" s="48" t="s">
        <v>4790</v>
      </c>
      <c r="N814" s="48">
        <v>0.18</v>
      </c>
      <c r="O814" s="48">
        <v>-51.34</v>
      </c>
      <c r="P814" s="48">
        <v>0.09</v>
      </c>
      <c r="Q814" s="48">
        <v>-0.16</v>
      </c>
      <c r="R814" s="48">
        <v>2900.29</v>
      </c>
      <c r="S814" s="48">
        <v>68</v>
      </c>
      <c r="T814" s="48">
        <v>21.53</v>
      </c>
      <c r="U814" s="48">
        <v>16.32</v>
      </c>
      <c r="V814" s="48">
        <v>34.597000000000001</v>
      </c>
      <c r="W814" s="48">
        <v>-0.92</v>
      </c>
      <c r="X814" s="48">
        <v>2.77</v>
      </c>
      <c r="Y814" s="47"/>
    </row>
    <row r="815" spans="1:25" x14ac:dyDescent="0.2">
      <c r="A815" s="48">
        <v>3803</v>
      </c>
      <c r="B815" s="48">
        <v>90.25</v>
      </c>
      <c r="C815" s="48">
        <v>30.81</v>
      </c>
      <c r="D815" s="85">
        <f t="shared" si="36"/>
        <v>10.509999999999998</v>
      </c>
      <c r="E815" s="85">
        <f t="shared" si="37"/>
        <v>30.25</v>
      </c>
      <c r="F815" s="48">
        <v>1122.3800000000001</v>
      </c>
      <c r="G815" s="48">
        <v>1037.18</v>
      </c>
      <c r="H815" s="48">
        <v>2323.63</v>
      </c>
      <c r="I815" s="48">
        <v>1740.84</v>
      </c>
      <c r="J815" s="48">
        <v>13530980.789999999</v>
      </c>
      <c r="K815" s="48">
        <v>7210850.5700000003</v>
      </c>
      <c r="L815" s="48" t="s">
        <v>4791</v>
      </c>
      <c r="M815" s="48" t="s">
        <v>4792</v>
      </c>
      <c r="N815" s="48">
        <v>0.21</v>
      </c>
      <c r="O815" s="48">
        <v>-135</v>
      </c>
      <c r="P815" s="48">
        <v>0.13</v>
      </c>
      <c r="Q815" s="48">
        <v>-0.17</v>
      </c>
      <c r="R815" s="48">
        <v>2903.27</v>
      </c>
      <c r="S815" s="48">
        <v>68.08</v>
      </c>
      <c r="T815" s="48">
        <v>21.53</v>
      </c>
      <c r="U815" s="48">
        <v>16.34</v>
      </c>
      <c r="V815" s="48">
        <v>34.591000000000001</v>
      </c>
      <c r="W815" s="48">
        <v>-0.91</v>
      </c>
      <c r="X815" s="48">
        <v>2.82</v>
      </c>
      <c r="Y815" s="47"/>
    </row>
    <row r="816" spans="1:25" x14ac:dyDescent="0.2">
      <c r="A816" s="48">
        <v>3806</v>
      </c>
      <c r="B816" s="48">
        <v>90.21</v>
      </c>
      <c r="C816" s="48">
        <v>30.77</v>
      </c>
      <c r="D816" s="85">
        <f t="shared" si="36"/>
        <v>10.469999999999999</v>
      </c>
      <c r="E816" s="85">
        <f t="shared" si="37"/>
        <v>30.21</v>
      </c>
      <c r="F816" s="48">
        <v>1122.3699999999999</v>
      </c>
      <c r="G816" s="48">
        <v>1037.17</v>
      </c>
      <c r="H816" s="48">
        <v>2326.1999999999998</v>
      </c>
      <c r="I816" s="48">
        <v>1742.38</v>
      </c>
      <c r="J816" s="48">
        <v>13530982.300000001</v>
      </c>
      <c r="K816" s="48">
        <v>7210853.1600000001</v>
      </c>
      <c r="L816" s="48" t="s">
        <v>4793</v>
      </c>
      <c r="M816" s="48" t="s">
        <v>4794</v>
      </c>
      <c r="N816" s="48">
        <v>0.19</v>
      </c>
      <c r="O816" s="48">
        <v>-101.31</v>
      </c>
      <c r="P816" s="48">
        <v>-0.13</v>
      </c>
      <c r="Q816" s="48">
        <v>-0.13</v>
      </c>
      <c r="R816" s="48">
        <v>2906.26</v>
      </c>
      <c r="S816" s="48">
        <v>68.150000000000006</v>
      </c>
      <c r="T816" s="48">
        <v>21.53</v>
      </c>
      <c r="U816" s="48">
        <v>16.36</v>
      </c>
      <c r="V816" s="48">
        <v>34.585999999999999</v>
      </c>
      <c r="W816" s="48">
        <v>-0.91</v>
      </c>
      <c r="X816" s="48">
        <v>2.86</v>
      </c>
      <c r="Y816" s="47"/>
    </row>
    <row r="817" spans="1:25" x14ac:dyDescent="0.2">
      <c r="A817" s="48">
        <v>3809</v>
      </c>
      <c r="B817" s="48">
        <v>90.2</v>
      </c>
      <c r="C817" s="48">
        <v>30.72</v>
      </c>
      <c r="D817" s="85">
        <f t="shared" si="36"/>
        <v>10.419999999999998</v>
      </c>
      <c r="E817" s="85">
        <f t="shared" si="37"/>
        <v>30.16</v>
      </c>
      <c r="F817" s="48">
        <v>1122.3599999999999</v>
      </c>
      <c r="G817" s="48">
        <v>1037.1600000000001</v>
      </c>
      <c r="H817" s="48">
        <v>2328.7800000000002</v>
      </c>
      <c r="I817" s="48">
        <v>1743.91</v>
      </c>
      <c r="J817" s="48">
        <v>13530983.810000001</v>
      </c>
      <c r="K817" s="48">
        <v>7210855.75</v>
      </c>
      <c r="L817" s="48" t="s">
        <v>4795</v>
      </c>
      <c r="M817" s="48" t="s">
        <v>4796</v>
      </c>
      <c r="N817" s="48">
        <v>0.17</v>
      </c>
      <c r="O817" s="48">
        <v>-101.31</v>
      </c>
      <c r="P817" s="48">
        <v>-0.03</v>
      </c>
      <c r="Q817" s="48">
        <v>-0.17</v>
      </c>
      <c r="R817" s="48">
        <v>2909.25</v>
      </c>
      <c r="S817" s="48">
        <v>68.22</v>
      </c>
      <c r="T817" s="48">
        <v>21.53</v>
      </c>
      <c r="U817" s="48">
        <v>16.38</v>
      </c>
      <c r="V817" s="48">
        <v>34.58</v>
      </c>
      <c r="W817" s="48">
        <v>-0.9</v>
      </c>
      <c r="X817" s="48">
        <v>2.89</v>
      </c>
      <c r="Y817" s="47"/>
    </row>
    <row r="818" spans="1:25" x14ac:dyDescent="0.2">
      <c r="A818" s="48">
        <v>3812</v>
      </c>
      <c r="B818" s="48">
        <v>90.19</v>
      </c>
      <c r="C818" s="48">
        <v>30.67</v>
      </c>
      <c r="D818" s="85">
        <f t="shared" si="36"/>
        <v>10.370000000000001</v>
      </c>
      <c r="E818" s="85">
        <f t="shared" si="37"/>
        <v>30.110000000000003</v>
      </c>
      <c r="F818" s="48">
        <v>1122.3499999999999</v>
      </c>
      <c r="G818" s="48">
        <v>1037.1500000000001</v>
      </c>
      <c r="H818" s="48">
        <v>2331.36</v>
      </c>
      <c r="I818" s="48">
        <v>1745.44</v>
      </c>
      <c r="J818" s="48">
        <v>13530985.32</v>
      </c>
      <c r="K818" s="48">
        <v>7210858.3499999996</v>
      </c>
      <c r="L818" s="48" t="s">
        <v>4797</v>
      </c>
      <c r="M818" s="48" t="s">
        <v>4798</v>
      </c>
      <c r="N818" s="48">
        <v>0.17</v>
      </c>
      <c r="O818" s="48">
        <v>-75.963999999999999</v>
      </c>
      <c r="P818" s="48">
        <v>-0.03</v>
      </c>
      <c r="Q818" s="48">
        <v>-0.17</v>
      </c>
      <c r="R818" s="48">
        <v>2912.23</v>
      </c>
      <c r="S818" s="48">
        <v>68.290000000000006</v>
      </c>
      <c r="T818" s="48">
        <v>21.53</v>
      </c>
      <c r="U818" s="48">
        <v>16.399999999999999</v>
      </c>
      <c r="V818" s="48">
        <v>34.573999999999998</v>
      </c>
      <c r="W818" s="48">
        <v>-0.89</v>
      </c>
      <c r="X818" s="48">
        <v>2.93</v>
      </c>
      <c r="Y818" s="47"/>
    </row>
    <row r="819" spans="1:25" x14ac:dyDescent="0.2">
      <c r="A819" s="48">
        <v>3815</v>
      </c>
      <c r="B819" s="48">
        <v>90.2</v>
      </c>
      <c r="C819" s="48">
        <v>30.63</v>
      </c>
      <c r="D819" s="85">
        <f t="shared" si="36"/>
        <v>10.329999999999998</v>
      </c>
      <c r="E819" s="85">
        <f t="shared" si="37"/>
        <v>30.07</v>
      </c>
      <c r="F819" s="48">
        <v>1122.3399999999999</v>
      </c>
      <c r="G819" s="48">
        <v>1037.1400000000001</v>
      </c>
      <c r="H819" s="48">
        <v>2333.94</v>
      </c>
      <c r="I819" s="48">
        <v>1746.97</v>
      </c>
      <c r="J819" s="48">
        <v>13530986.82</v>
      </c>
      <c r="K819" s="48">
        <v>7210860.9400000004</v>
      </c>
      <c r="L819" s="48" t="s">
        <v>4799</v>
      </c>
      <c r="M819" s="48" t="s">
        <v>4800</v>
      </c>
      <c r="N819" s="48">
        <v>0.14000000000000001</v>
      </c>
      <c r="O819" s="48">
        <v>-158.96199999999999</v>
      </c>
      <c r="P819" s="48">
        <v>0.03</v>
      </c>
      <c r="Q819" s="48">
        <v>-0.13</v>
      </c>
      <c r="R819" s="48">
        <v>2915.22</v>
      </c>
      <c r="S819" s="48">
        <v>68.36</v>
      </c>
      <c r="T819" s="48">
        <v>21.54</v>
      </c>
      <c r="U819" s="48">
        <v>16.420000000000002</v>
      </c>
      <c r="V819" s="48">
        <v>34.567999999999998</v>
      </c>
      <c r="W819" s="48">
        <v>-0.89</v>
      </c>
      <c r="X819" s="48">
        <v>2.96</v>
      </c>
      <c r="Y819" s="47"/>
    </row>
    <row r="820" spans="1:25" x14ac:dyDescent="0.2">
      <c r="A820" s="48">
        <v>3818</v>
      </c>
      <c r="B820" s="48">
        <v>90.07</v>
      </c>
      <c r="C820" s="48">
        <v>30.58</v>
      </c>
      <c r="D820" s="85">
        <f t="shared" si="36"/>
        <v>10.279999999999998</v>
      </c>
      <c r="E820" s="85">
        <f t="shared" si="37"/>
        <v>30.02</v>
      </c>
      <c r="F820" s="48">
        <v>1122.33</v>
      </c>
      <c r="G820" s="48">
        <v>1037.1300000000001</v>
      </c>
      <c r="H820" s="48">
        <v>2336.52</v>
      </c>
      <c r="I820" s="48">
        <v>1748.5</v>
      </c>
      <c r="J820" s="48">
        <v>13530988.33</v>
      </c>
      <c r="K820" s="48">
        <v>7210863.54</v>
      </c>
      <c r="L820" s="48" t="s">
        <v>4801</v>
      </c>
      <c r="M820" s="48" t="s">
        <v>4802</v>
      </c>
      <c r="N820" s="48">
        <v>0.46</v>
      </c>
      <c r="O820" s="48">
        <v>-21.036999999999999</v>
      </c>
      <c r="P820" s="48">
        <v>-0.43</v>
      </c>
      <c r="Q820" s="48">
        <v>-0.17</v>
      </c>
      <c r="R820" s="48">
        <v>2918.2</v>
      </c>
      <c r="S820" s="48">
        <v>68.430000000000007</v>
      </c>
      <c r="T820" s="48">
        <v>21.54</v>
      </c>
      <c r="U820" s="48">
        <v>16.440000000000001</v>
      </c>
      <c r="V820" s="48">
        <v>34.561999999999998</v>
      </c>
      <c r="W820" s="48">
        <v>-0.88</v>
      </c>
      <c r="X820" s="48">
        <v>2.99</v>
      </c>
      <c r="Y820" s="47"/>
    </row>
    <row r="821" spans="1:25" x14ac:dyDescent="0.2">
      <c r="A821" s="48">
        <v>3821.32</v>
      </c>
      <c r="B821" s="48">
        <v>90.2</v>
      </c>
      <c r="C821" s="48">
        <v>30.53</v>
      </c>
      <c r="D821" s="85">
        <f t="shared" si="36"/>
        <v>10.23</v>
      </c>
      <c r="E821" s="85">
        <f t="shared" si="37"/>
        <v>29.970000000000002</v>
      </c>
      <c r="F821" s="48">
        <v>1122.32</v>
      </c>
      <c r="G821" s="48">
        <v>1037.1199999999999</v>
      </c>
      <c r="H821" s="48">
        <v>2339.38</v>
      </c>
      <c r="I821" s="48">
        <v>1750.19</v>
      </c>
      <c r="J821" s="48">
        <v>13530989.98</v>
      </c>
      <c r="K821" s="48">
        <v>7210866.4100000001</v>
      </c>
      <c r="L821" s="48" t="s">
        <v>4731</v>
      </c>
      <c r="M821" s="48" t="s">
        <v>4732</v>
      </c>
      <c r="N821" s="48">
        <v>0.42</v>
      </c>
      <c r="O821" s="48">
        <v>-153.435</v>
      </c>
      <c r="P821" s="48">
        <v>0.39</v>
      </c>
      <c r="Q821" s="48">
        <v>-0.15</v>
      </c>
      <c r="R821" s="48">
        <v>2921.51</v>
      </c>
      <c r="S821" s="48">
        <v>68.510000000000005</v>
      </c>
      <c r="T821" s="48">
        <v>21.54</v>
      </c>
      <c r="U821" s="48">
        <v>16.46</v>
      </c>
      <c r="V821" s="48">
        <v>34.555999999999997</v>
      </c>
      <c r="W821" s="48">
        <v>-0.88</v>
      </c>
      <c r="X821" s="48">
        <v>3.02</v>
      </c>
      <c r="Y821" s="47"/>
    </row>
    <row r="822" spans="1:25" x14ac:dyDescent="0.2">
      <c r="A822" s="48">
        <v>3825</v>
      </c>
      <c r="B822" s="48">
        <v>90.14</v>
      </c>
      <c r="C822" s="48">
        <v>30.5</v>
      </c>
      <c r="D822" s="85">
        <f t="shared" si="36"/>
        <v>10.199999999999999</v>
      </c>
      <c r="E822" s="85">
        <f t="shared" si="37"/>
        <v>29.94</v>
      </c>
      <c r="F822" s="48">
        <v>1122.31</v>
      </c>
      <c r="G822" s="48">
        <v>1037.1099999999999</v>
      </c>
      <c r="H822" s="48">
        <v>2342.5500000000002</v>
      </c>
      <c r="I822" s="48">
        <v>1752.05</v>
      </c>
      <c r="J822" s="48">
        <v>13530991.82</v>
      </c>
      <c r="K822" s="48">
        <v>7210869.5999999996</v>
      </c>
      <c r="L822" s="48" t="s">
        <v>4803</v>
      </c>
      <c r="M822" s="48" t="s">
        <v>4804</v>
      </c>
      <c r="N822" s="48">
        <v>0.18</v>
      </c>
      <c r="O822" s="48">
        <v>-23.198</v>
      </c>
      <c r="P822" s="48">
        <v>-0.16</v>
      </c>
      <c r="Q822" s="48">
        <v>-0.08</v>
      </c>
      <c r="R822" s="48">
        <v>2925.17</v>
      </c>
      <c r="S822" s="48">
        <v>68.59</v>
      </c>
      <c r="T822" s="48">
        <v>21.54</v>
      </c>
      <c r="U822" s="48">
        <v>16.48</v>
      </c>
      <c r="V822" s="48">
        <v>34.548999999999999</v>
      </c>
      <c r="W822" s="48">
        <v>-0.87</v>
      </c>
      <c r="X822" s="48">
        <v>3.05</v>
      </c>
      <c r="Y822" s="47"/>
    </row>
    <row r="823" spans="1:25" x14ac:dyDescent="0.2">
      <c r="A823" s="48">
        <v>3828</v>
      </c>
      <c r="B823" s="48">
        <v>90.21</v>
      </c>
      <c r="C823" s="48">
        <v>30.47</v>
      </c>
      <c r="D823" s="85">
        <f t="shared" si="36"/>
        <v>10.169999999999998</v>
      </c>
      <c r="E823" s="85">
        <f t="shared" si="37"/>
        <v>29.91</v>
      </c>
      <c r="F823" s="48">
        <v>1122.3</v>
      </c>
      <c r="G823" s="48">
        <v>1037.0999999999999</v>
      </c>
      <c r="H823" s="48">
        <v>2345.14</v>
      </c>
      <c r="I823" s="48">
        <v>1753.58</v>
      </c>
      <c r="J823" s="48">
        <v>13530993.32</v>
      </c>
      <c r="K823" s="48">
        <v>7210872.2000000002</v>
      </c>
      <c r="L823" s="48" t="s">
        <v>4805</v>
      </c>
      <c r="M823" s="48" t="s">
        <v>4806</v>
      </c>
      <c r="N823" s="48">
        <v>0.25</v>
      </c>
      <c r="O823" s="48">
        <v>-135</v>
      </c>
      <c r="P823" s="48">
        <v>0.23</v>
      </c>
      <c r="Q823" s="48">
        <v>-0.1</v>
      </c>
      <c r="R823" s="48">
        <v>2928.15</v>
      </c>
      <c r="S823" s="48">
        <v>68.67</v>
      </c>
      <c r="T823" s="48">
        <v>21.55</v>
      </c>
      <c r="U823" s="48">
        <v>16.5</v>
      </c>
      <c r="V823" s="48">
        <v>34.542999999999999</v>
      </c>
      <c r="W823" s="48">
        <v>-0.86</v>
      </c>
      <c r="X823" s="48">
        <v>3.07</v>
      </c>
      <c r="Y823" s="47"/>
    </row>
    <row r="824" spans="1:25" x14ac:dyDescent="0.2">
      <c r="A824" s="48">
        <v>3831</v>
      </c>
      <c r="B824" s="48">
        <v>90.18</v>
      </c>
      <c r="C824" s="48">
        <v>30.44</v>
      </c>
      <c r="D824" s="85">
        <f t="shared" si="36"/>
        <v>10.14</v>
      </c>
      <c r="E824" s="85">
        <f t="shared" si="37"/>
        <v>29.880000000000003</v>
      </c>
      <c r="F824" s="48">
        <v>1122.29</v>
      </c>
      <c r="G824" s="48">
        <v>1037.0899999999999</v>
      </c>
      <c r="H824" s="48">
        <v>2347.73</v>
      </c>
      <c r="I824" s="48">
        <v>1755.1</v>
      </c>
      <c r="J824" s="48">
        <v>13530994.810000001</v>
      </c>
      <c r="K824" s="48">
        <v>7210874.7999999998</v>
      </c>
      <c r="L824" s="48" t="s">
        <v>4807</v>
      </c>
      <c r="M824" s="48" t="s">
        <v>4808</v>
      </c>
      <c r="N824" s="48">
        <v>0.14000000000000001</v>
      </c>
      <c r="O824" s="48">
        <v>-146.31</v>
      </c>
      <c r="P824" s="48">
        <v>-0.1</v>
      </c>
      <c r="Q824" s="48">
        <v>-0.1</v>
      </c>
      <c r="R824" s="48">
        <v>2931.14</v>
      </c>
      <c r="S824" s="48">
        <v>68.739999999999995</v>
      </c>
      <c r="T824" s="48">
        <v>21.55</v>
      </c>
      <c r="U824" s="48">
        <v>16.52</v>
      </c>
      <c r="V824" s="48">
        <v>34.536999999999999</v>
      </c>
      <c r="W824" s="48">
        <v>-0.86</v>
      </c>
      <c r="X824" s="48">
        <v>3.09</v>
      </c>
      <c r="Y824" s="47"/>
    </row>
    <row r="825" spans="1:25" x14ac:dyDescent="0.2">
      <c r="A825" s="48">
        <v>3834</v>
      </c>
      <c r="B825" s="48">
        <v>90.15</v>
      </c>
      <c r="C825" s="48">
        <v>30.42</v>
      </c>
      <c r="D825" s="85">
        <f t="shared" si="36"/>
        <v>10.120000000000001</v>
      </c>
      <c r="E825" s="85">
        <f t="shared" si="37"/>
        <v>29.860000000000003</v>
      </c>
      <c r="F825" s="48">
        <v>1122.29</v>
      </c>
      <c r="G825" s="48">
        <v>1037.0899999999999</v>
      </c>
      <c r="H825" s="48">
        <v>2350.31</v>
      </c>
      <c r="I825" s="48">
        <v>1756.62</v>
      </c>
      <c r="J825" s="48">
        <v>13530996.310000001</v>
      </c>
      <c r="K825" s="48">
        <v>7210877.4100000001</v>
      </c>
      <c r="L825" s="48" t="s">
        <v>4809</v>
      </c>
      <c r="M825" s="48" t="s">
        <v>4810</v>
      </c>
      <c r="N825" s="48">
        <v>0.12</v>
      </c>
      <c r="O825" s="48">
        <v>-108.435</v>
      </c>
      <c r="P825" s="48">
        <v>-0.1</v>
      </c>
      <c r="Q825" s="48">
        <v>-7.0000000000000007E-2</v>
      </c>
      <c r="R825" s="48">
        <v>2934.12</v>
      </c>
      <c r="S825" s="48">
        <v>68.81</v>
      </c>
      <c r="T825" s="48">
        <v>21.55</v>
      </c>
      <c r="U825" s="48">
        <v>16.54</v>
      </c>
      <c r="V825" s="48">
        <v>34.530999999999999</v>
      </c>
      <c r="W825" s="48">
        <v>-0.85</v>
      </c>
      <c r="X825" s="48">
        <v>3.11</v>
      </c>
      <c r="Y825" s="47"/>
    </row>
    <row r="826" spans="1:25" x14ac:dyDescent="0.2">
      <c r="A826" s="48">
        <v>3837</v>
      </c>
      <c r="B826" s="48">
        <v>90.14</v>
      </c>
      <c r="C826" s="48">
        <v>30.39</v>
      </c>
      <c r="D826" s="85">
        <f t="shared" si="36"/>
        <v>10.09</v>
      </c>
      <c r="E826" s="85">
        <f t="shared" si="37"/>
        <v>29.830000000000002</v>
      </c>
      <c r="F826" s="48">
        <v>1122.28</v>
      </c>
      <c r="G826" s="48">
        <v>1037.08</v>
      </c>
      <c r="H826" s="48">
        <v>2352.9</v>
      </c>
      <c r="I826" s="48">
        <v>1758.13</v>
      </c>
      <c r="J826" s="48">
        <v>13530997.800000001</v>
      </c>
      <c r="K826" s="48">
        <v>7210880.0099999998</v>
      </c>
      <c r="L826" s="48" t="s">
        <v>4811</v>
      </c>
      <c r="M826" s="48" t="s">
        <v>4812</v>
      </c>
      <c r="N826" s="48">
        <v>0.11</v>
      </c>
      <c r="O826" s="48">
        <v>-45</v>
      </c>
      <c r="P826" s="48">
        <v>-0.03</v>
      </c>
      <c r="Q826" s="48">
        <v>-0.1</v>
      </c>
      <c r="R826" s="48">
        <v>2937.1</v>
      </c>
      <c r="S826" s="48">
        <v>68.88</v>
      </c>
      <c r="T826" s="48">
        <v>21.55</v>
      </c>
      <c r="U826" s="48">
        <v>16.559999999999999</v>
      </c>
      <c r="V826" s="48">
        <v>34.524999999999999</v>
      </c>
      <c r="W826" s="48">
        <v>-0.85</v>
      </c>
      <c r="X826" s="48">
        <v>3.13</v>
      </c>
      <c r="Y826" s="47"/>
    </row>
    <row r="827" spans="1:25" x14ac:dyDescent="0.2">
      <c r="A827" s="48">
        <v>3840</v>
      </c>
      <c r="B827" s="48">
        <v>90.17</v>
      </c>
      <c r="C827" s="48">
        <v>30.36</v>
      </c>
      <c r="D827" s="85">
        <f t="shared" si="36"/>
        <v>10.059999999999999</v>
      </c>
      <c r="E827" s="85">
        <f t="shared" si="37"/>
        <v>29.8</v>
      </c>
      <c r="F827" s="48">
        <v>1122.27</v>
      </c>
      <c r="G827" s="48">
        <v>1037.07</v>
      </c>
      <c r="H827" s="48">
        <v>2355.4899999999998</v>
      </c>
      <c r="I827" s="48">
        <v>1759.65</v>
      </c>
      <c r="J827" s="48">
        <v>13530999.289999999</v>
      </c>
      <c r="K827" s="48">
        <v>7210882.6100000003</v>
      </c>
      <c r="L827" s="48" t="s">
        <v>4813</v>
      </c>
      <c r="M827" s="48" t="s">
        <v>4814</v>
      </c>
      <c r="N827" s="48">
        <v>0.14000000000000001</v>
      </c>
      <c r="O827" s="48">
        <v>-90</v>
      </c>
      <c r="P827" s="48">
        <v>0.1</v>
      </c>
      <c r="Q827" s="48">
        <v>-0.1</v>
      </c>
      <c r="R827" s="48">
        <v>2940.09</v>
      </c>
      <c r="S827" s="48">
        <v>68.95</v>
      </c>
      <c r="T827" s="48">
        <v>21.55</v>
      </c>
      <c r="U827" s="48">
        <v>16.579999999999998</v>
      </c>
      <c r="V827" s="48">
        <v>34.518999999999998</v>
      </c>
      <c r="W827" s="48">
        <v>-0.84</v>
      </c>
      <c r="X827" s="48">
        <v>3.15</v>
      </c>
      <c r="Y827" s="47"/>
    </row>
    <row r="828" spans="1:25" x14ac:dyDescent="0.2">
      <c r="A828" s="48">
        <v>3845.98</v>
      </c>
      <c r="B828" s="48">
        <v>90.17</v>
      </c>
      <c r="C828" s="48">
        <v>30.31</v>
      </c>
      <c r="D828" s="85">
        <f t="shared" si="36"/>
        <v>10.009999999999998</v>
      </c>
      <c r="E828" s="85">
        <f t="shared" si="37"/>
        <v>29.75</v>
      </c>
      <c r="F828" s="48">
        <v>1122.25</v>
      </c>
      <c r="G828" s="48">
        <v>1037.05</v>
      </c>
      <c r="H828" s="48">
        <v>2360.65</v>
      </c>
      <c r="I828" s="48">
        <v>1762.67</v>
      </c>
      <c r="J828" s="48">
        <v>13531002.26</v>
      </c>
      <c r="K828" s="48">
        <v>7210887.7999999998</v>
      </c>
      <c r="L828" s="48" t="s">
        <v>4733</v>
      </c>
      <c r="M828" s="48" t="s">
        <v>4734</v>
      </c>
      <c r="N828" s="48">
        <v>0.08</v>
      </c>
      <c r="O828" s="48">
        <v>90</v>
      </c>
      <c r="P828" s="48">
        <v>0</v>
      </c>
      <c r="Q828" s="48">
        <v>-0.08</v>
      </c>
      <c r="R828" s="48">
        <v>2946.04</v>
      </c>
      <c r="S828" s="48">
        <v>69.09</v>
      </c>
      <c r="T828" s="48">
        <v>21.56</v>
      </c>
      <c r="U828" s="48">
        <v>16.62</v>
      </c>
      <c r="V828" s="48">
        <v>34.506999999999998</v>
      </c>
      <c r="W828" s="48">
        <v>-0.83</v>
      </c>
      <c r="X828" s="48">
        <v>3.18</v>
      </c>
      <c r="Y828" s="47"/>
    </row>
    <row r="829" spans="1:25" x14ac:dyDescent="0.2">
      <c r="A829" s="48">
        <v>3849</v>
      </c>
      <c r="B829" s="48">
        <v>90.17</v>
      </c>
      <c r="C829" s="48">
        <v>30.32</v>
      </c>
      <c r="D829" s="85">
        <f t="shared" si="36"/>
        <v>10.02</v>
      </c>
      <c r="E829" s="85">
        <f t="shared" si="37"/>
        <v>29.76</v>
      </c>
      <c r="F829" s="48">
        <v>1122.24</v>
      </c>
      <c r="G829" s="48">
        <v>1037.04</v>
      </c>
      <c r="H829" s="48">
        <v>2363.2600000000002</v>
      </c>
      <c r="I829" s="48">
        <v>1764.2</v>
      </c>
      <c r="J829" s="48">
        <v>13531003.76</v>
      </c>
      <c r="K829" s="48">
        <v>7210890.4199999999</v>
      </c>
      <c r="L829" s="48" t="s">
        <v>4815</v>
      </c>
      <c r="M829" s="48" t="s">
        <v>4816</v>
      </c>
      <c r="N829" s="48">
        <v>0.03</v>
      </c>
      <c r="O829" s="48">
        <v>26.565000000000001</v>
      </c>
      <c r="P829" s="48">
        <v>0</v>
      </c>
      <c r="Q829" s="48">
        <v>0.03</v>
      </c>
      <c r="R829" s="48">
        <v>2949.04</v>
      </c>
      <c r="S829" s="48">
        <v>69.16</v>
      </c>
      <c r="T829" s="48">
        <v>21.56</v>
      </c>
      <c r="U829" s="48">
        <v>16.64</v>
      </c>
      <c r="V829" s="48">
        <v>34.500999999999998</v>
      </c>
      <c r="W829" s="48">
        <v>-0.83</v>
      </c>
      <c r="X829" s="48">
        <v>3.19</v>
      </c>
      <c r="Y829" s="47"/>
    </row>
    <row r="830" spans="1:25" x14ac:dyDescent="0.2">
      <c r="A830" s="48">
        <v>3852</v>
      </c>
      <c r="B830" s="48">
        <v>90.19</v>
      </c>
      <c r="C830" s="48">
        <v>30.33</v>
      </c>
      <c r="D830" s="85">
        <f t="shared" si="36"/>
        <v>10.029999999999998</v>
      </c>
      <c r="E830" s="85">
        <f t="shared" si="37"/>
        <v>29.77</v>
      </c>
      <c r="F830" s="48">
        <v>1122.23</v>
      </c>
      <c r="G830" s="48">
        <v>1037.03</v>
      </c>
      <c r="H830" s="48">
        <v>2365.85</v>
      </c>
      <c r="I830" s="48">
        <v>1765.71</v>
      </c>
      <c r="J830" s="48">
        <v>13531005.25</v>
      </c>
      <c r="K830" s="48">
        <v>7210893.0300000003</v>
      </c>
      <c r="L830" s="48" t="s">
        <v>4817</v>
      </c>
      <c r="M830" s="48" t="s">
        <v>4818</v>
      </c>
      <c r="N830" s="48">
        <v>7.0000000000000007E-2</v>
      </c>
      <c r="O830" s="48">
        <v>171.87</v>
      </c>
      <c r="P830" s="48">
        <v>7.0000000000000007E-2</v>
      </c>
      <c r="Q830" s="48">
        <v>0.03</v>
      </c>
      <c r="R830" s="48">
        <v>2952.02</v>
      </c>
      <c r="S830" s="48">
        <v>69.23</v>
      </c>
      <c r="T830" s="48">
        <v>21.56</v>
      </c>
      <c r="U830" s="48">
        <v>16.66</v>
      </c>
      <c r="V830" s="48">
        <v>34.494999999999997</v>
      </c>
      <c r="W830" s="48">
        <v>-0.82</v>
      </c>
      <c r="X830" s="48">
        <v>3.2</v>
      </c>
      <c r="Y830" s="47"/>
    </row>
    <row r="831" spans="1:25" x14ac:dyDescent="0.2">
      <c r="A831" s="48">
        <v>3855</v>
      </c>
      <c r="B831" s="48">
        <v>90.12</v>
      </c>
      <c r="C831" s="48">
        <v>30.34</v>
      </c>
      <c r="D831" s="85">
        <f t="shared" si="36"/>
        <v>10.039999999999999</v>
      </c>
      <c r="E831" s="85">
        <f t="shared" si="37"/>
        <v>29.78</v>
      </c>
      <c r="F831" s="48">
        <v>1122.23</v>
      </c>
      <c r="G831" s="48">
        <v>1037.03</v>
      </c>
      <c r="H831" s="48">
        <v>2368.4299999999998</v>
      </c>
      <c r="I831" s="48">
        <v>1767.23</v>
      </c>
      <c r="J831" s="48">
        <v>13531006.74</v>
      </c>
      <c r="K831" s="48">
        <v>7210895.6299999999</v>
      </c>
      <c r="L831" s="48" t="s">
        <v>4819</v>
      </c>
      <c r="M831" s="48" t="s">
        <v>4820</v>
      </c>
      <c r="N831" s="48">
        <v>0.24</v>
      </c>
      <c r="O831" s="48">
        <v>175.23599999999999</v>
      </c>
      <c r="P831" s="48">
        <v>-0.23</v>
      </c>
      <c r="Q831" s="48">
        <v>0.03</v>
      </c>
      <c r="R831" s="48">
        <v>2955.01</v>
      </c>
      <c r="S831" s="48">
        <v>69.3</v>
      </c>
      <c r="T831" s="48">
        <v>21.56</v>
      </c>
      <c r="U831" s="48">
        <v>16.68</v>
      </c>
      <c r="V831" s="48">
        <v>34.488999999999997</v>
      </c>
      <c r="W831" s="48">
        <v>-0.82</v>
      </c>
      <c r="X831" s="48">
        <v>3.22</v>
      </c>
      <c r="Y831" s="47"/>
    </row>
    <row r="832" spans="1:25" x14ac:dyDescent="0.2">
      <c r="A832" s="48">
        <v>3858</v>
      </c>
      <c r="B832" s="48">
        <v>90</v>
      </c>
      <c r="C832" s="48">
        <v>30.35</v>
      </c>
      <c r="D832" s="85">
        <f t="shared" si="36"/>
        <v>10.050000000000001</v>
      </c>
      <c r="E832" s="85">
        <f t="shared" si="37"/>
        <v>29.790000000000003</v>
      </c>
      <c r="F832" s="48">
        <v>1122.22</v>
      </c>
      <c r="G832" s="48">
        <v>1037.02</v>
      </c>
      <c r="H832" s="48">
        <v>2371.02</v>
      </c>
      <c r="I832" s="48">
        <v>1768.74</v>
      </c>
      <c r="J832" s="48">
        <v>13531008.23</v>
      </c>
      <c r="K832" s="48">
        <v>7210898.2400000002</v>
      </c>
      <c r="L832" s="48" t="s">
        <v>4821</v>
      </c>
      <c r="M832" s="48" t="s">
        <v>4822</v>
      </c>
      <c r="N832" s="48">
        <v>0.4</v>
      </c>
      <c r="O832" s="48">
        <v>153.435</v>
      </c>
      <c r="P832" s="48">
        <v>-0.4</v>
      </c>
      <c r="Q832" s="48">
        <v>0.03</v>
      </c>
      <c r="R832" s="48">
        <v>2957.99</v>
      </c>
      <c r="S832" s="48">
        <v>69.37</v>
      </c>
      <c r="T832" s="48">
        <v>21.57</v>
      </c>
      <c r="U832" s="48">
        <v>16.7</v>
      </c>
      <c r="V832" s="48">
        <v>34.482999999999997</v>
      </c>
      <c r="W832" s="48">
        <v>-0.82</v>
      </c>
      <c r="X832" s="48">
        <v>3.24</v>
      </c>
      <c r="Y832" s="47"/>
    </row>
    <row r="833" spans="1:25" x14ac:dyDescent="0.2">
      <c r="A833" s="48">
        <v>3861</v>
      </c>
      <c r="B833" s="48">
        <v>89.98</v>
      </c>
      <c r="C833" s="48">
        <v>30.36</v>
      </c>
      <c r="D833" s="85">
        <f t="shared" si="36"/>
        <v>10.059999999999999</v>
      </c>
      <c r="E833" s="85">
        <f t="shared" si="37"/>
        <v>29.8</v>
      </c>
      <c r="F833" s="48">
        <v>1122.22</v>
      </c>
      <c r="G833" s="48">
        <v>1037.02</v>
      </c>
      <c r="H833" s="48">
        <v>2373.61</v>
      </c>
      <c r="I833" s="48">
        <v>1770.26</v>
      </c>
      <c r="J833" s="48">
        <v>13531009.720000001</v>
      </c>
      <c r="K833" s="48">
        <v>7210900.8399999999</v>
      </c>
      <c r="L833" s="48" t="s">
        <v>4823</v>
      </c>
      <c r="M833" s="48" t="s">
        <v>4824</v>
      </c>
      <c r="N833" s="48">
        <v>7.0000000000000007E-2</v>
      </c>
      <c r="O833" s="48">
        <v>45</v>
      </c>
      <c r="P833" s="48">
        <v>-7.0000000000000007E-2</v>
      </c>
      <c r="Q833" s="48">
        <v>0.03</v>
      </c>
      <c r="R833" s="48">
        <v>2960.97</v>
      </c>
      <c r="S833" s="48">
        <v>69.44</v>
      </c>
      <c r="T833" s="48">
        <v>21.57</v>
      </c>
      <c r="U833" s="48">
        <v>16.72</v>
      </c>
      <c r="V833" s="48">
        <v>34.476999999999997</v>
      </c>
      <c r="W833" s="48">
        <v>-0.82</v>
      </c>
      <c r="X833" s="48">
        <v>3.25</v>
      </c>
      <c r="Y833" s="47"/>
    </row>
    <row r="834" spans="1:25" x14ac:dyDescent="0.2">
      <c r="A834" s="48">
        <v>3864</v>
      </c>
      <c r="B834" s="48">
        <v>89.99</v>
      </c>
      <c r="C834" s="48">
        <v>30.37</v>
      </c>
      <c r="D834" s="85">
        <f t="shared" si="36"/>
        <v>10.07</v>
      </c>
      <c r="E834" s="85">
        <f t="shared" si="37"/>
        <v>29.810000000000002</v>
      </c>
      <c r="F834" s="48">
        <v>1122.22</v>
      </c>
      <c r="G834" s="48">
        <v>1037.02</v>
      </c>
      <c r="H834" s="48">
        <v>2376.1999999999998</v>
      </c>
      <c r="I834" s="48">
        <v>1771.77</v>
      </c>
      <c r="J834" s="48">
        <v>13531011.210000001</v>
      </c>
      <c r="K834" s="48">
        <v>7210903.4400000004</v>
      </c>
      <c r="L834" s="48" t="s">
        <v>4825</v>
      </c>
      <c r="M834" s="48" t="s">
        <v>4826</v>
      </c>
      <c r="N834" s="48">
        <v>0.05</v>
      </c>
      <c r="O834" s="48">
        <v>45</v>
      </c>
      <c r="P834" s="48">
        <v>0.03</v>
      </c>
      <c r="Q834" s="48">
        <v>0.03</v>
      </c>
      <c r="R834" s="48">
        <v>2963.96</v>
      </c>
      <c r="S834" s="48">
        <v>69.510000000000005</v>
      </c>
      <c r="T834" s="48">
        <v>21.57</v>
      </c>
      <c r="U834" s="48">
        <v>16.739999999999998</v>
      </c>
      <c r="V834" s="48">
        <v>34.470999999999997</v>
      </c>
      <c r="W834" s="48">
        <v>-0.83</v>
      </c>
      <c r="X834" s="48">
        <v>3.27</v>
      </c>
      <c r="Y834" s="47"/>
    </row>
    <row r="835" spans="1:25" x14ac:dyDescent="0.2">
      <c r="A835" s="48">
        <v>3867</v>
      </c>
      <c r="B835" s="48">
        <v>90.01</v>
      </c>
      <c r="C835" s="48">
        <v>30.39</v>
      </c>
      <c r="D835" s="85">
        <f t="shared" si="36"/>
        <v>10.09</v>
      </c>
      <c r="E835" s="85">
        <f t="shared" si="37"/>
        <v>29.830000000000002</v>
      </c>
      <c r="F835" s="48">
        <v>1122.22</v>
      </c>
      <c r="G835" s="48">
        <v>1037.02</v>
      </c>
      <c r="H835" s="48">
        <v>2378.79</v>
      </c>
      <c r="I835" s="48">
        <v>1773.29</v>
      </c>
      <c r="J835" s="48">
        <v>13531012.699999999</v>
      </c>
      <c r="K835" s="48">
        <v>7210906.04</v>
      </c>
      <c r="L835" s="48" t="s">
        <v>4827</v>
      </c>
      <c r="M835" s="48" t="s">
        <v>4828</v>
      </c>
      <c r="N835" s="48">
        <v>0.09</v>
      </c>
      <c r="O835" s="48">
        <v>135</v>
      </c>
      <c r="P835" s="48">
        <v>7.0000000000000007E-2</v>
      </c>
      <c r="Q835" s="48">
        <v>7.0000000000000007E-2</v>
      </c>
      <c r="R835" s="48">
        <v>2966.94</v>
      </c>
      <c r="S835" s="48">
        <v>69.59</v>
      </c>
      <c r="T835" s="48">
        <v>21.57</v>
      </c>
      <c r="U835" s="48">
        <v>16.760000000000002</v>
      </c>
      <c r="V835" s="48">
        <v>34.465000000000003</v>
      </c>
      <c r="W835" s="48">
        <v>-0.83</v>
      </c>
      <c r="X835" s="48">
        <v>3.29</v>
      </c>
      <c r="Y835" s="47"/>
    </row>
    <row r="836" spans="1:25" x14ac:dyDescent="0.2">
      <c r="A836" s="48">
        <v>3871.01</v>
      </c>
      <c r="B836" s="48">
        <v>90</v>
      </c>
      <c r="C836" s="48">
        <v>30.4</v>
      </c>
      <c r="D836" s="85">
        <f t="shared" si="36"/>
        <v>10.099999999999998</v>
      </c>
      <c r="E836" s="85">
        <f t="shared" si="37"/>
        <v>29.84</v>
      </c>
      <c r="F836" s="48">
        <v>1122.22</v>
      </c>
      <c r="G836" s="48">
        <v>1037.02</v>
      </c>
      <c r="H836" s="48">
        <v>2382.25</v>
      </c>
      <c r="I836" s="48">
        <v>1775.32</v>
      </c>
      <c r="J836" s="48">
        <v>13531014.699999999</v>
      </c>
      <c r="K836" s="48">
        <v>7210909.5199999996</v>
      </c>
      <c r="L836" s="48" t="s">
        <v>4829</v>
      </c>
      <c r="M836" s="48" t="s">
        <v>4830</v>
      </c>
      <c r="N836" s="48">
        <v>0.04</v>
      </c>
      <c r="O836" s="48">
        <v>180</v>
      </c>
      <c r="P836" s="48">
        <v>-0.02</v>
      </c>
      <c r="Q836" s="48">
        <v>0.02</v>
      </c>
      <c r="R836" s="48">
        <v>2970.93</v>
      </c>
      <c r="S836" s="48">
        <v>69.680000000000007</v>
      </c>
      <c r="T836" s="48">
        <v>21.58</v>
      </c>
      <c r="U836" s="48">
        <v>16.78</v>
      </c>
      <c r="V836" s="48">
        <v>34.457000000000001</v>
      </c>
      <c r="W836" s="48">
        <v>-0.83</v>
      </c>
      <c r="X836" s="48">
        <v>3.31</v>
      </c>
      <c r="Y836" s="47"/>
    </row>
    <row r="837" spans="1:25" x14ac:dyDescent="0.2">
      <c r="A837" s="48">
        <v>3875</v>
      </c>
      <c r="B837" s="48">
        <v>89.97</v>
      </c>
      <c r="C837" s="48">
        <v>30.4</v>
      </c>
      <c r="D837" s="85">
        <f t="shared" si="36"/>
        <v>10.099999999999998</v>
      </c>
      <c r="E837" s="85">
        <f t="shared" si="37"/>
        <v>29.84</v>
      </c>
      <c r="F837" s="48">
        <v>1122.22</v>
      </c>
      <c r="G837" s="48">
        <v>1037.02</v>
      </c>
      <c r="H837" s="48">
        <v>2385.69</v>
      </c>
      <c r="I837" s="48">
        <v>1777.34</v>
      </c>
      <c r="J837" s="48">
        <v>13531016.68</v>
      </c>
      <c r="K837" s="48">
        <v>7210912.9800000004</v>
      </c>
      <c r="L837" s="48" t="s">
        <v>4831</v>
      </c>
      <c r="M837" s="48" t="s">
        <v>4832</v>
      </c>
      <c r="N837" s="48">
        <v>0.08</v>
      </c>
      <c r="O837" s="48">
        <v>45</v>
      </c>
      <c r="P837" s="48">
        <v>-0.08</v>
      </c>
      <c r="Q837" s="48">
        <v>0</v>
      </c>
      <c r="R837" s="48">
        <v>2974.9</v>
      </c>
      <c r="S837" s="48">
        <v>69.77</v>
      </c>
      <c r="T837" s="48">
        <v>21.58</v>
      </c>
      <c r="U837" s="48">
        <v>16.809999999999999</v>
      </c>
      <c r="V837" s="48">
        <v>34.448999999999998</v>
      </c>
      <c r="W837" s="48">
        <v>-0.84</v>
      </c>
      <c r="X837" s="48">
        <v>3.33</v>
      </c>
      <c r="Y837" s="47"/>
    </row>
    <row r="838" spans="1:25" x14ac:dyDescent="0.2">
      <c r="A838" s="48">
        <v>3878</v>
      </c>
      <c r="B838" s="48">
        <v>89.98</v>
      </c>
      <c r="C838" s="48">
        <v>30.41</v>
      </c>
      <c r="D838" s="85">
        <f t="shared" si="36"/>
        <v>10.11</v>
      </c>
      <c r="E838" s="85">
        <f t="shared" si="37"/>
        <v>29.85</v>
      </c>
      <c r="F838" s="48">
        <v>1122.23</v>
      </c>
      <c r="G838" s="48">
        <v>1037.03</v>
      </c>
      <c r="H838" s="48">
        <v>2388.2800000000002</v>
      </c>
      <c r="I838" s="48">
        <v>1778.86</v>
      </c>
      <c r="J838" s="48">
        <v>13531018.18</v>
      </c>
      <c r="K838" s="48">
        <v>7210915.5899999999</v>
      </c>
      <c r="L838" s="48" t="s">
        <v>4833</v>
      </c>
      <c r="M838" s="48" t="s">
        <v>4834</v>
      </c>
      <c r="N838" s="48">
        <v>0.05</v>
      </c>
      <c r="O838" s="48">
        <v>0</v>
      </c>
      <c r="P838" s="48">
        <v>0.03</v>
      </c>
      <c r="Q838" s="48">
        <v>0.03</v>
      </c>
      <c r="R838" s="48">
        <v>2977.88</v>
      </c>
      <c r="S838" s="48">
        <v>69.849999999999994</v>
      </c>
      <c r="T838" s="48">
        <v>21.58</v>
      </c>
      <c r="U838" s="48">
        <v>16.829999999999998</v>
      </c>
      <c r="V838" s="48">
        <v>34.444000000000003</v>
      </c>
      <c r="W838" s="48">
        <v>-0.84</v>
      </c>
      <c r="X838" s="48">
        <v>3.35</v>
      </c>
      <c r="Y838" s="47"/>
    </row>
    <row r="839" spans="1:25" x14ac:dyDescent="0.2">
      <c r="A839" s="48">
        <v>3881</v>
      </c>
      <c r="B839" s="48">
        <v>89.98</v>
      </c>
      <c r="C839" s="48">
        <v>30.41</v>
      </c>
      <c r="D839" s="85">
        <f t="shared" si="36"/>
        <v>10.11</v>
      </c>
      <c r="E839" s="85">
        <f t="shared" si="37"/>
        <v>29.85</v>
      </c>
      <c r="F839" s="48">
        <v>1122.23</v>
      </c>
      <c r="G839" s="48">
        <v>1037.03</v>
      </c>
      <c r="H839" s="48">
        <v>2390.86</v>
      </c>
      <c r="I839" s="48">
        <v>1780.38</v>
      </c>
      <c r="J839" s="48">
        <v>13531019.67</v>
      </c>
      <c r="K839" s="48">
        <v>7210918.1900000004</v>
      </c>
      <c r="L839" s="48" t="s">
        <v>4835</v>
      </c>
      <c r="M839" s="48" t="s">
        <v>4836</v>
      </c>
      <c r="N839" s="48">
        <v>0</v>
      </c>
      <c r="O839" s="48">
        <v>9.4619999999999997</v>
      </c>
      <c r="P839" s="48">
        <v>0</v>
      </c>
      <c r="Q839" s="48">
        <v>0</v>
      </c>
      <c r="R839" s="48">
        <v>2980.87</v>
      </c>
      <c r="S839" s="48">
        <v>69.92</v>
      </c>
      <c r="T839" s="48">
        <v>21.58</v>
      </c>
      <c r="U839" s="48">
        <v>16.850000000000001</v>
      </c>
      <c r="V839" s="48">
        <v>34.438000000000002</v>
      </c>
      <c r="W839" s="48">
        <v>-0.85</v>
      </c>
      <c r="X839" s="48">
        <v>3.37</v>
      </c>
      <c r="Y839" s="47"/>
    </row>
    <row r="840" spans="1:25" x14ac:dyDescent="0.2">
      <c r="A840" s="48">
        <v>3884</v>
      </c>
      <c r="B840" s="48">
        <v>90.04</v>
      </c>
      <c r="C840" s="48">
        <v>30.42</v>
      </c>
      <c r="D840" s="85">
        <f t="shared" si="36"/>
        <v>10.120000000000001</v>
      </c>
      <c r="E840" s="85">
        <f t="shared" si="37"/>
        <v>29.860000000000003</v>
      </c>
      <c r="F840" s="48">
        <v>1122.23</v>
      </c>
      <c r="G840" s="48">
        <v>1037.03</v>
      </c>
      <c r="H840" s="48">
        <v>2393.4499999999998</v>
      </c>
      <c r="I840" s="48">
        <v>1781.89</v>
      </c>
      <c r="J840" s="48">
        <v>13531021.16</v>
      </c>
      <c r="K840" s="48">
        <v>7210920.79</v>
      </c>
      <c r="L840" s="48" t="s">
        <v>4837</v>
      </c>
      <c r="M840" s="48" t="s">
        <v>4838</v>
      </c>
      <c r="N840" s="48">
        <v>0.2</v>
      </c>
      <c r="O840" s="48">
        <v>0</v>
      </c>
      <c r="P840" s="48">
        <v>0.2</v>
      </c>
      <c r="Q840" s="48">
        <v>0.03</v>
      </c>
      <c r="R840" s="48">
        <v>2983.85</v>
      </c>
      <c r="S840" s="48">
        <v>69.989999999999995</v>
      </c>
      <c r="T840" s="48">
        <v>21.59</v>
      </c>
      <c r="U840" s="48">
        <v>16.87</v>
      </c>
      <c r="V840" s="48">
        <v>34.432000000000002</v>
      </c>
      <c r="W840" s="48">
        <v>-0.85</v>
      </c>
      <c r="X840" s="48">
        <v>3.39</v>
      </c>
      <c r="Y840" s="47"/>
    </row>
    <row r="841" spans="1:25" x14ac:dyDescent="0.2">
      <c r="A841" s="48">
        <v>3887</v>
      </c>
      <c r="B841" s="48">
        <v>90.04</v>
      </c>
      <c r="C841" s="48">
        <v>30.42</v>
      </c>
      <c r="D841" s="85">
        <f t="shared" si="36"/>
        <v>10.120000000000001</v>
      </c>
      <c r="E841" s="85">
        <f t="shared" si="37"/>
        <v>29.860000000000003</v>
      </c>
      <c r="F841" s="48">
        <v>1122.22</v>
      </c>
      <c r="G841" s="48">
        <v>1037.02</v>
      </c>
      <c r="H841" s="48">
        <v>2396.04</v>
      </c>
      <c r="I841" s="48">
        <v>1783.41</v>
      </c>
      <c r="J841" s="48">
        <v>13531022.66</v>
      </c>
      <c r="K841" s="48">
        <v>7210923.3899999997</v>
      </c>
      <c r="L841" s="48" t="s">
        <v>4839</v>
      </c>
      <c r="M841" s="48" t="s">
        <v>4840</v>
      </c>
      <c r="N841" s="48">
        <v>0</v>
      </c>
      <c r="O841" s="48">
        <v>180</v>
      </c>
      <c r="P841" s="48">
        <v>0</v>
      </c>
      <c r="Q841" s="48">
        <v>0</v>
      </c>
      <c r="R841" s="48">
        <v>2986.84</v>
      </c>
      <c r="S841" s="48">
        <v>70.06</v>
      </c>
      <c r="T841" s="48">
        <v>21.59</v>
      </c>
      <c r="U841" s="48">
        <v>16.89</v>
      </c>
      <c r="V841" s="48">
        <v>34.426000000000002</v>
      </c>
      <c r="W841" s="48">
        <v>-0.85</v>
      </c>
      <c r="X841" s="48">
        <v>3.41</v>
      </c>
      <c r="Y841" s="47"/>
    </row>
    <row r="842" spans="1:25" x14ac:dyDescent="0.2">
      <c r="A842" s="48">
        <v>3890</v>
      </c>
      <c r="B842" s="48">
        <v>90.01</v>
      </c>
      <c r="C842" s="48">
        <v>30.42</v>
      </c>
      <c r="D842" s="85">
        <f t="shared" si="36"/>
        <v>10.120000000000001</v>
      </c>
      <c r="E842" s="85">
        <f t="shared" si="37"/>
        <v>29.860000000000003</v>
      </c>
      <c r="F842" s="48">
        <v>1122.22</v>
      </c>
      <c r="G842" s="48">
        <v>1037.02</v>
      </c>
      <c r="H842" s="48">
        <v>2398.62</v>
      </c>
      <c r="I842" s="48">
        <v>1784.93</v>
      </c>
      <c r="J842" s="48">
        <v>13531024.15</v>
      </c>
      <c r="K842" s="48">
        <v>7210925.9900000002</v>
      </c>
      <c r="L842" s="48" t="s">
        <v>4841</v>
      </c>
      <c r="M842" s="48" t="s">
        <v>4842</v>
      </c>
      <c r="N842" s="48">
        <v>0.1</v>
      </c>
      <c r="O842" s="48">
        <v>161.565</v>
      </c>
      <c r="P842" s="48">
        <v>-0.1</v>
      </c>
      <c r="Q842" s="48">
        <v>0</v>
      </c>
      <c r="R842" s="48">
        <v>2989.82</v>
      </c>
      <c r="S842" s="48">
        <v>70.13</v>
      </c>
      <c r="T842" s="48">
        <v>21.59</v>
      </c>
      <c r="U842" s="48">
        <v>16.91</v>
      </c>
      <c r="V842" s="48">
        <v>34.420999999999999</v>
      </c>
      <c r="W842" s="48">
        <v>-0.86</v>
      </c>
      <c r="X842" s="48">
        <v>3.43</v>
      </c>
      <c r="Y842" s="47"/>
    </row>
    <row r="843" spans="1:25" x14ac:dyDescent="0.2">
      <c r="A843" s="48">
        <v>3895.31</v>
      </c>
      <c r="B843" s="48">
        <v>89.98</v>
      </c>
      <c r="C843" s="48">
        <v>30.43</v>
      </c>
      <c r="D843" s="85">
        <f t="shared" si="36"/>
        <v>10.129999999999999</v>
      </c>
      <c r="E843" s="85">
        <f t="shared" si="37"/>
        <v>29.87</v>
      </c>
      <c r="F843" s="48">
        <v>1122.22</v>
      </c>
      <c r="G843" s="48">
        <v>1037.02</v>
      </c>
      <c r="H843" s="48">
        <v>2403.1999999999998</v>
      </c>
      <c r="I843" s="48">
        <v>1787.62</v>
      </c>
      <c r="J843" s="48">
        <v>13531026.789999999</v>
      </c>
      <c r="K843" s="48">
        <v>7210930.5999999996</v>
      </c>
      <c r="L843" s="48" t="s">
        <v>4843</v>
      </c>
      <c r="M843" s="48" t="s">
        <v>4844</v>
      </c>
      <c r="N843" s="48">
        <v>0.06</v>
      </c>
      <c r="O843" s="48" t="s">
        <v>113</v>
      </c>
      <c r="P843" s="48">
        <v>-0.06</v>
      </c>
      <c r="Q843" s="48">
        <v>0.02</v>
      </c>
      <c r="R843" s="48">
        <v>2995.1</v>
      </c>
      <c r="S843" s="48">
        <v>70.25</v>
      </c>
      <c r="T843" s="48">
        <v>21.59</v>
      </c>
      <c r="U843" s="48">
        <v>16.940000000000001</v>
      </c>
      <c r="V843" s="48">
        <v>34.411000000000001</v>
      </c>
      <c r="W843" s="48">
        <v>-0.86</v>
      </c>
      <c r="X843" s="48">
        <v>3.47</v>
      </c>
      <c r="Y843" s="47"/>
    </row>
    <row r="844" spans="1:25" x14ac:dyDescent="0.2">
      <c r="A844" s="48">
        <v>3919.84</v>
      </c>
      <c r="B844" s="48">
        <v>89.97</v>
      </c>
      <c r="C844" s="48">
        <v>30.54</v>
      </c>
      <c r="D844" s="85">
        <f t="shared" ref="D844:D848" si="38">IF(C844-20.3&lt;0,C844-20.3+360,C844-20.3)</f>
        <v>10.239999999999998</v>
      </c>
      <c r="E844" s="85">
        <f t="shared" ref="E844:E848" si="39">IF(C844-0.56&lt;0,C844-0.56+360,C844-0.56)</f>
        <v>29.98</v>
      </c>
      <c r="F844" s="48">
        <v>1122.23</v>
      </c>
      <c r="G844" s="48">
        <v>1037.03</v>
      </c>
      <c r="H844" s="48">
        <v>2424.34</v>
      </c>
      <c r="I844" s="48">
        <v>1800.07</v>
      </c>
      <c r="J844" s="48">
        <v>13531039.029999999</v>
      </c>
      <c r="K844" s="48">
        <v>7210951.8600000003</v>
      </c>
      <c r="L844" s="48" t="s">
        <v>4857</v>
      </c>
      <c r="M844" s="48" t="s">
        <v>4858</v>
      </c>
      <c r="N844" s="48">
        <v>0.05</v>
      </c>
      <c r="O844" s="48">
        <v>86.227999999999994</v>
      </c>
      <c r="P844" s="48">
        <v>0</v>
      </c>
      <c r="Q844" s="48">
        <v>0.04</v>
      </c>
      <c r="R844" s="48">
        <v>3019.51</v>
      </c>
      <c r="S844" s="48">
        <v>70.84</v>
      </c>
      <c r="T844" s="48">
        <v>21.61</v>
      </c>
      <c r="U844" s="48">
        <v>17.100000000000001</v>
      </c>
      <c r="V844" s="48">
        <v>34.365000000000002</v>
      </c>
      <c r="W844" s="48">
        <v>-0.9</v>
      </c>
      <c r="X844" s="48">
        <v>3.65</v>
      </c>
      <c r="Y844" s="47"/>
    </row>
    <row r="845" spans="1:25" x14ac:dyDescent="0.2">
      <c r="A845" s="48">
        <v>3944.57</v>
      </c>
      <c r="B845" s="48">
        <v>90.03</v>
      </c>
      <c r="C845" s="48">
        <v>31.45</v>
      </c>
      <c r="D845" s="85">
        <f t="shared" si="38"/>
        <v>11.149999999999999</v>
      </c>
      <c r="E845" s="85">
        <f t="shared" si="39"/>
        <v>30.89</v>
      </c>
      <c r="F845" s="48">
        <v>1122.23</v>
      </c>
      <c r="G845" s="48">
        <v>1037.03</v>
      </c>
      <c r="H845" s="48">
        <v>2445.54</v>
      </c>
      <c r="I845" s="48">
        <v>1812.8</v>
      </c>
      <c r="J845" s="48">
        <v>13531051.560000001</v>
      </c>
      <c r="K845" s="48">
        <v>7210973.1799999997</v>
      </c>
      <c r="L845" s="48" t="s">
        <v>4859</v>
      </c>
      <c r="M845" s="48" t="s">
        <v>4860</v>
      </c>
      <c r="N845" s="48">
        <v>0.37</v>
      </c>
      <c r="O845" s="48">
        <v>-49.398000000000003</v>
      </c>
      <c r="P845" s="48">
        <v>0.02</v>
      </c>
      <c r="Q845" s="48">
        <v>0.37</v>
      </c>
      <c r="R845" s="48">
        <v>3044.13</v>
      </c>
      <c r="S845" s="48">
        <v>71.42</v>
      </c>
      <c r="T845" s="48">
        <v>21.63</v>
      </c>
      <c r="U845" s="48">
        <v>17.260000000000002</v>
      </c>
      <c r="V845" s="48">
        <v>34.325000000000003</v>
      </c>
      <c r="W845" s="48">
        <v>-0.93</v>
      </c>
      <c r="X845" s="48">
        <v>4.0599999999999996</v>
      </c>
      <c r="Y845" s="47"/>
    </row>
    <row r="846" spans="1:25" x14ac:dyDescent="0.2">
      <c r="A846" s="48">
        <v>3969.31</v>
      </c>
      <c r="B846" s="48">
        <v>90.21</v>
      </c>
      <c r="C846" s="48">
        <v>31.24</v>
      </c>
      <c r="D846" s="85">
        <f t="shared" si="38"/>
        <v>10.939999999999998</v>
      </c>
      <c r="E846" s="85">
        <f t="shared" si="39"/>
        <v>30.68</v>
      </c>
      <c r="F846" s="48">
        <v>1122.18</v>
      </c>
      <c r="G846" s="48">
        <v>1036.98</v>
      </c>
      <c r="H846" s="48">
        <v>2466.67</v>
      </c>
      <c r="I846" s="48">
        <v>1825.67</v>
      </c>
      <c r="J846" s="48">
        <v>13531064.220000001</v>
      </c>
      <c r="K846" s="48">
        <v>7210994.4400000004</v>
      </c>
      <c r="L846" s="48" t="s">
        <v>4861</v>
      </c>
      <c r="M846" s="48" t="s">
        <v>4862</v>
      </c>
      <c r="N846" s="48">
        <v>0.11</v>
      </c>
      <c r="O846" s="48">
        <v>-89.998999999999995</v>
      </c>
      <c r="P846" s="48">
        <v>7.0000000000000007E-2</v>
      </c>
      <c r="Q846" s="48">
        <v>-0.08</v>
      </c>
      <c r="R846" s="48">
        <v>3068.78</v>
      </c>
      <c r="S846" s="48">
        <v>72.010000000000005</v>
      </c>
      <c r="T846" s="48">
        <v>21.65</v>
      </c>
      <c r="U846" s="48">
        <v>17.43</v>
      </c>
      <c r="V846" s="48">
        <v>34.289000000000001</v>
      </c>
      <c r="W846" s="48">
        <v>-0.91</v>
      </c>
      <c r="X846" s="48">
        <v>4.62</v>
      </c>
      <c r="Y846" s="47"/>
    </row>
    <row r="847" spans="1:25" x14ac:dyDescent="0.2">
      <c r="A847" s="48">
        <v>3993.5</v>
      </c>
      <c r="B847" s="48">
        <v>90.21</v>
      </c>
      <c r="C847" s="48">
        <v>30.66</v>
      </c>
      <c r="D847" s="85">
        <f t="shared" si="38"/>
        <v>10.36</v>
      </c>
      <c r="E847" s="85">
        <f t="shared" si="39"/>
        <v>30.1</v>
      </c>
      <c r="F847" s="48">
        <v>1122.0899999999999</v>
      </c>
      <c r="G847" s="48">
        <v>1036.8900000000001</v>
      </c>
      <c r="H847" s="48">
        <v>2487.42</v>
      </c>
      <c r="I847" s="48">
        <v>1838.11</v>
      </c>
      <c r="J847" s="48">
        <v>13531076.460000001</v>
      </c>
      <c r="K847" s="48">
        <v>7211015.2999999998</v>
      </c>
      <c r="L847" s="48" t="s">
        <v>4863</v>
      </c>
      <c r="M847" s="48" t="s">
        <v>4864</v>
      </c>
      <c r="N847" s="48">
        <v>0.24</v>
      </c>
      <c r="O847" s="48">
        <v>-95.71</v>
      </c>
      <c r="P847" s="48">
        <v>0</v>
      </c>
      <c r="Q847" s="48">
        <v>-0.24</v>
      </c>
      <c r="R847" s="48">
        <v>3092.86</v>
      </c>
      <c r="S847" s="48">
        <v>72.59</v>
      </c>
      <c r="T847" s="48">
        <v>21.66</v>
      </c>
      <c r="U847" s="48">
        <v>17.579999999999998</v>
      </c>
      <c r="V847" s="48">
        <v>34.250999999999998</v>
      </c>
      <c r="W847" s="48">
        <v>-0.85</v>
      </c>
      <c r="X847" s="48">
        <v>5</v>
      </c>
      <c r="Y847" s="47"/>
    </row>
    <row r="848" spans="1:25" x14ac:dyDescent="0.2">
      <c r="A848" s="48">
        <v>4017.97</v>
      </c>
      <c r="B848" s="48">
        <v>90.18</v>
      </c>
      <c r="C848" s="48">
        <v>30.36</v>
      </c>
      <c r="D848" s="85">
        <f t="shared" si="38"/>
        <v>10.059999999999999</v>
      </c>
      <c r="E848" s="85">
        <f t="shared" si="39"/>
        <v>29.8</v>
      </c>
      <c r="F848" s="48">
        <v>1122.01</v>
      </c>
      <c r="G848" s="48">
        <v>1036.81</v>
      </c>
      <c r="H848" s="48">
        <v>2508.5</v>
      </c>
      <c r="I848" s="48">
        <v>1850.53</v>
      </c>
      <c r="J848" s="48">
        <v>13531088.67</v>
      </c>
      <c r="K848" s="48">
        <v>7211036.5099999998</v>
      </c>
      <c r="L848" s="48" t="s">
        <v>4865</v>
      </c>
      <c r="M848" s="48" t="s">
        <v>4866</v>
      </c>
      <c r="N848" s="48">
        <v>0.12</v>
      </c>
      <c r="O848" s="48" t="s">
        <v>113</v>
      </c>
      <c r="P848" s="48">
        <v>-0.01</v>
      </c>
      <c r="Q848" s="48">
        <v>-0.12</v>
      </c>
      <c r="R848" s="48">
        <v>3117.21</v>
      </c>
      <c r="S848" s="48">
        <v>73.17</v>
      </c>
      <c r="T848" s="48">
        <v>21.68</v>
      </c>
      <c r="U848" s="48">
        <v>17.739999999999998</v>
      </c>
      <c r="V848" s="48">
        <v>34.209000000000003</v>
      </c>
      <c r="W848" s="48">
        <v>-0.79</v>
      </c>
      <c r="X848" s="48">
        <v>5.2</v>
      </c>
      <c r="Y848" s="47"/>
    </row>
    <row r="849" spans="1:25" x14ac:dyDescent="0.2">
      <c r="A849" s="48"/>
      <c r="B849" s="48"/>
      <c r="C849" s="48"/>
      <c r="D849" s="85"/>
      <c r="E849" s="85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7"/>
    </row>
    <row r="850" spans="1:25" x14ac:dyDescent="0.2">
      <c r="A850" s="48"/>
      <c r="B850" s="48"/>
      <c r="C850" s="48"/>
      <c r="D850" s="85"/>
      <c r="E850" s="85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7"/>
    </row>
    <row r="851" spans="1:25" x14ac:dyDescent="0.2">
      <c r="A851" s="48"/>
      <c r="B851" s="48"/>
      <c r="C851" s="48"/>
      <c r="D851" s="85"/>
      <c r="E851" s="85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7"/>
    </row>
    <row r="852" spans="1:25" x14ac:dyDescent="0.2">
      <c r="A852" s="48"/>
      <c r="B852" s="48"/>
      <c r="C852" s="48"/>
      <c r="D852" s="85"/>
      <c r="E852" s="85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7"/>
    </row>
    <row r="853" spans="1:25" x14ac:dyDescent="0.2">
      <c r="A853" s="48"/>
      <c r="B853" s="48"/>
      <c r="C853" s="48"/>
      <c r="D853" s="85"/>
      <c r="E853" s="85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7"/>
    </row>
    <row r="854" spans="1:25" x14ac:dyDescent="0.2">
      <c r="A854" s="48"/>
      <c r="B854" s="48"/>
      <c r="C854" s="48"/>
      <c r="D854" s="85"/>
      <c r="E854" s="85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7"/>
    </row>
    <row r="855" spans="1:25" x14ac:dyDescent="0.2">
      <c r="A855" s="48"/>
      <c r="B855" s="48"/>
      <c r="C855" s="48"/>
      <c r="D855" s="85"/>
      <c r="E855" s="85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7"/>
    </row>
    <row r="856" spans="1:25" x14ac:dyDescent="0.2">
      <c r="A856" s="48"/>
      <c r="B856" s="48"/>
      <c r="C856" s="48"/>
      <c r="D856" s="85"/>
      <c r="E856" s="85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7"/>
    </row>
    <row r="857" spans="1:25" x14ac:dyDescent="0.2">
      <c r="A857" s="48"/>
      <c r="B857" s="48"/>
      <c r="C857" s="48"/>
      <c r="D857" s="85"/>
      <c r="E857" s="85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7"/>
    </row>
    <row r="858" spans="1:25" x14ac:dyDescent="0.2">
      <c r="A858" s="48"/>
      <c r="B858" s="48"/>
      <c r="C858" s="48"/>
      <c r="D858" s="85"/>
      <c r="E858" s="85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7"/>
    </row>
    <row r="859" spans="1:25" x14ac:dyDescent="0.2">
      <c r="A859" s="48"/>
      <c r="B859" s="48"/>
      <c r="C859" s="48"/>
      <c r="D859" s="85"/>
      <c r="E859" s="85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7"/>
    </row>
    <row r="860" spans="1:25" x14ac:dyDescent="0.2">
      <c r="A860" s="48"/>
      <c r="B860" s="48"/>
      <c r="C860" s="48"/>
      <c r="D860" s="85"/>
      <c r="E860" s="85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7"/>
    </row>
    <row r="861" spans="1:25" x14ac:dyDescent="0.2">
      <c r="A861" s="48"/>
      <c r="B861" s="48"/>
      <c r="C861" s="48"/>
      <c r="D861" s="85"/>
      <c r="E861" s="85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7"/>
    </row>
    <row r="862" spans="1:25" x14ac:dyDescent="0.2">
      <c r="A862" s="48"/>
      <c r="B862" s="48"/>
      <c r="C862" s="48"/>
      <c r="D862" s="85"/>
      <c r="E862" s="85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7"/>
    </row>
    <row r="863" spans="1:25" x14ac:dyDescent="0.2">
      <c r="A863" s="48"/>
      <c r="B863" s="48"/>
      <c r="C863" s="48"/>
      <c r="D863" s="85"/>
      <c r="E863" s="85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7"/>
    </row>
    <row r="864" spans="1:25" x14ac:dyDescent="0.2">
      <c r="A864" s="48"/>
      <c r="B864" s="48"/>
      <c r="C864" s="48"/>
      <c r="D864" s="85"/>
      <c r="E864" s="85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7"/>
    </row>
    <row r="865" spans="1:25" x14ac:dyDescent="0.2">
      <c r="A865" s="48"/>
      <c r="B865" s="48"/>
      <c r="C865" s="48"/>
      <c r="D865" s="85"/>
      <c r="E865" s="85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7"/>
    </row>
    <row r="866" spans="1:25" x14ac:dyDescent="0.2">
      <c r="A866" s="48"/>
      <c r="B866" s="48"/>
      <c r="C866" s="48"/>
      <c r="D866" s="85"/>
      <c r="E866" s="85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7"/>
    </row>
    <row r="867" spans="1:25" x14ac:dyDescent="0.2">
      <c r="A867" s="48"/>
      <c r="B867" s="48"/>
      <c r="C867" s="48"/>
      <c r="D867" s="85"/>
      <c r="E867" s="85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7"/>
    </row>
    <row r="868" spans="1:25" x14ac:dyDescent="0.2">
      <c r="A868" s="48"/>
      <c r="B868" s="48"/>
      <c r="C868" s="48"/>
      <c r="D868" s="85"/>
      <c r="E868" s="85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7"/>
    </row>
    <row r="869" spans="1:25" x14ac:dyDescent="0.2">
      <c r="A869" s="48"/>
      <c r="B869" s="48"/>
      <c r="C869" s="48"/>
      <c r="D869" s="85"/>
      <c r="E869" s="85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7"/>
    </row>
    <row r="870" spans="1:25" x14ac:dyDescent="0.2">
      <c r="A870" s="48"/>
      <c r="B870" s="48"/>
      <c r="C870" s="48"/>
      <c r="D870" s="85"/>
      <c r="E870" s="85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7"/>
    </row>
    <row r="871" spans="1:25" x14ac:dyDescent="0.2">
      <c r="A871" s="48"/>
      <c r="B871" s="48"/>
      <c r="C871" s="48"/>
      <c r="D871" s="85"/>
      <c r="E871" s="85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7"/>
    </row>
    <row r="872" spans="1:25" x14ac:dyDescent="0.2">
      <c r="A872" s="48"/>
      <c r="B872" s="48"/>
      <c r="C872" s="48"/>
      <c r="D872" s="85"/>
      <c r="E872" s="85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7"/>
    </row>
    <row r="873" spans="1:25" x14ac:dyDescent="0.2">
      <c r="A873" s="48"/>
      <c r="B873" s="48"/>
      <c r="C873" s="48"/>
      <c r="D873" s="85"/>
      <c r="E873" s="85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7"/>
    </row>
    <row r="874" spans="1:25" x14ac:dyDescent="0.2">
      <c r="A874" s="48"/>
      <c r="B874" s="48"/>
      <c r="C874" s="48"/>
      <c r="D874" s="85"/>
      <c r="E874" s="85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7"/>
    </row>
    <row r="875" spans="1:25" x14ac:dyDescent="0.2">
      <c r="A875" s="48"/>
      <c r="B875" s="48"/>
      <c r="C875" s="48"/>
      <c r="D875" s="85"/>
      <c r="E875" s="85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7"/>
    </row>
    <row r="876" spans="1:25" x14ac:dyDescent="0.2">
      <c r="A876" s="48"/>
      <c r="B876" s="48"/>
      <c r="C876" s="48"/>
      <c r="D876" s="85"/>
      <c r="E876" s="85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7"/>
    </row>
    <row r="877" spans="1:25" x14ac:dyDescent="0.2">
      <c r="A877" s="48"/>
      <c r="B877" s="48"/>
      <c r="C877" s="48"/>
      <c r="D877" s="85"/>
      <c r="E877" s="85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7"/>
    </row>
    <row r="878" spans="1:25" x14ac:dyDescent="0.2">
      <c r="A878" s="48"/>
      <c r="B878" s="48"/>
      <c r="C878" s="48"/>
      <c r="D878" s="85"/>
      <c r="E878" s="85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7"/>
    </row>
    <row r="879" spans="1:25" x14ac:dyDescent="0.2">
      <c r="A879" s="48"/>
      <c r="B879" s="48"/>
      <c r="C879" s="48"/>
      <c r="D879" s="85"/>
      <c r="E879" s="85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7"/>
    </row>
    <row r="880" spans="1:25" x14ac:dyDescent="0.2">
      <c r="A880" s="48"/>
      <c r="B880" s="48"/>
      <c r="C880" s="48"/>
      <c r="D880" s="85"/>
      <c r="E880" s="85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7"/>
    </row>
    <row r="881" spans="1:25" x14ac:dyDescent="0.2">
      <c r="A881" s="48"/>
      <c r="B881" s="48"/>
      <c r="C881" s="48"/>
      <c r="D881" s="85"/>
      <c r="E881" s="85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7"/>
    </row>
    <row r="882" spans="1:25" x14ac:dyDescent="0.2">
      <c r="A882" s="48"/>
      <c r="B882" s="48"/>
      <c r="C882" s="48"/>
      <c r="D882" s="85"/>
      <c r="E882" s="85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7"/>
    </row>
    <row r="883" spans="1:25" x14ac:dyDescent="0.2">
      <c r="A883" s="48"/>
      <c r="B883" s="48"/>
      <c r="C883" s="48"/>
      <c r="D883" s="85"/>
      <c r="E883" s="85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7"/>
    </row>
    <row r="884" spans="1:25" x14ac:dyDescent="0.2">
      <c r="A884" s="48"/>
      <c r="B884" s="48"/>
      <c r="C884" s="48"/>
      <c r="D884" s="85"/>
      <c r="E884" s="85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7"/>
    </row>
    <row r="885" spans="1:25" x14ac:dyDescent="0.2">
      <c r="A885" s="48"/>
      <c r="B885" s="48"/>
      <c r="C885" s="48"/>
      <c r="D885" s="85"/>
      <c r="E885" s="85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7"/>
    </row>
    <row r="886" spans="1:25" x14ac:dyDescent="0.2">
      <c r="A886" s="48"/>
      <c r="B886" s="48"/>
      <c r="C886" s="48"/>
      <c r="D886" s="85"/>
      <c r="E886" s="85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7"/>
    </row>
    <row r="887" spans="1:25" x14ac:dyDescent="0.2">
      <c r="A887" s="48"/>
      <c r="B887" s="48"/>
      <c r="C887" s="48"/>
      <c r="D887" s="85"/>
      <c r="E887" s="85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7"/>
    </row>
    <row r="888" spans="1:25" x14ac:dyDescent="0.2">
      <c r="A888" s="48"/>
      <c r="B888" s="48"/>
      <c r="C888" s="48"/>
      <c r="D888" s="85"/>
      <c r="E888" s="85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7"/>
    </row>
    <row r="889" spans="1:25" x14ac:dyDescent="0.2">
      <c r="A889" s="48"/>
      <c r="B889" s="48"/>
      <c r="C889" s="48"/>
      <c r="D889" s="85"/>
      <c r="E889" s="85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7"/>
    </row>
    <row r="890" spans="1:25" x14ac:dyDescent="0.2">
      <c r="A890" s="48"/>
      <c r="B890" s="48"/>
      <c r="C890" s="48"/>
      <c r="D890" s="85"/>
      <c r="E890" s="85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7"/>
    </row>
    <row r="891" spans="1:25" x14ac:dyDescent="0.2">
      <c r="A891" s="48"/>
      <c r="B891" s="48"/>
      <c r="C891" s="48"/>
      <c r="D891" s="85"/>
      <c r="E891" s="85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7"/>
    </row>
    <row r="892" spans="1:25" x14ac:dyDescent="0.2">
      <c r="A892" s="48"/>
      <c r="B892" s="48"/>
      <c r="C892" s="48"/>
      <c r="D892" s="85"/>
      <c r="E892" s="85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7"/>
    </row>
    <row r="893" spans="1:25" x14ac:dyDescent="0.2">
      <c r="A893" s="48"/>
      <c r="B893" s="48"/>
      <c r="C893" s="48"/>
      <c r="D893" s="85"/>
      <c r="E893" s="85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7"/>
    </row>
    <row r="894" spans="1:25" x14ac:dyDescent="0.2">
      <c r="A894" s="48"/>
      <c r="B894" s="48"/>
      <c r="C894" s="48"/>
      <c r="D894" s="85"/>
      <c r="E894" s="85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7"/>
    </row>
    <row r="895" spans="1:25" x14ac:dyDescent="0.2">
      <c r="A895" s="48"/>
      <c r="B895" s="48"/>
      <c r="C895" s="48"/>
      <c r="D895" s="85"/>
      <c r="E895" s="85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7"/>
    </row>
    <row r="896" spans="1:25" x14ac:dyDescent="0.2">
      <c r="A896" s="48"/>
      <c r="B896" s="48"/>
      <c r="C896" s="48"/>
      <c r="D896" s="85"/>
      <c r="E896" s="85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7"/>
    </row>
    <row r="897" spans="1:25" x14ac:dyDescent="0.2">
      <c r="A897" s="48"/>
      <c r="B897" s="48"/>
      <c r="C897" s="48"/>
      <c r="D897" s="85"/>
      <c r="E897" s="85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7"/>
    </row>
    <row r="898" spans="1:25" x14ac:dyDescent="0.2">
      <c r="A898" s="48"/>
      <c r="B898" s="48"/>
      <c r="C898" s="48"/>
      <c r="D898" s="85"/>
      <c r="E898" s="85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7"/>
    </row>
    <row r="899" spans="1:25" x14ac:dyDescent="0.2">
      <c r="A899" s="48"/>
      <c r="B899" s="48"/>
      <c r="C899" s="48"/>
      <c r="D899" s="85"/>
      <c r="E899" s="85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7"/>
    </row>
    <row r="900" spans="1:25" x14ac:dyDescent="0.2">
      <c r="A900" s="48"/>
      <c r="B900" s="48"/>
      <c r="C900" s="48"/>
      <c r="D900" s="85"/>
      <c r="E900" s="85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7"/>
    </row>
    <row r="901" spans="1:25" x14ac:dyDescent="0.2">
      <c r="A901" s="48"/>
      <c r="B901" s="48"/>
      <c r="C901" s="48"/>
      <c r="D901" s="85"/>
      <c r="E901" s="85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7"/>
    </row>
    <row r="902" spans="1:25" x14ac:dyDescent="0.2">
      <c r="A902" s="48"/>
      <c r="B902" s="48"/>
      <c r="C902" s="48"/>
      <c r="D902" s="85"/>
      <c r="E902" s="85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7"/>
    </row>
    <row r="903" spans="1:25" x14ac:dyDescent="0.2">
      <c r="A903" s="48"/>
      <c r="B903" s="48"/>
      <c r="C903" s="48"/>
      <c r="D903" s="85"/>
      <c r="E903" s="85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7"/>
    </row>
    <row r="904" spans="1:25" x14ac:dyDescent="0.2">
      <c r="A904" s="48"/>
      <c r="B904" s="48"/>
      <c r="C904" s="48"/>
      <c r="D904" s="85"/>
      <c r="E904" s="85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7"/>
    </row>
    <row r="905" spans="1:25" x14ac:dyDescent="0.2">
      <c r="A905" s="48"/>
      <c r="B905" s="48"/>
      <c r="C905" s="48"/>
      <c r="D905" s="85"/>
      <c r="E905" s="85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7"/>
    </row>
    <row r="906" spans="1:25" x14ac:dyDescent="0.2">
      <c r="A906" s="48"/>
      <c r="B906" s="48"/>
      <c r="C906" s="48"/>
      <c r="D906" s="85"/>
      <c r="E906" s="85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7"/>
    </row>
    <row r="907" spans="1:25" x14ac:dyDescent="0.2">
      <c r="A907" s="48"/>
      <c r="B907" s="48"/>
      <c r="C907" s="48"/>
      <c r="D907" s="85"/>
      <c r="E907" s="85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7"/>
    </row>
    <row r="908" spans="1:25" x14ac:dyDescent="0.2">
      <c r="A908" s="48"/>
      <c r="B908" s="48"/>
      <c r="C908" s="48"/>
      <c r="D908" s="85"/>
      <c r="E908" s="85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7"/>
    </row>
    <row r="909" spans="1:25" x14ac:dyDescent="0.2">
      <c r="A909" s="48"/>
      <c r="B909" s="48"/>
      <c r="C909" s="48"/>
      <c r="D909" s="85"/>
      <c r="E909" s="85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7"/>
    </row>
    <row r="910" spans="1:25" x14ac:dyDescent="0.2">
      <c r="A910" s="48"/>
      <c r="B910" s="48"/>
      <c r="C910" s="48"/>
      <c r="D910" s="85"/>
      <c r="E910" s="85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7"/>
    </row>
    <row r="911" spans="1:25" x14ac:dyDescent="0.2">
      <c r="A911" s="48"/>
      <c r="B911" s="48"/>
      <c r="C911" s="48"/>
      <c r="D911" s="85"/>
      <c r="E911" s="85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7"/>
    </row>
    <row r="912" spans="1:25" x14ac:dyDescent="0.2">
      <c r="A912" s="48"/>
      <c r="B912" s="48"/>
      <c r="C912" s="48"/>
      <c r="D912" s="85"/>
      <c r="E912" s="85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7"/>
    </row>
    <row r="913" spans="1:25" x14ac:dyDescent="0.2">
      <c r="A913" s="48"/>
      <c r="B913" s="48"/>
      <c r="C913" s="48"/>
      <c r="D913" s="85"/>
      <c r="E913" s="85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7"/>
    </row>
    <row r="914" spans="1:25" x14ac:dyDescent="0.2">
      <c r="A914" s="48"/>
      <c r="B914" s="48"/>
      <c r="C914" s="48"/>
      <c r="D914" s="85"/>
      <c r="E914" s="85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7"/>
    </row>
    <row r="915" spans="1:25" x14ac:dyDescent="0.2">
      <c r="A915" s="48"/>
      <c r="B915" s="48"/>
      <c r="C915" s="48"/>
      <c r="D915" s="85"/>
      <c r="E915" s="85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7"/>
    </row>
    <row r="916" spans="1:25" x14ac:dyDescent="0.2">
      <c r="A916" s="48"/>
      <c r="B916" s="48"/>
      <c r="C916" s="48"/>
      <c r="D916" s="85"/>
      <c r="E916" s="85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7"/>
    </row>
    <row r="917" spans="1:25" x14ac:dyDescent="0.2">
      <c r="A917" s="48"/>
      <c r="B917" s="48"/>
      <c r="C917" s="48"/>
      <c r="D917" s="85"/>
      <c r="E917" s="85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7"/>
    </row>
    <row r="918" spans="1:25" x14ac:dyDescent="0.2">
      <c r="A918" s="48"/>
      <c r="B918" s="48"/>
      <c r="C918" s="48"/>
      <c r="D918" s="85"/>
      <c r="E918" s="85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7"/>
    </row>
    <row r="919" spans="1:25" x14ac:dyDescent="0.2">
      <c r="A919" s="48"/>
      <c r="B919" s="48"/>
      <c r="C919" s="48"/>
      <c r="D919" s="85"/>
      <c r="E919" s="85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7"/>
    </row>
    <row r="920" spans="1:25" x14ac:dyDescent="0.2">
      <c r="A920" s="48"/>
      <c r="B920" s="48"/>
      <c r="C920" s="48"/>
      <c r="D920" s="85"/>
      <c r="E920" s="85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7"/>
    </row>
    <row r="921" spans="1:25" x14ac:dyDescent="0.2">
      <c r="A921" s="48"/>
      <c r="B921" s="48"/>
      <c r="C921" s="48"/>
      <c r="D921" s="85"/>
      <c r="E921" s="85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7"/>
    </row>
    <row r="922" spans="1:25" x14ac:dyDescent="0.2">
      <c r="A922" s="48"/>
      <c r="B922" s="48"/>
      <c r="C922" s="48"/>
      <c r="D922" s="85"/>
      <c r="E922" s="85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7"/>
    </row>
    <row r="923" spans="1:25" x14ac:dyDescent="0.2">
      <c r="A923" s="48"/>
      <c r="B923" s="48"/>
      <c r="C923" s="48"/>
      <c r="D923" s="85"/>
      <c r="E923" s="85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7"/>
    </row>
    <row r="924" spans="1:25" x14ac:dyDescent="0.2">
      <c r="A924" s="48"/>
      <c r="B924" s="48"/>
      <c r="C924" s="48"/>
      <c r="D924" s="85"/>
      <c r="E924" s="85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7"/>
    </row>
    <row r="925" spans="1:25" x14ac:dyDescent="0.2">
      <c r="A925" s="48"/>
      <c r="B925" s="48"/>
      <c r="C925" s="48"/>
      <c r="D925" s="85"/>
      <c r="E925" s="85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7"/>
    </row>
    <row r="926" spans="1:25" x14ac:dyDescent="0.2">
      <c r="A926" s="48"/>
      <c r="B926" s="48"/>
      <c r="C926" s="48"/>
      <c r="D926" s="85"/>
      <c r="E926" s="85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7"/>
    </row>
    <row r="927" spans="1:25" x14ac:dyDescent="0.2">
      <c r="A927" s="48"/>
      <c r="B927" s="48"/>
      <c r="C927" s="48"/>
      <c r="D927" s="85"/>
      <c r="E927" s="85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7"/>
    </row>
    <row r="928" spans="1:25" x14ac:dyDescent="0.2">
      <c r="A928" s="48"/>
      <c r="B928" s="48"/>
      <c r="C928" s="48"/>
      <c r="D928" s="85"/>
      <c r="E928" s="85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7"/>
    </row>
    <row r="929" spans="1:25" x14ac:dyDescent="0.2">
      <c r="A929" s="48"/>
      <c r="B929" s="48"/>
      <c r="C929" s="48"/>
      <c r="D929" s="85"/>
      <c r="E929" s="85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7"/>
    </row>
    <row r="930" spans="1:25" x14ac:dyDescent="0.2">
      <c r="A930" s="48"/>
      <c r="B930" s="48"/>
      <c r="C930" s="48"/>
      <c r="D930" s="85"/>
      <c r="E930" s="85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7"/>
    </row>
    <row r="931" spans="1:25" x14ac:dyDescent="0.2">
      <c r="A931" s="48"/>
      <c r="B931" s="48"/>
      <c r="C931" s="48"/>
      <c r="D931" s="85"/>
      <c r="E931" s="85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7"/>
    </row>
    <row r="932" spans="1:25" x14ac:dyDescent="0.2">
      <c r="A932" s="48"/>
      <c r="B932" s="48"/>
      <c r="C932" s="48"/>
      <c r="D932" s="85"/>
      <c r="E932" s="85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7"/>
    </row>
    <row r="933" spans="1:25" x14ac:dyDescent="0.2">
      <c r="A933" s="48"/>
      <c r="B933" s="48"/>
      <c r="C933" s="48"/>
      <c r="D933" s="85"/>
      <c r="E933" s="85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7"/>
    </row>
    <row r="934" spans="1:25" x14ac:dyDescent="0.2">
      <c r="A934" s="48"/>
      <c r="B934" s="48"/>
      <c r="C934" s="48"/>
      <c r="D934" s="85"/>
      <c r="E934" s="85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7"/>
    </row>
    <row r="935" spans="1:25" x14ac:dyDescent="0.2">
      <c r="A935" s="48"/>
      <c r="B935" s="48"/>
      <c r="C935" s="48"/>
      <c r="D935" s="85"/>
      <c r="E935" s="85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7"/>
    </row>
    <row r="936" spans="1:25" x14ac:dyDescent="0.2">
      <c r="A936" s="48"/>
      <c r="B936" s="48"/>
      <c r="C936" s="48"/>
      <c r="D936" s="85"/>
      <c r="E936" s="85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7"/>
    </row>
    <row r="937" spans="1:25" x14ac:dyDescent="0.2">
      <c r="A937" s="48"/>
      <c r="B937" s="48"/>
      <c r="C937" s="48"/>
      <c r="D937" s="85"/>
      <c r="E937" s="85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7"/>
    </row>
    <row r="938" spans="1:25" x14ac:dyDescent="0.2">
      <c r="A938" s="48"/>
      <c r="B938" s="48"/>
      <c r="C938" s="48"/>
      <c r="D938" s="85"/>
      <c r="E938" s="85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7"/>
    </row>
    <row r="939" spans="1:25" x14ac:dyDescent="0.2">
      <c r="A939" s="48"/>
      <c r="B939" s="48"/>
      <c r="C939" s="48"/>
      <c r="D939" s="85"/>
      <c r="E939" s="85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7"/>
    </row>
    <row r="940" spans="1:25" x14ac:dyDescent="0.2">
      <c r="A940" s="48"/>
      <c r="B940" s="48"/>
      <c r="C940" s="48"/>
      <c r="D940" s="85"/>
      <c r="E940" s="85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7"/>
    </row>
    <row r="941" spans="1:25" x14ac:dyDescent="0.2">
      <c r="A941" s="48"/>
      <c r="B941" s="48"/>
      <c r="C941" s="48"/>
      <c r="D941" s="85"/>
      <c r="E941" s="85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7"/>
    </row>
    <row r="942" spans="1:25" x14ac:dyDescent="0.2">
      <c r="A942" s="48"/>
      <c r="B942" s="48"/>
      <c r="C942" s="48"/>
      <c r="D942" s="85"/>
      <c r="E942" s="85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7"/>
    </row>
    <row r="943" spans="1:25" x14ac:dyDescent="0.2">
      <c r="A943" s="48"/>
      <c r="B943" s="48"/>
      <c r="C943" s="48"/>
      <c r="D943" s="85"/>
      <c r="E943" s="85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7"/>
    </row>
    <row r="944" spans="1:25" x14ac:dyDescent="0.2">
      <c r="A944" s="48"/>
      <c r="B944" s="48"/>
      <c r="C944" s="48"/>
      <c r="D944" s="85"/>
      <c r="E944" s="85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7"/>
    </row>
    <row r="945" spans="1:25" x14ac:dyDescent="0.2">
      <c r="A945" s="48"/>
      <c r="B945" s="48"/>
      <c r="C945" s="48"/>
      <c r="D945" s="85"/>
      <c r="E945" s="85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7"/>
    </row>
    <row r="946" spans="1:25" x14ac:dyDescent="0.2">
      <c r="A946" s="48"/>
      <c r="B946" s="48"/>
      <c r="C946" s="48"/>
      <c r="D946" s="85"/>
      <c r="E946" s="85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7"/>
    </row>
    <row r="947" spans="1:25" x14ac:dyDescent="0.2">
      <c r="A947" s="48"/>
      <c r="B947" s="48"/>
      <c r="C947" s="48"/>
      <c r="D947" s="85"/>
      <c r="E947" s="85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7"/>
    </row>
    <row r="948" spans="1:25" x14ac:dyDescent="0.2">
      <c r="A948" s="48"/>
      <c r="B948" s="48"/>
      <c r="C948" s="48"/>
      <c r="D948" s="85"/>
      <c r="E948" s="85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7"/>
    </row>
    <row r="949" spans="1:25" x14ac:dyDescent="0.2">
      <c r="A949" s="48"/>
      <c r="B949" s="48"/>
      <c r="C949" s="48"/>
      <c r="D949" s="85"/>
      <c r="E949" s="85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7"/>
    </row>
    <row r="950" spans="1:25" x14ac:dyDescent="0.2">
      <c r="A950" s="48"/>
      <c r="B950" s="48"/>
      <c r="C950" s="48"/>
      <c r="D950" s="85"/>
      <c r="E950" s="85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7"/>
    </row>
    <row r="951" spans="1:25" x14ac:dyDescent="0.2">
      <c r="A951" s="48"/>
      <c r="B951" s="48"/>
      <c r="C951" s="48"/>
      <c r="D951" s="85"/>
      <c r="E951" s="85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7"/>
    </row>
    <row r="952" spans="1:25" x14ac:dyDescent="0.2">
      <c r="A952" s="48"/>
      <c r="B952" s="48"/>
      <c r="C952" s="48"/>
      <c r="D952" s="85"/>
      <c r="E952" s="85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7"/>
    </row>
    <row r="953" spans="1:25" x14ac:dyDescent="0.2">
      <c r="A953" s="48"/>
      <c r="B953" s="48"/>
      <c r="C953" s="48"/>
      <c r="D953" s="85"/>
      <c r="E953" s="85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7"/>
    </row>
    <row r="954" spans="1:25" x14ac:dyDescent="0.2">
      <c r="A954" s="48"/>
      <c r="B954" s="48"/>
      <c r="C954" s="48"/>
      <c r="D954" s="85"/>
      <c r="E954" s="85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7"/>
    </row>
    <row r="955" spans="1:25" x14ac:dyDescent="0.2">
      <c r="A955" s="48"/>
      <c r="B955" s="48"/>
      <c r="C955" s="48"/>
      <c r="D955" s="85"/>
      <c r="E955" s="85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7"/>
    </row>
    <row r="956" spans="1:25" x14ac:dyDescent="0.2">
      <c r="A956" s="48"/>
      <c r="B956" s="48"/>
      <c r="C956" s="48"/>
      <c r="D956" s="85"/>
      <c r="E956" s="85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7"/>
    </row>
    <row r="957" spans="1:25" x14ac:dyDescent="0.2">
      <c r="A957" s="48"/>
      <c r="B957" s="48"/>
      <c r="C957" s="48"/>
      <c r="D957" s="85"/>
      <c r="E957" s="85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7"/>
    </row>
    <row r="958" spans="1:25" x14ac:dyDescent="0.2">
      <c r="A958" s="48"/>
      <c r="B958" s="48"/>
      <c r="C958" s="48"/>
      <c r="D958" s="85"/>
      <c r="E958" s="85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7"/>
    </row>
    <row r="959" spans="1:25" x14ac:dyDescent="0.2">
      <c r="A959" s="48"/>
      <c r="B959" s="48"/>
      <c r="C959" s="48"/>
      <c r="D959" s="85"/>
      <c r="E959" s="85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7"/>
    </row>
    <row r="960" spans="1:25" x14ac:dyDescent="0.2">
      <c r="A960" s="48"/>
      <c r="B960" s="48"/>
      <c r="C960" s="48"/>
      <c r="D960" s="85"/>
      <c r="E960" s="85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7"/>
    </row>
    <row r="961" spans="1:25" x14ac:dyDescent="0.2">
      <c r="A961" s="48"/>
      <c r="B961" s="48"/>
      <c r="C961" s="48"/>
      <c r="D961" s="85"/>
      <c r="E961" s="85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7"/>
    </row>
    <row r="962" spans="1:25" x14ac:dyDescent="0.2">
      <c r="A962" s="48"/>
      <c r="B962" s="48"/>
      <c r="C962" s="48"/>
      <c r="D962" s="85"/>
      <c r="E962" s="85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7"/>
    </row>
    <row r="963" spans="1:25" x14ac:dyDescent="0.2">
      <c r="A963" s="48"/>
      <c r="B963" s="48"/>
      <c r="C963" s="48"/>
      <c r="D963" s="85"/>
      <c r="E963" s="85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7"/>
    </row>
    <row r="964" spans="1:25" x14ac:dyDescent="0.2">
      <c r="A964" s="48"/>
      <c r="B964" s="48"/>
      <c r="C964" s="48"/>
      <c r="D964" s="85"/>
      <c r="E964" s="85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7"/>
    </row>
    <row r="965" spans="1:25" x14ac:dyDescent="0.2">
      <c r="A965" s="48"/>
      <c r="B965" s="48"/>
      <c r="C965" s="48"/>
      <c r="D965" s="85"/>
      <c r="E965" s="85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7"/>
    </row>
    <row r="966" spans="1:25" x14ac:dyDescent="0.2">
      <c r="A966" s="48"/>
      <c r="B966" s="48"/>
      <c r="C966" s="48"/>
      <c r="D966" s="85"/>
      <c r="E966" s="85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7"/>
    </row>
    <row r="967" spans="1:25" x14ac:dyDescent="0.2">
      <c r="A967" s="48"/>
      <c r="B967" s="48"/>
      <c r="C967" s="48"/>
      <c r="D967" s="85"/>
      <c r="E967" s="85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7"/>
    </row>
    <row r="968" spans="1:25" x14ac:dyDescent="0.2">
      <c r="A968" s="48"/>
      <c r="B968" s="48"/>
      <c r="C968" s="48"/>
      <c r="D968" s="85"/>
      <c r="E968" s="85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7"/>
    </row>
    <row r="969" spans="1:25" x14ac:dyDescent="0.2">
      <c r="A969" s="48"/>
      <c r="B969" s="48"/>
      <c r="C969" s="48"/>
      <c r="D969" s="85"/>
      <c r="E969" s="85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7"/>
    </row>
    <row r="970" spans="1:25" x14ac:dyDescent="0.2">
      <c r="A970" s="48"/>
      <c r="B970" s="48"/>
      <c r="C970" s="48"/>
      <c r="D970" s="85"/>
      <c r="E970" s="85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7"/>
    </row>
    <row r="971" spans="1:25" x14ac:dyDescent="0.2">
      <c r="A971" s="48"/>
      <c r="B971" s="48"/>
      <c r="C971" s="48"/>
      <c r="D971" s="85"/>
      <c r="E971" s="85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7"/>
    </row>
    <row r="972" spans="1:25" x14ac:dyDescent="0.2">
      <c r="A972" s="48"/>
      <c r="B972" s="48"/>
      <c r="C972" s="48"/>
      <c r="D972" s="85"/>
      <c r="E972" s="85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7"/>
    </row>
    <row r="973" spans="1:25" x14ac:dyDescent="0.2">
      <c r="A973" s="48"/>
      <c r="B973" s="48"/>
      <c r="C973" s="48"/>
      <c r="D973" s="85"/>
      <c r="E973" s="85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7"/>
    </row>
    <row r="974" spans="1:25" x14ac:dyDescent="0.2">
      <c r="A974" s="48"/>
      <c r="B974" s="48"/>
      <c r="C974" s="48"/>
      <c r="D974" s="85"/>
      <c r="E974" s="85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7"/>
    </row>
    <row r="975" spans="1:25" x14ac:dyDescent="0.2">
      <c r="A975" s="48"/>
      <c r="B975" s="48"/>
      <c r="C975" s="48"/>
      <c r="D975" s="85"/>
      <c r="E975" s="85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7"/>
    </row>
    <row r="976" spans="1:25" x14ac:dyDescent="0.2">
      <c r="A976" s="48"/>
      <c r="B976" s="48"/>
      <c r="C976" s="48"/>
      <c r="D976" s="85"/>
      <c r="E976" s="85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7"/>
    </row>
    <row r="977" spans="1:25" x14ac:dyDescent="0.2">
      <c r="A977" s="48"/>
      <c r="B977" s="48"/>
      <c r="C977" s="48"/>
      <c r="D977" s="85"/>
      <c r="E977" s="85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7"/>
    </row>
    <row r="978" spans="1:25" x14ac:dyDescent="0.2">
      <c r="A978" s="48"/>
      <c r="B978" s="48"/>
      <c r="C978" s="48"/>
      <c r="D978" s="85"/>
      <c r="E978" s="85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7"/>
    </row>
    <row r="979" spans="1:25" x14ac:dyDescent="0.2">
      <c r="A979" s="48"/>
      <c r="B979" s="48"/>
      <c r="C979" s="48"/>
      <c r="D979" s="85"/>
      <c r="E979" s="85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7"/>
    </row>
    <row r="980" spans="1:25" x14ac:dyDescent="0.2">
      <c r="A980" s="48"/>
      <c r="B980" s="48"/>
      <c r="C980" s="48"/>
      <c r="D980" s="85"/>
      <c r="E980" s="85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7"/>
    </row>
    <row r="981" spans="1:25" x14ac:dyDescent="0.2">
      <c r="A981" s="48"/>
      <c r="B981" s="48"/>
      <c r="C981" s="48"/>
      <c r="D981" s="85"/>
      <c r="E981" s="85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7"/>
    </row>
    <row r="982" spans="1:25" x14ac:dyDescent="0.2">
      <c r="A982" s="48"/>
      <c r="B982" s="48"/>
      <c r="C982" s="48"/>
      <c r="D982" s="85"/>
      <c r="E982" s="85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7"/>
    </row>
    <row r="983" spans="1:25" x14ac:dyDescent="0.2">
      <c r="A983" s="48"/>
      <c r="B983" s="48"/>
      <c r="C983" s="48"/>
      <c r="D983" s="85"/>
      <c r="E983" s="85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7"/>
    </row>
    <row r="984" spans="1:25" x14ac:dyDescent="0.2">
      <c r="A984" s="48"/>
      <c r="B984" s="48"/>
      <c r="C984" s="48"/>
      <c r="D984" s="85"/>
      <c r="E984" s="85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7"/>
    </row>
    <row r="985" spans="1:25" x14ac:dyDescent="0.2">
      <c r="A985" s="48"/>
      <c r="B985" s="48"/>
      <c r="C985" s="48"/>
      <c r="D985" s="85"/>
      <c r="E985" s="85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7"/>
    </row>
    <row r="986" spans="1:25" x14ac:dyDescent="0.2">
      <c r="A986" s="48"/>
      <c r="B986" s="48"/>
      <c r="C986" s="48"/>
      <c r="D986" s="85"/>
      <c r="E986" s="85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7"/>
    </row>
    <row r="987" spans="1:25" x14ac:dyDescent="0.2">
      <c r="A987" s="48"/>
      <c r="B987" s="48"/>
      <c r="C987" s="48"/>
      <c r="D987" s="85"/>
      <c r="E987" s="85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7"/>
    </row>
    <row r="988" spans="1:25" x14ac:dyDescent="0.2">
      <c r="A988" s="48"/>
      <c r="B988" s="48"/>
      <c r="C988" s="48"/>
      <c r="D988" s="85"/>
      <c r="E988" s="85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7"/>
    </row>
    <row r="989" spans="1:25" x14ac:dyDescent="0.2">
      <c r="A989" s="48"/>
      <c r="B989" s="48"/>
      <c r="C989" s="48"/>
      <c r="D989" s="85"/>
      <c r="E989" s="85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7"/>
    </row>
    <row r="990" spans="1:25" x14ac:dyDescent="0.2">
      <c r="A990" s="48"/>
      <c r="B990" s="48"/>
      <c r="C990" s="48"/>
      <c r="D990" s="85"/>
      <c r="E990" s="85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7"/>
    </row>
    <row r="991" spans="1:25" x14ac:dyDescent="0.2">
      <c r="A991" s="48"/>
      <c r="B991" s="48"/>
      <c r="C991" s="48"/>
      <c r="D991" s="85"/>
      <c r="E991" s="85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7"/>
    </row>
    <row r="992" spans="1:25" x14ac:dyDescent="0.2">
      <c r="A992" s="48"/>
      <c r="B992" s="48"/>
      <c r="C992" s="48"/>
      <c r="D992" s="85"/>
      <c r="E992" s="85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7"/>
    </row>
    <row r="993" spans="1:25" x14ac:dyDescent="0.2">
      <c r="A993" s="48"/>
      <c r="B993" s="48"/>
      <c r="C993" s="48"/>
      <c r="D993" s="85"/>
      <c r="E993" s="85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7"/>
    </row>
    <row r="994" spans="1:25" x14ac:dyDescent="0.2">
      <c r="A994" s="48"/>
      <c r="B994" s="48"/>
      <c r="C994" s="48"/>
      <c r="D994" s="85"/>
      <c r="E994" s="85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7"/>
    </row>
    <row r="995" spans="1:25" x14ac:dyDescent="0.2">
      <c r="A995" s="48"/>
      <c r="B995" s="48"/>
      <c r="C995" s="48"/>
      <c r="D995" s="85"/>
      <c r="E995" s="85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7"/>
    </row>
    <row r="996" spans="1:25" x14ac:dyDescent="0.2">
      <c r="A996" s="48"/>
      <c r="B996" s="48"/>
      <c r="C996" s="48"/>
      <c r="D996" s="85"/>
      <c r="E996" s="85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7"/>
    </row>
    <row r="997" spans="1:25" x14ac:dyDescent="0.2">
      <c r="A997" s="48"/>
      <c r="B997" s="48"/>
      <c r="C997" s="48"/>
      <c r="D997" s="85"/>
      <c r="E997" s="85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7"/>
    </row>
    <row r="998" spans="1:25" x14ac:dyDescent="0.2">
      <c r="A998" s="48"/>
      <c r="B998" s="48"/>
      <c r="C998" s="48"/>
      <c r="D998" s="85"/>
      <c r="E998" s="85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7"/>
    </row>
    <row r="999" spans="1:25" x14ac:dyDescent="0.2">
      <c r="A999" s="48"/>
      <c r="B999" s="48"/>
      <c r="C999" s="48"/>
      <c r="D999" s="85"/>
      <c r="E999" s="85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7"/>
    </row>
    <row r="1000" spans="1:25" x14ac:dyDescent="0.2">
      <c r="A1000" s="48"/>
      <c r="B1000" s="48"/>
      <c r="C1000" s="48"/>
      <c r="D1000" s="85"/>
      <c r="E1000" s="85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7"/>
    </row>
    <row r="1001" spans="1:25" x14ac:dyDescent="0.2">
      <c r="A1001" s="48"/>
      <c r="B1001" s="48"/>
      <c r="C1001" s="48"/>
      <c r="D1001" s="85"/>
      <c r="E1001" s="85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7"/>
    </row>
    <row r="1002" spans="1:25" x14ac:dyDescent="0.2">
      <c r="A1002" s="48"/>
      <c r="B1002" s="48"/>
      <c r="C1002" s="48"/>
      <c r="D1002" s="85"/>
      <c r="E1002" s="85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7"/>
    </row>
    <row r="1003" spans="1:25" x14ac:dyDescent="0.2">
      <c r="A1003" s="48"/>
      <c r="B1003" s="48"/>
      <c r="C1003" s="48"/>
      <c r="D1003" s="85"/>
      <c r="E1003" s="85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7"/>
    </row>
    <row r="1004" spans="1:25" x14ac:dyDescent="0.2">
      <c r="A1004" s="48"/>
      <c r="B1004" s="48"/>
      <c r="C1004" s="48"/>
      <c r="D1004" s="85"/>
      <c r="E1004" s="85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7"/>
    </row>
    <row r="1005" spans="1:25" x14ac:dyDescent="0.2">
      <c r="A1005" s="48"/>
      <c r="B1005" s="48"/>
      <c r="C1005" s="48"/>
      <c r="D1005" s="85"/>
      <c r="E1005" s="85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7"/>
    </row>
    <row r="1006" spans="1:25" x14ac:dyDescent="0.2">
      <c r="A1006" s="48"/>
      <c r="B1006" s="48"/>
      <c r="C1006" s="48"/>
      <c r="D1006" s="85"/>
      <c r="E1006" s="85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7"/>
    </row>
    <row r="1007" spans="1:25" x14ac:dyDescent="0.2">
      <c r="A1007" s="48"/>
      <c r="B1007" s="48"/>
      <c r="C1007" s="48"/>
      <c r="D1007" s="85"/>
      <c r="E1007" s="85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7"/>
    </row>
    <row r="1008" spans="1:25" x14ac:dyDescent="0.2">
      <c r="A1008" s="48"/>
      <c r="B1008" s="48"/>
      <c r="C1008" s="48"/>
      <c r="D1008" s="85"/>
      <c r="E1008" s="85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7"/>
    </row>
    <row r="1009" spans="1:25" x14ac:dyDescent="0.2">
      <c r="A1009" s="48"/>
      <c r="B1009" s="48"/>
      <c r="C1009" s="48"/>
      <c r="D1009" s="85"/>
      <c r="E1009" s="85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7"/>
    </row>
    <row r="1010" spans="1:25" x14ac:dyDescent="0.2">
      <c r="A1010" s="48"/>
      <c r="B1010" s="48"/>
      <c r="C1010" s="48"/>
      <c r="D1010" s="85"/>
      <c r="E1010" s="85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7"/>
    </row>
    <row r="1011" spans="1:25" x14ac:dyDescent="0.2">
      <c r="A1011" s="48"/>
      <c r="B1011" s="48"/>
      <c r="C1011" s="48"/>
      <c r="D1011" s="85"/>
      <c r="E1011" s="85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7"/>
    </row>
    <row r="1012" spans="1:25" x14ac:dyDescent="0.2">
      <c r="A1012" s="48"/>
      <c r="B1012" s="48"/>
      <c r="C1012" s="48"/>
      <c r="D1012" s="85"/>
      <c r="E1012" s="85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7"/>
    </row>
    <row r="1013" spans="1:25" x14ac:dyDescent="0.2">
      <c r="A1013" s="48"/>
      <c r="B1013" s="48"/>
      <c r="C1013" s="48"/>
      <c r="D1013" s="85"/>
      <c r="E1013" s="85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7"/>
    </row>
    <row r="1014" spans="1:25" x14ac:dyDescent="0.2">
      <c r="A1014" s="48"/>
      <c r="B1014" s="48"/>
      <c r="C1014" s="48"/>
      <c r="D1014" s="85"/>
      <c r="E1014" s="85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7"/>
    </row>
    <row r="1015" spans="1:25" x14ac:dyDescent="0.2">
      <c r="A1015" s="48"/>
      <c r="B1015" s="48"/>
      <c r="C1015" s="48"/>
      <c r="D1015" s="85"/>
      <c r="E1015" s="85"/>
      <c r="F1015" s="48"/>
      <c r="G1015" s="48"/>
      <c r="H1015" s="48"/>
      <c r="I1015" s="48"/>
      <c r="J1015" s="48"/>
      <c r="K1015" s="48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7"/>
    </row>
    <row r="1016" spans="1:25" x14ac:dyDescent="0.2">
      <c r="A1016" s="48"/>
      <c r="B1016" s="48"/>
      <c r="C1016" s="48"/>
      <c r="D1016" s="85"/>
      <c r="E1016" s="85"/>
      <c r="F1016" s="48"/>
      <c r="G1016" s="48"/>
      <c r="H1016" s="48"/>
      <c r="I1016" s="48"/>
      <c r="J1016" s="48"/>
      <c r="K1016" s="48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7"/>
    </row>
    <row r="1017" spans="1:25" x14ac:dyDescent="0.2">
      <c r="A1017" s="48"/>
      <c r="B1017" s="48"/>
      <c r="C1017" s="48"/>
      <c r="D1017" s="85"/>
      <c r="E1017" s="85"/>
      <c r="F1017" s="48"/>
      <c r="G1017" s="48"/>
      <c r="H1017" s="48"/>
      <c r="I1017" s="48"/>
      <c r="J1017" s="48"/>
      <c r="K1017" s="48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7"/>
    </row>
    <row r="1018" spans="1:25" x14ac:dyDescent="0.2">
      <c r="A1018" s="48"/>
      <c r="B1018" s="48"/>
      <c r="C1018" s="48"/>
      <c r="D1018" s="85"/>
      <c r="E1018" s="85"/>
      <c r="F1018" s="48"/>
      <c r="G1018" s="48"/>
      <c r="H1018" s="48"/>
      <c r="I1018" s="48"/>
      <c r="J1018" s="48"/>
      <c r="K1018" s="48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7"/>
    </row>
    <row r="1019" spans="1:25" x14ac:dyDescent="0.2">
      <c r="A1019" s="48"/>
      <c r="B1019" s="48"/>
      <c r="C1019" s="48"/>
      <c r="D1019" s="85"/>
      <c r="E1019" s="85"/>
      <c r="F1019" s="48"/>
      <c r="G1019" s="48"/>
      <c r="H1019" s="48"/>
      <c r="I1019" s="48"/>
      <c r="J1019" s="48"/>
      <c r="K1019" s="48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7"/>
    </row>
    <row r="1020" spans="1:25" x14ac:dyDescent="0.2">
      <c r="A1020" s="48"/>
      <c r="B1020" s="48"/>
      <c r="C1020" s="48"/>
      <c r="D1020" s="85"/>
      <c r="E1020" s="85"/>
      <c r="F1020" s="48"/>
      <c r="G1020" s="48"/>
      <c r="H1020" s="48"/>
      <c r="I1020" s="48"/>
      <c r="J1020" s="48"/>
      <c r="K1020" s="48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47"/>
    </row>
    <row r="1021" spans="1:25" x14ac:dyDescent="0.2">
      <c r="A1021" s="48"/>
      <c r="B1021" s="48"/>
      <c r="C1021" s="48"/>
      <c r="D1021" s="85"/>
      <c r="E1021" s="85"/>
      <c r="F1021" s="48"/>
      <c r="G1021" s="48"/>
      <c r="H1021" s="48"/>
      <c r="I1021" s="48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7"/>
    </row>
    <row r="1022" spans="1:25" x14ac:dyDescent="0.2">
      <c r="A1022" s="48"/>
      <c r="B1022" s="48"/>
      <c r="C1022" s="48"/>
      <c r="D1022" s="85"/>
      <c r="E1022" s="85"/>
      <c r="F1022" s="48"/>
      <c r="G1022" s="48"/>
      <c r="H1022" s="48"/>
      <c r="I1022" s="48"/>
      <c r="J1022" s="48"/>
      <c r="K1022" s="48"/>
      <c r="L1022" s="48"/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47"/>
    </row>
    <row r="1023" spans="1:25" x14ac:dyDescent="0.2">
      <c r="A1023" s="48"/>
      <c r="B1023" s="48"/>
      <c r="C1023" s="48"/>
      <c r="D1023" s="85"/>
      <c r="E1023" s="85"/>
      <c r="F1023" s="48"/>
      <c r="G1023" s="48"/>
      <c r="H1023" s="48"/>
      <c r="I1023" s="48"/>
      <c r="J1023" s="48"/>
      <c r="K1023" s="48"/>
      <c r="L1023" s="48"/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47"/>
    </row>
    <row r="1024" spans="1:25" x14ac:dyDescent="0.2">
      <c r="A1024" s="48"/>
      <c r="B1024" s="48"/>
      <c r="C1024" s="48"/>
      <c r="D1024" s="85"/>
      <c r="E1024" s="85"/>
      <c r="F1024" s="48"/>
      <c r="G1024" s="48"/>
      <c r="H1024" s="48"/>
      <c r="I1024" s="48"/>
      <c r="J1024" s="48"/>
      <c r="K1024" s="48"/>
      <c r="L1024" s="48"/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47"/>
    </row>
    <row r="1025" spans="1:25" x14ac:dyDescent="0.2">
      <c r="A1025" s="48"/>
      <c r="B1025" s="48"/>
      <c r="C1025" s="48"/>
      <c r="D1025" s="85"/>
      <c r="E1025" s="85"/>
      <c r="F1025" s="48"/>
      <c r="G1025" s="48"/>
      <c r="H1025" s="48"/>
      <c r="I1025" s="48"/>
      <c r="J1025" s="48"/>
      <c r="K1025" s="48"/>
      <c r="L1025" s="48"/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  <c r="W1025" s="48"/>
      <c r="X1025" s="48"/>
      <c r="Y1025" s="47"/>
    </row>
    <row r="1026" spans="1:25" x14ac:dyDescent="0.2">
      <c r="A1026" s="48"/>
      <c r="B1026" s="48"/>
      <c r="C1026" s="48"/>
      <c r="D1026" s="85"/>
      <c r="E1026" s="85"/>
      <c r="F1026" s="48"/>
      <c r="G1026" s="48"/>
      <c r="H1026" s="48"/>
      <c r="I1026" s="48"/>
      <c r="J1026" s="48"/>
      <c r="K1026" s="48"/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  <c r="W1026" s="48"/>
      <c r="X1026" s="48"/>
      <c r="Y1026" s="47"/>
    </row>
    <row r="1027" spans="1:25" x14ac:dyDescent="0.2">
      <c r="A1027" s="48"/>
      <c r="B1027" s="48"/>
      <c r="C1027" s="48"/>
      <c r="D1027" s="85"/>
      <c r="E1027" s="85"/>
      <c r="F1027" s="48"/>
      <c r="G1027" s="48"/>
      <c r="H1027" s="48"/>
      <c r="I1027" s="48"/>
      <c r="J1027" s="48"/>
      <c r="K1027" s="48"/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  <c r="W1027" s="48"/>
      <c r="X1027" s="48"/>
      <c r="Y1027" s="47"/>
    </row>
    <row r="1028" spans="1:25" x14ac:dyDescent="0.2">
      <c r="A1028" s="48"/>
      <c r="B1028" s="48"/>
      <c r="C1028" s="48"/>
      <c r="D1028" s="85"/>
      <c r="E1028" s="85"/>
      <c r="F1028" s="48"/>
      <c r="G1028" s="48"/>
      <c r="H1028" s="48"/>
      <c r="I1028" s="48"/>
      <c r="J1028" s="48"/>
      <c r="K1028" s="48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47"/>
    </row>
    <row r="1029" spans="1:25" x14ac:dyDescent="0.2">
      <c r="A1029" s="48"/>
      <c r="B1029" s="48"/>
      <c r="C1029" s="48"/>
      <c r="D1029" s="85"/>
      <c r="E1029" s="85"/>
      <c r="F1029" s="48"/>
      <c r="G1029" s="48"/>
      <c r="H1029" s="48"/>
      <c r="I1029" s="48"/>
      <c r="J1029" s="48"/>
      <c r="K1029" s="48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47"/>
    </row>
    <row r="1030" spans="1:25" x14ac:dyDescent="0.2">
      <c r="A1030" s="48"/>
      <c r="B1030" s="48"/>
      <c r="C1030" s="48"/>
      <c r="D1030" s="85"/>
      <c r="E1030" s="85"/>
      <c r="F1030" s="48"/>
      <c r="G1030" s="48"/>
      <c r="H1030" s="48"/>
      <c r="I1030" s="48"/>
      <c r="J1030" s="48"/>
      <c r="K1030" s="48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47"/>
    </row>
    <row r="1031" spans="1:25" x14ac:dyDescent="0.2">
      <c r="A1031" s="48"/>
      <c r="B1031" s="48"/>
      <c r="C1031" s="48"/>
      <c r="D1031" s="85"/>
      <c r="E1031" s="85"/>
      <c r="F1031" s="48"/>
      <c r="G1031" s="48"/>
      <c r="H1031" s="48"/>
      <c r="I1031" s="48"/>
      <c r="J1031" s="48"/>
      <c r="K1031" s="48"/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47"/>
    </row>
    <row r="1032" spans="1:25" x14ac:dyDescent="0.2">
      <c r="A1032" s="48"/>
      <c r="B1032" s="48"/>
      <c r="C1032" s="48"/>
      <c r="D1032" s="85"/>
      <c r="E1032" s="85"/>
      <c r="F1032" s="48"/>
      <c r="G1032" s="48"/>
      <c r="H1032" s="48"/>
      <c r="I1032" s="48"/>
      <c r="J1032" s="48"/>
      <c r="K1032" s="48"/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47"/>
    </row>
    <row r="1033" spans="1:25" x14ac:dyDescent="0.2">
      <c r="A1033" s="48"/>
      <c r="B1033" s="48"/>
      <c r="C1033" s="48"/>
      <c r="D1033" s="85"/>
      <c r="E1033" s="85"/>
      <c r="F1033" s="48"/>
      <c r="G1033" s="48"/>
      <c r="H1033" s="48"/>
      <c r="I1033" s="48"/>
      <c r="J1033" s="48"/>
      <c r="K1033" s="48"/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  <c r="W1033" s="48"/>
      <c r="X1033" s="48"/>
      <c r="Y1033" s="47"/>
    </row>
    <row r="1034" spans="1:25" x14ac:dyDescent="0.2">
      <c r="A1034" s="48"/>
      <c r="B1034" s="48"/>
      <c r="C1034" s="48"/>
      <c r="D1034" s="85"/>
      <c r="E1034" s="85"/>
      <c r="F1034" s="48"/>
      <c r="G1034" s="48"/>
      <c r="H1034" s="48"/>
      <c r="I1034" s="48"/>
      <c r="J1034" s="48"/>
      <c r="K1034" s="48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47"/>
    </row>
    <row r="1035" spans="1:25" x14ac:dyDescent="0.2">
      <c r="A1035" s="48"/>
      <c r="B1035" s="48"/>
      <c r="C1035" s="48"/>
      <c r="D1035" s="85"/>
      <c r="E1035" s="85"/>
      <c r="F1035" s="48"/>
      <c r="G1035" s="48"/>
      <c r="H1035" s="48"/>
      <c r="I1035" s="48"/>
      <c r="J1035" s="48"/>
      <c r="K1035" s="48"/>
      <c r="L1035" s="48"/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  <c r="W1035" s="48"/>
      <c r="X1035" s="48"/>
      <c r="Y1035" s="47"/>
    </row>
    <row r="1036" spans="1:25" x14ac:dyDescent="0.2">
      <c r="A1036" s="48"/>
      <c r="B1036" s="48"/>
      <c r="C1036" s="48"/>
      <c r="D1036" s="85"/>
      <c r="E1036" s="85"/>
      <c r="F1036" s="48"/>
      <c r="G1036" s="48"/>
      <c r="H1036" s="48"/>
      <c r="I1036" s="48"/>
      <c r="J1036" s="48"/>
      <c r="K1036" s="48"/>
      <c r="L1036" s="48"/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  <c r="W1036" s="48"/>
      <c r="X1036" s="48"/>
      <c r="Y1036" s="47"/>
    </row>
    <row r="1037" spans="1:25" x14ac:dyDescent="0.2">
      <c r="A1037" s="48"/>
      <c r="B1037" s="48"/>
      <c r="C1037" s="48"/>
      <c r="D1037" s="85"/>
      <c r="E1037" s="85"/>
      <c r="F1037" s="48"/>
      <c r="G1037" s="48"/>
      <c r="H1037" s="48"/>
      <c r="I1037" s="48"/>
      <c r="J1037" s="48"/>
      <c r="K1037" s="48"/>
      <c r="L1037" s="48"/>
      <c r="M1037" s="48"/>
      <c r="N1037" s="48"/>
      <c r="O1037" s="48"/>
      <c r="P1037" s="48"/>
      <c r="Q1037" s="48"/>
      <c r="R1037" s="48"/>
      <c r="S1037" s="48"/>
      <c r="T1037" s="48"/>
      <c r="U1037" s="48"/>
      <c r="V1037" s="48"/>
      <c r="W1037" s="48"/>
      <c r="X1037" s="48"/>
      <c r="Y1037" s="47"/>
    </row>
    <row r="1038" spans="1:25" x14ac:dyDescent="0.2">
      <c r="A1038" s="48"/>
      <c r="B1038" s="48"/>
      <c r="C1038" s="48"/>
      <c r="D1038" s="85"/>
      <c r="E1038" s="85"/>
      <c r="F1038" s="48"/>
      <c r="G1038" s="48"/>
      <c r="H1038" s="48"/>
      <c r="I1038" s="48"/>
      <c r="J1038" s="48"/>
      <c r="K1038" s="48"/>
      <c r="L1038" s="48"/>
      <c r="M1038" s="48"/>
      <c r="N1038" s="48"/>
      <c r="O1038" s="48"/>
      <c r="P1038" s="48"/>
      <c r="Q1038" s="48"/>
      <c r="R1038" s="48"/>
      <c r="S1038" s="48"/>
      <c r="T1038" s="48"/>
      <c r="U1038" s="48"/>
      <c r="V1038" s="48"/>
      <c r="W1038" s="48"/>
      <c r="X1038" s="48"/>
      <c r="Y1038" s="47"/>
    </row>
    <row r="1039" spans="1:25" x14ac:dyDescent="0.2">
      <c r="A1039" s="48"/>
      <c r="B1039" s="48"/>
      <c r="C1039" s="48"/>
      <c r="D1039" s="85"/>
      <c r="E1039" s="85"/>
      <c r="F1039" s="48"/>
      <c r="G1039" s="48"/>
      <c r="H1039" s="48"/>
      <c r="I1039" s="48"/>
      <c r="J1039" s="48"/>
      <c r="K1039" s="48"/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  <c r="W1039" s="48"/>
      <c r="X1039" s="48"/>
      <c r="Y1039" s="47"/>
    </row>
    <row r="1040" spans="1:25" x14ac:dyDescent="0.2">
      <c r="A1040" s="48"/>
      <c r="B1040" s="48"/>
      <c r="C1040" s="48"/>
      <c r="D1040" s="85"/>
      <c r="E1040" s="85"/>
      <c r="F1040" s="48"/>
      <c r="G1040" s="48"/>
      <c r="H1040" s="48"/>
      <c r="I1040" s="48"/>
      <c r="J1040" s="48"/>
      <c r="K1040" s="48"/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  <c r="W1040" s="48"/>
      <c r="X1040" s="48"/>
      <c r="Y1040" s="47"/>
    </row>
    <row r="1041" spans="1:25" x14ac:dyDescent="0.2">
      <c r="A1041" s="48"/>
      <c r="B1041" s="48"/>
      <c r="C1041" s="48"/>
      <c r="D1041" s="85"/>
      <c r="E1041" s="85"/>
      <c r="F1041" s="48"/>
      <c r="G1041" s="48"/>
      <c r="H1041" s="48"/>
      <c r="I1041" s="48"/>
      <c r="J1041" s="48"/>
      <c r="K1041" s="48"/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47"/>
    </row>
    <row r="1042" spans="1:25" x14ac:dyDescent="0.2">
      <c r="A1042" s="48"/>
      <c r="B1042" s="48"/>
      <c r="C1042" s="48"/>
      <c r="D1042" s="85"/>
      <c r="E1042" s="85"/>
      <c r="F1042" s="48"/>
      <c r="G1042" s="48"/>
      <c r="H1042" s="48"/>
      <c r="I1042" s="48"/>
      <c r="J1042" s="48"/>
      <c r="K1042" s="48"/>
      <c r="L1042" s="48"/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  <c r="W1042" s="48"/>
      <c r="X1042" s="48"/>
      <c r="Y1042" s="47"/>
    </row>
    <row r="1043" spans="1:25" x14ac:dyDescent="0.2">
      <c r="A1043" s="48"/>
      <c r="B1043" s="48"/>
      <c r="C1043" s="48"/>
      <c r="D1043" s="85"/>
      <c r="E1043" s="85"/>
      <c r="F1043" s="48"/>
      <c r="G1043" s="48"/>
      <c r="H1043" s="48"/>
      <c r="I1043" s="48"/>
      <c r="J1043" s="48"/>
      <c r="K1043" s="48"/>
      <c r="L1043" s="48"/>
      <c r="M1043" s="48"/>
      <c r="N1043" s="48"/>
      <c r="O1043" s="48"/>
      <c r="P1043" s="48"/>
      <c r="Q1043" s="48"/>
      <c r="R1043" s="48"/>
      <c r="S1043" s="48"/>
      <c r="T1043" s="48"/>
      <c r="U1043" s="48"/>
      <c r="V1043" s="48"/>
      <c r="W1043" s="48"/>
      <c r="X1043" s="48"/>
      <c r="Y1043" s="47"/>
    </row>
    <row r="1044" spans="1:25" x14ac:dyDescent="0.2">
      <c r="A1044" s="48"/>
      <c r="B1044" s="48"/>
      <c r="C1044" s="48"/>
      <c r="D1044" s="85"/>
      <c r="E1044" s="85"/>
      <c r="F1044" s="48"/>
      <c r="G1044" s="48"/>
      <c r="H1044" s="48"/>
      <c r="I1044" s="48"/>
      <c r="J1044" s="48"/>
      <c r="K1044" s="48"/>
      <c r="L1044" s="48"/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  <c r="W1044" s="48"/>
      <c r="X1044" s="48"/>
      <c r="Y1044" s="47"/>
    </row>
    <row r="1045" spans="1:25" x14ac:dyDescent="0.2">
      <c r="A1045" s="48"/>
      <c r="B1045" s="48"/>
      <c r="C1045" s="48"/>
      <c r="D1045" s="85"/>
      <c r="E1045" s="85"/>
      <c r="F1045" s="48"/>
      <c r="G1045" s="48"/>
      <c r="H1045" s="48"/>
      <c r="I1045" s="48"/>
      <c r="J1045" s="48"/>
      <c r="K1045" s="48"/>
      <c r="L1045" s="48"/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  <c r="W1045" s="48"/>
      <c r="X1045" s="48"/>
      <c r="Y1045" s="47"/>
    </row>
    <row r="1046" spans="1:25" x14ac:dyDescent="0.2">
      <c r="A1046" s="48"/>
      <c r="B1046" s="48"/>
      <c r="C1046" s="48"/>
      <c r="D1046" s="85"/>
      <c r="E1046" s="85"/>
      <c r="F1046" s="48"/>
      <c r="G1046" s="48"/>
      <c r="H1046" s="48"/>
      <c r="I1046" s="48"/>
      <c r="J1046" s="48"/>
      <c r="K1046" s="48"/>
      <c r="L1046" s="48"/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  <c r="W1046" s="48"/>
      <c r="X1046" s="48"/>
      <c r="Y1046" s="47"/>
    </row>
    <row r="1047" spans="1:25" x14ac:dyDescent="0.2">
      <c r="A1047" s="48"/>
      <c r="B1047" s="48"/>
      <c r="C1047" s="48"/>
      <c r="D1047" s="85"/>
      <c r="E1047" s="85"/>
      <c r="F1047" s="48"/>
      <c r="G1047" s="48"/>
      <c r="H1047" s="48"/>
      <c r="I1047" s="48"/>
      <c r="J1047" s="48"/>
      <c r="K1047" s="48"/>
      <c r="L1047" s="48"/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  <c r="W1047" s="48"/>
      <c r="X1047" s="48"/>
      <c r="Y1047" s="47"/>
    </row>
    <row r="1048" spans="1:25" x14ac:dyDescent="0.2">
      <c r="A1048" s="48"/>
      <c r="B1048" s="48"/>
      <c r="C1048" s="48"/>
      <c r="D1048" s="85"/>
      <c r="E1048" s="85"/>
      <c r="F1048" s="48"/>
      <c r="G1048" s="48"/>
      <c r="H1048" s="48"/>
      <c r="I1048" s="48"/>
      <c r="J1048" s="48"/>
      <c r="K1048" s="48"/>
      <c r="L1048" s="48"/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  <c r="W1048" s="48"/>
      <c r="X1048" s="48"/>
      <c r="Y1048" s="47"/>
    </row>
    <row r="1049" spans="1:25" x14ac:dyDescent="0.2">
      <c r="A1049" s="48"/>
      <c r="B1049" s="48"/>
      <c r="C1049" s="48"/>
      <c r="D1049" s="85"/>
      <c r="E1049" s="85"/>
      <c r="F1049" s="48"/>
      <c r="G1049" s="48"/>
      <c r="H1049" s="48"/>
      <c r="I1049" s="48"/>
      <c r="J1049" s="48"/>
      <c r="K1049" s="48"/>
      <c r="L1049" s="48"/>
      <c r="M1049" s="48"/>
      <c r="N1049" s="48"/>
      <c r="O1049" s="48"/>
      <c r="P1049" s="48"/>
      <c r="Q1049" s="48"/>
      <c r="R1049" s="48"/>
      <c r="S1049" s="48"/>
      <c r="T1049" s="48"/>
      <c r="U1049" s="48"/>
      <c r="V1049" s="48"/>
      <c r="W1049" s="48"/>
      <c r="X1049" s="48"/>
      <c r="Y1049" s="47"/>
    </row>
    <row r="1050" spans="1:25" x14ac:dyDescent="0.2">
      <c r="A1050" s="48"/>
      <c r="B1050" s="48"/>
      <c r="C1050" s="48"/>
      <c r="D1050" s="85"/>
      <c r="E1050" s="85"/>
      <c r="F1050" s="48"/>
      <c r="G1050" s="48"/>
      <c r="H1050" s="48"/>
      <c r="I1050" s="48"/>
      <c r="J1050" s="48"/>
      <c r="K1050" s="48"/>
      <c r="L1050" s="48"/>
      <c r="M1050" s="48"/>
      <c r="N1050" s="48"/>
      <c r="O1050" s="48"/>
      <c r="P1050" s="48"/>
      <c r="Q1050" s="48"/>
      <c r="R1050" s="48"/>
      <c r="S1050" s="48"/>
      <c r="T1050" s="48"/>
      <c r="U1050" s="48"/>
      <c r="V1050" s="48"/>
      <c r="W1050" s="48"/>
      <c r="X1050" s="48"/>
      <c r="Y1050" s="47"/>
    </row>
    <row r="1051" spans="1:25" x14ac:dyDescent="0.2">
      <c r="A1051" s="48"/>
      <c r="B1051" s="48"/>
      <c r="C1051" s="48"/>
      <c r="D1051" s="85"/>
      <c r="E1051" s="85"/>
      <c r="F1051" s="48"/>
      <c r="G1051" s="48"/>
      <c r="H1051" s="48"/>
      <c r="I1051" s="48"/>
      <c r="J1051" s="48"/>
      <c r="K1051" s="48"/>
      <c r="L1051" s="48"/>
      <c r="M1051" s="48"/>
      <c r="N1051" s="48"/>
      <c r="O1051" s="48"/>
      <c r="P1051" s="48"/>
      <c r="Q1051" s="48"/>
      <c r="R1051" s="48"/>
      <c r="S1051" s="48"/>
      <c r="T1051" s="48"/>
      <c r="U1051" s="48"/>
      <c r="V1051" s="48"/>
      <c r="W1051" s="48"/>
      <c r="X1051" s="48"/>
      <c r="Y1051" s="47"/>
    </row>
    <row r="1052" spans="1:25" x14ac:dyDescent="0.2">
      <c r="A1052" s="48"/>
      <c r="B1052" s="48"/>
      <c r="C1052" s="48"/>
      <c r="D1052" s="85"/>
      <c r="E1052" s="85"/>
      <c r="F1052" s="48"/>
      <c r="G1052" s="48"/>
      <c r="H1052" s="48"/>
      <c r="I1052" s="48"/>
      <c r="J1052" s="48"/>
      <c r="K1052" s="48"/>
      <c r="L1052" s="48"/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  <c r="W1052" s="48"/>
      <c r="X1052" s="48"/>
      <c r="Y1052" s="47"/>
    </row>
    <row r="1053" spans="1:25" x14ac:dyDescent="0.2">
      <c r="A1053" s="48"/>
      <c r="B1053" s="48"/>
      <c r="C1053" s="48"/>
      <c r="D1053" s="85"/>
      <c r="E1053" s="85"/>
      <c r="F1053" s="48"/>
      <c r="G1053" s="48"/>
      <c r="H1053" s="48"/>
      <c r="I1053" s="48"/>
      <c r="J1053" s="48"/>
      <c r="K1053" s="48"/>
      <c r="L1053" s="48"/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  <c r="W1053" s="48"/>
      <c r="X1053" s="48"/>
      <c r="Y1053" s="47"/>
    </row>
    <row r="1054" spans="1:25" x14ac:dyDescent="0.2">
      <c r="A1054" s="48"/>
      <c r="B1054" s="48"/>
      <c r="C1054" s="48"/>
      <c r="D1054" s="85"/>
      <c r="E1054" s="85"/>
      <c r="F1054" s="48"/>
      <c r="G1054" s="48"/>
      <c r="H1054" s="48"/>
      <c r="I1054" s="48"/>
      <c r="J1054" s="48"/>
      <c r="K1054" s="48"/>
      <c r="L1054" s="48"/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  <c r="W1054" s="48"/>
      <c r="X1054" s="48"/>
      <c r="Y1054" s="47"/>
    </row>
    <row r="1055" spans="1:25" x14ac:dyDescent="0.2">
      <c r="A1055" s="48"/>
      <c r="B1055" s="48"/>
      <c r="C1055" s="48"/>
      <c r="D1055" s="85"/>
      <c r="E1055" s="85"/>
      <c r="F1055" s="48"/>
      <c r="G1055" s="48"/>
      <c r="H1055" s="48"/>
      <c r="I1055" s="48"/>
      <c r="J1055" s="48"/>
      <c r="K1055" s="48"/>
      <c r="L1055" s="48"/>
      <c r="M1055" s="48"/>
      <c r="N1055" s="48"/>
      <c r="O1055" s="48"/>
      <c r="P1055" s="48"/>
      <c r="Q1055" s="48"/>
      <c r="R1055" s="48"/>
      <c r="S1055" s="48"/>
      <c r="T1055" s="48"/>
      <c r="U1055" s="48"/>
      <c r="V1055" s="48"/>
      <c r="W1055" s="48"/>
      <c r="X1055" s="48"/>
      <c r="Y1055" s="47"/>
    </row>
    <row r="1056" spans="1:25" x14ac:dyDescent="0.2">
      <c r="A1056" s="48"/>
      <c r="B1056" s="48"/>
      <c r="C1056" s="48"/>
      <c r="D1056" s="85"/>
      <c r="E1056" s="85"/>
      <c r="F1056" s="48"/>
      <c r="G1056" s="48"/>
      <c r="H1056" s="48"/>
      <c r="I1056" s="48"/>
      <c r="J1056" s="48"/>
      <c r="K1056" s="48"/>
      <c r="L1056" s="48"/>
      <c r="M1056" s="48"/>
      <c r="N1056" s="48"/>
      <c r="O1056" s="48"/>
      <c r="P1056" s="48"/>
      <c r="Q1056" s="48"/>
      <c r="R1056" s="48"/>
      <c r="S1056" s="48"/>
      <c r="T1056" s="48"/>
      <c r="U1056" s="48"/>
      <c r="V1056" s="48"/>
      <c r="W1056" s="48"/>
      <c r="X1056" s="48"/>
      <c r="Y1056" s="47"/>
    </row>
    <row r="1057" spans="1:25" x14ac:dyDescent="0.2">
      <c r="A1057" s="48"/>
      <c r="B1057" s="48"/>
      <c r="C1057" s="48"/>
      <c r="D1057" s="85"/>
      <c r="E1057" s="85"/>
      <c r="F1057" s="48"/>
      <c r="G1057" s="48"/>
      <c r="H1057" s="48"/>
      <c r="I1057" s="48"/>
      <c r="J1057" s="48"/>
      <c r="K1057" s="48"/>
      <c r="L1057" s="48"/>
      <c r="M1057" s="48"/>
      <c r="N1057" s="48"/>
      <c r="O1057" s="48"/>
      <c r="P1057" s="48"/>
      <c r="Q1057" s="48"/>
      <c r="R1057" s="48"/>
      <c r="S1057" s="48"/>
      <c r="T1057" s="48"/>
      <c r="U1057" s="48"/>
      <c r="V1057" s="48"/>
      <c r="W1057" s="48"/>
      <c r="X1057" s="48"/>
      <c r="Y1057" s="47"/>
    </row>
    <row r="1058" spans="1:25" x14ac:dyDescent="0.2">
      <c r="A1058" s="48"/>
      <c r="B1058" s="48"/>
      <c r="C1058" s="48"/>
      <c r="D1058" s="85"/>
      <c r="E1058" s="85"/>
      <c r="F1058" s="48"/>
      <c r="G1058" s="48"/>
      <c r="H1058" s="48"/>
      <c r="I1058" s="48"/>
      <c r="J1058" s="48"/>
      <c r="K1058" s="48"/>
      <c r="L1058" s="48"/>
      <c r="M1058" s="48"/>
      <c r="N1058" s="48"/>
      <c r="O1058" s="48"/>
      <c r="P1058" s="48"/>
      <c r="Q1058" s="48"/>
      <c r="R1058" s="48"/>
      <c r="S1058" s="48"/>
      <c r="T1058" s="48"/>
      <c r="U1058" s="48"/>
      <c r="V1058" s="48"/>
      <c r="W1058" s="48"/>
      <c r="X1058" s="48"/>
      <c r="Y1058" s="47"/>
    </row>
    <row r="1059" spans="1:25" x14ac:dyDescent="0.2">
      <c r="A1059" s="48"/>
      <c r="B1059" s="48"/>
      <c r="C1059" s="48"/>
      <c r="D1059" s="85"/>
      <c r="E1059" s="85"/>
      <c r="F1059" s="48"/>
      <c r="G1059" s="48"/>
      <c r="H1059" s="48"/>
      <c r="I1059" s="48"/>
      <c r="J1059" s="48"/>
      <c r="K1059" s="48"/>
      <c r="L1059" s="48"/>
      <c r="M1059" s="48"/>
      <c r="N1059" s="48"/>
      <c r="O1059" s="48"/>
      <c r="P1059" s="48"/>
      <c r="Q1059" s="48"/>
      <c r="R1059" s="48"/>
      <c r="S1059" s="48"/>
      <c r="T1059" s="48"/>
      <c r="U1059" s="48"/>
      <c r="V1059" s="48"/>
      <c r="W1059" s="48"/>
      <c r="X1059" s="48"/>
      <c r="Y1059" s="47"/>
    </row>
    <row r="1060" spans="1:25" x14ac:dyDescent="0.2">
      <c r="A1060" s="48"/>
      <c r="B1060" s="48"/>
      <c r="C1060" s="48"/>
      <c r="D1060" s="85"/>
      <c r="E1060" s="85"/>
      <c r="F1060" s="48"/>
      <c r="G1060" s="48"/>
      <c r="H1060" s="48"/>
      <c r="I1060" s="48"/>
      <c r="J1060" s="48"/>
      <c r="K1060" s="48"/>
      <c r="L1060" s="48"/>
      <c r="M1060" s="48"/>
      <c r="N1060" s="48"/>
      <c r="O1060" s="48"/>
      <c r="P1060" s="48"/>
      <c r="Q1060" s="48"/>
      <c r="R1060" s="48"/>
      <c r="S1060" s="48"/>
      <c r="T1060" s="48"/>
      <c r="U1060" s="48"/>
      <c r="V1060" s="48"/>
      <c r="W1060" s="48"/>
      <c r="X1060" s="48"/>
      <c r="Y1060" s="47"/>
    </row>
    <row r="1061" spans="1:25" x14ac:dyDescent="0.2">
      <c r="A1061" s="48"/>
      <c r="B1061" s="48"/>
      <c r="C1061" s="48"/>
      <c r="D1061" s="85"/>
      <c r="E1061" s="85"/>
      <c r="F1061" s="48"/>
      <c r="G1061" s="48"/>
      <c r="H1061" s="48"/>
      <c r="I1061" s="48"/>
      <c r="J1061" s="48"/>
      <c r="K1061" s="48"/>
      <c r="L1061" s="48"/>
      <c r="M1061" s="48"/>
      <c r="N1061" s="48"/>
      <c r="O1061" s="48"/>
      <c r="P1061" s="48"/>
      <c r="Q1061" s="48"/>
      <c r="R1061" s="48"/>
      <c r="S1061" s="48"/>
      <c r="T1061" s="48"/>
      <c r="U1061" s="48"/>
      <c r="V1061" s="48"/>
      <c r="W1061" s="48"/>
      <c r="X1061" s="48"/>
      <c r="Y1061" s="47"/>
    </row>
    <row r="1062" spans="1:25" x14ac:dyDescent="0.2">
      <c r="A1062" s="48"/>
      <c r="B1062" s="48"/>
      <c r="C1062" s="48"/>
      <c r="D1062" s="85"/>
      <c r="E1062" s="85"/>
      <c r="F1062" s="48"/>
      <c r="G1062" s="48"/>
      <c r="H1062" s="48"/>
      <c r="I1062" s="48"/>
      <c r="J1062" s="48"/>
      <c r="K1062" s="48"/>
      <c r="L1062" s="48"/>
      <c r="M1062" s="48"/>
      <c r="N1062" s="48"/>
      <c r="O1062" s="48"/>
      <c r="P1062" s="48"/>
      <c r="Q1062" s="48"/>
      <c r="R1062" s="48"/>
      <c r="S1062" s="48"/>
      <c r="T1062" s="48"/>
      <c r="U1062" s="48"/>
      <c r="V1062" s="48"/>
      <c r="W1062" s="48"/>
      <c r="X1062" s="48"/>
      <c r="Y1062" s="47"/>
    </row>
    <row r="1063" spans="1:25" x14ac:dyDescent="0.2">
      <c r="A1063" s="48"/>
      <c r="B1063" s="48"/>
      <c r="C1063" s="48"/>
      <c r="D1063" s="85"/>
      <c r="E1063" s="85"/>
      <c r="F1063" s="48"/>
      <c r="G1063" s="48"/>
      <c r="H1063" s="48"/>
      <c r="I1063" s="48"/>
      <c r="J1063" s="48"/>
      <c r="K1063" s="48"/>
      <c r="L1063" s="48"/>
      <c r="M1063" s="48"/>
      <c r="N1063" s="48"/>
      <c r="O1063" s="48"/>
      <c r="P1063" s="48"/>
      <c r="Q1063" s="48"/>
      <c r="R1063" s="48"/>
      <c r="S1063" s="48"/>
      <c r="T1063" s="48"/>
      <c r="U1063" s="48"/>
      <c r="V1063" s="48"/>
      <c r="W1063" s="48"/>
      <c r="X1063" s="48"/>
      <c r="Y1063" s="47"/>
    </row>
    <row r="1064" spans="1:25" x14ac:dyDescent="0.2">
      <c r="A1064" s="48"/>
      <c r="B1064" s="48"/>
      <c r="C1064" s="48"/>
      <c r="D1064" s="85"/>
      <c r="E1064" s="85"/>
      <c r="F1064" s="48"/>
      <c r="G1064" s="48"/>
      <c r="H1064" s="48"/>
      <c r="I1064" s="48"/>
      <c r="J1064" s="48"/>
      <c r="K1064" s="48"/>
      <c r="L1064" s="48"/>
      <c r="M1064" s="48"/>
      <c r="N1064" s="48"/>
      <c r="O1064" s="48"/>
      <c r="P1064" s="48"/>
      <c r="Q1064" s="48"/>
      <c r="R1064" s="48"/>
      <c r="S1064" s="48"/>
      <c r="T1064" s="48"/>
      <c r="U1064" s="48"/>
      <c r="V1064" s="48"/>
      <c r="W1064" s="48"/>
      <c r="X1064" s="48"/>
      <c r="Y1064" s="47"/>
    </row>
    <row r="1065" spans="1:25" x14ac:dyDescent="0.2">
      <c r="A1065" s="48"/>
      <c r="B1065" s="48"/>
      <c r="C1065" s="48"/>
      <c r="D1065" s="85"/>
      <c r="E1065" s="85"/>
      <c r="F1065" s="48"/>
      <c r="G1065" s="48"/>
      <c r="H1065" s="48"/>
      <c r="I1065" s="48"/>
      <c r="J1065" s="48"/>
      <c r="K1065" s="48"/>
      <c r="L1065" s="48"/>
      <c r="M1065" s="48"/>
      <c r="N1065" s="48"/>
      <c r="O1065" s="48"/>
      <c r="P1065" s="48"/>
      <c r="Q1065" s="48"/>
      <c r="R1065" s="48"/>
      <c r="S1065" s="48"/>
      <c r="T1065" s="48"/>
      <c r="U1065" s="48"/>
      <c r="V1065" s="48"/>
      <c r="W1065" s="48"/>
      <c r="X1065" s="48"/>
      <c r="Y1065" s="47"/>
    </row>
    <row r="1066" spans="1:25" x14ac:dyDescent="0.2">
      <c r="A1066" s="48"/>
      <c r="B1066" s="48"/>
      <c r="C1066" s="48"/>
      <c r="D1066" s="85"/>
      <c r="E1066" s="85"/>
      <c r="F1066" s="48"/>
      <c r="G1066" s="48"/>
      <c r="H1066" s="48"/>
      <c r="I1066" s="48"/>
      <c r="J1066" s="48"/>
      <c r="K1066" s="48"/>
      <c r="L1066" s="48"/>
      <c r="M1066" s="48"/>
      <c r="N1066" s="48"/>
      <c r="O1066" s="48"/>
      <c r="P1066" s="48"/>
      <c r="Q1066" s="48"/>
      <c r="R1066" s="48"/>
      <c r="S1066" s="48"/>
      <c r="T1066" s="48"/>
      <c r="U1066" s="48"/>
      <c r="V1066" s="48"/>
      <c r="W1066" s="48"/>
      <c r="X1066" s="48"/>
      <c r="Y1066" s="47"/>
    </row>
    <row r="1067" spans="1:25" x14ac:dyDescent="0.2">
      <c r="A1067" s="48"/>
      <c r="B1067" s="48"/>
      <c r="C1067" s="48"/>
      <c r="D1067" s="85"/>
      <c r="E1067" s="85"/>
      <c r="F1067" s="48"/>
      <c r="G1067" s="48"/>
      <c r="H1067" s="48"/>
      <c r="I1067" s="48"/>
      <c r="J1067" s="48"/>
      <c r="K1067" s="48"/>
      <c r="L1067" s="48"/>
      <c r="M1067" s="48"/>
      <c r="N1067" s="48"/>
      <c r="O1067" s="48"/>
      <c r="P1067" s="48"/>
      <c r="Q1067" s="48"/>
      <c r="R1067" s="48"/>
      <c r="S1067" s="48"/>
      <c r="T1067" s="48"/>
      <c r="U1067" s="48"/>
      <c r="V1067" s="48"/>
      <c r="W1067" s="48"/>
      <c r="X1067" s="48"/>
      <c r="Y1067" s="47"/>
    </row>
    <row r="1068" spans="1:25" x14ac:dyDescent="0.2">
      <c r="A1068" s="48"/>
      <c r="B1068" s="48"/>
      <c r="C1068" s="48"/>
      <c r="D1068" s="85"/>
      <c r="E1068" s="85"/>
      <c r="F1068" s="48"/>
      <c r="G1068" s="48"/>
      <c r="H1068" s="48"/>
      <c r="I1068" s="48"/>
      <c r="J1068" s="48"/>
      <c r="K1068" s="48"/>
      <c r="L1068" s="48"/>
      <c r="M1068" s="48"/>
      <c r="N1068" s="48"/>
      <c r="O1068" s="48"/>
      <c r="P1068" s="48"/>
      <c r="Q1068" s="48"/>
      <c r="R1068" s="48"/>
      <c r="S1068" s="48"/>
      <c r="T1068" s="48"/>
      <c r="U1068" s="48"/>
      <c r="V1068" s="48"/>
      <c r="W1068" s="48"/>
      <c r="X1068" s="48"/>
      <c r="Y1068" s="47"/>
    </row>
    <row r="1069" spans="1:25" x14ac:dyDescent="0.2">
      <c r="A1069" s="48"/>
      <c r="B1069" s="48"/>
      <c r="C1069" s="48"/>
      <c r="D1069" s="85"/>
      <c r="E1069" s="85"/>
      <c r="F1069" s="48"/>
      <c r="G1069" s="48"/>
      <c r="H1069" s="48"/>
      <c r="I1069" s="48"/>
      <c r="J1069" s="48"/>
      <c r="K1069" s="48"/>
      <c r="L1069" s="48"/>
      <c r="M1069" s="48"/>
      <c r="N1069" s="48"/>
      <c r="O1069" s="48"/>
      <c r="P1069" s="48"/>
      <c r="Q1069" s="48"/>
      <c r="R1069" s="48"/>
      <c r="S1069" s="48"/>
      <c r="T1069" s="48"/>
      <c r="U1069" s="48"/>
      <c r="V1069" s="48"/>
      <c r="W1069" s="48"/>
      <c r="X1069" s="48"/>
      <c r="Y1069" s="47"/>
    </row>
    <row r="1070" spans="1:25" x14ac:dyDescent="0.2">
      <c r="A1070" s="48"/>
      <c r="B1070" s="48"/>
      <c r="C1070" s="48"/>
      <c r="D1070" s="85"/>
      <c r="E1070" s="85"/>
      <c r="F1070" s="48"/>
      <c r="G1070" s="48"/>
      <c r="H1070" s="48"/>
      <c r="I1070" s="48"/>
      <c r="J1070" s="48"/>
      <c r="K1070" s="48"/>
      <c r="L1070" s="48"/>
      <c r="M1070" s="48"/>
      <c r="N1070" s="48"/>
      <c r="O1070" s="48"/>
      <c r="P1070" s="48"/>
      <c r="Q1070" s="48"/>
      <c r="R1070" s="48"/>
      <c r="S1070" s="48"/>
      <c r="T1070" s="48"/>
      <c r="U1070" s="48"/>
      <c r="V1070" s="48"/>
      <c r="W1070" s="48"/>
      <c r="X1070" s="48"/>
      <c r="Y1070" s="47"/>
    </row>
    <row r="1071" spans="1:25" x14ac:dyDescent="0.2">
      <c r="A1071" s="48"/>
      <c r="B1071" s="48"/>
      <c r="C1071" s="48"/>
      <c r="D1071" s="85"/>
      <c r="E1071" s="85"/>
      <c r="F1071" s="48"/>
      <c r="G1071" s="48"/>
      <c r="H1071" s="48"/>
      <c r="I1071" s="48"/>
      <c r="J1071" s="48"/>
      <c r="K1071" s="48"/>
      <c r="L1071" s="48"/>
      <c r="M1071" s="48"/>
      <c r="N1071" s="48"/>
      <c r="O1071" s="48"/>
      <c r="P1071" s="48"/>
      <c r="Q1071" s="48"/>
      <c r="R1071" s="48"/>
      <c r="S1071" s="48"/>
      <c r="T1071" s="48"/>
      <c r="U1071" s="48"/>
      <c r="V1071" s="48"/>
      <c r="W1071" s="48"/>
      <c r="X1071" s="48"/>
      <c r="Y1071" s="47"/>
    </row>
    <row r="1072" spans="1:25" x14ac:dyDescent="0.2">
      <c r="A1072" s="48"/>
      <c r="B1072" s="48"/>
      <c r="C1072" s="48"/>
      <c r="D1072" s="85"/>
      <c r="E1072" s="85"/>
      <c r="F1072" s="48"/>
      <c r="G1072" s="48"/>
      <c r="H1072" s="48"/>
      <c r="I1072" s="48"/>
      <c r="J1072" s="48"/>
      <c r="K1072" s="48"/>
      <c r="L1072" s="48"/>
      <c r="M1072" s="48"/>
      <c r="N1072" s="48"/>
      <c r="O1072" s="48"/>
      <c r="P1072" s="48"/>
      <c r="Q1072" s="48"/>
      <c r="R1072" s="48"/>
      <c r="S1072" s="48"/>
      <c r="T1072" s="48"/>
      <c r="U1072" s="48"/>
      <c r="V1072" s="48"/>
      <c r="W1072" s="48"/>
      <c r="X1072" s="48"/>
      <c r="Y1072" s="47"/>
    </row>
    <row r="1073" spans="1:25" x14ac:dyDescent="0.2">
      <c r="A1073" s="48"/>
      <c r="B1073" s="48"/>
      <c r="C1073" s="48"/>
      <c r="D1073" s="85"/>
      <c r="E1073" s="85"/>
      <c r="F1073" s="48"/>
      <c r="G1073" s="48"/>
      <c r="H1073" s="48"/>
      <c r="I1073" s="48"/>
      <c r="J1073" s="48"/>
      <c r="K1073" s="48"/>
      <c r="L1073" s="48"/>
      <c r="M1073" s="48"/>
      <c r="N1073" s="48"/>
      <c r="O1073" s="48"/>
      <c r="P1073" s="48"/>
      <c r="Q1073" s="48"/>
      <c r="R1073" s="48"/>
      <c r="S1073" s="48"/>
      <c r="T1073" s="48"/>
      <c r="U1073" s="48"/>
      <c r="V1073" s="48"/>
      <c r="W1073" s="48"/>
      <c r="X1073" s="48"/>
      <c r="Y1073" s="47"/>
    </row>
    <row r="1074" spans="1:25" x14ac:dyDescent="0.2">
      <c r="A1074" s="48"/>
      <c r="B1074" s="48"/>
      <c r="C1074" s="48"/>
      <c r="D1074" s="85"/>
      <c r="E1074" s="85"/>
      <c r="F1074" s="48"/>
      <c r="G1074" s="48"/>
      <c r="H1074" s="48"/>
      <c r="I1074" s="48"/>
      <c r="J1074" s="48"/>
      <c r="K1074" s="48"/>
      <c r="L1074" s="48"/>
      <c r="M1074" s="48"/>
      <c r="N1074" s="48"/>
      <c r="O1074" s="48"/>
      <c r="P1074" s="48"/>
      <c r="Q1074" s="48"/>
      <c r="R1074" s="48"/>
      <c r="S1074" s="48"/>
      <c r="T1074" s="48"/>
      <c r="U1074" s="48"/>
      <c r="V1074" s="48"/>
      <c r="W1074" s="48"/>
      <c r="X1074" s="48"/>
      <c r="Y1074" s="47"/>
    </row>
    <row r="1075" spans="1:25" x14ac:dyDescent="0.2">
      <c r="A1075" s="48"/>
      <c r="B1075" s="48"/>
      <c r="C1075" s="48"/>
      <c r="D1075" s="85"/>
      <c r="E1075" s="85"/>
      <c r="F1075" s="48"/>
      <c r="G1075" s="48"/>
      <c r="H1075" s="48"/>
      <c r="I1075" s="48"/>
      <c r="J1075" s="48"/>
      <c r="K1075" s="48"/>
      <c r="L1075" s="48"/>
      <c r="M1075" s="48"/>
      <c r="N1075" s="48"/>
      <c r="O1075" s="48"/>
      <c r="P1075" s="48"/>
      <c r="Q1075" s="48"/>
      <c r="R1075" s="48"/>
      <c r="S1075" s="48"/>
      <c r="T1075" s="48"/>
      <c r="U1075" s="48"/>
      <c r="V1075" s="48"/>
      <c r="W1075" s="48"/>
      <c r="X1075" s="48"/>
      <c r="Y1075" s="47"/>
    </row>
    <row r="1076" spans="1:25" x14ac:dyDescent="0.2">
      <c r="A1076" s="48"/>
      <c r="B1076" s="48"/>
      <c r="C1076" s="48"/>
      <c r="D1076" s="85"/>
      <c r="E1076" s="85"/>
      <c r="F1076" s="48"/>
      <c r="G1076" s="48"/>
      <c r="H1076" s="48"/>
      <c r="I1076" s="48"/>
      <c r="J1076" s="48"/>
      <c r="K1076" s="48"/>
      <c r="L1076" s="48"/>
      <c r="M1076" s="48"/>
      <c r="N1076" s="48"/>
      <c r="O1076" s="48"/>
      <c r="P1076" s="48"/>
      <c r="Q1076" s="48"/>
      <c r="R1076" s="48"/>
      <c r="S1076" s="48"/>
      <c r="T1076" s="48"/>
      <c r="U1076" s="48"/>
      <c r="V1076" s="48"/>
      <c r="W1076" s="48"/>
      <c r="X1076" s="48"/>
      <c r="Y1076" s="47"/>
    </row>
    <row r="1077" spans="1:25" x14ac:dyDescent="0.2">
      <c r="A1077" s="48"/>
      <c r="B1077" s="48"/>
      <c r="C1077" s="48"/>
      <c r="D1077" s="85"/>
      <c r="E1077" s="85"/>
      <c r="F1077" s="48"/>
      <c r="G1077" s="48"/>
      <c r="H1077" s="48"/>
      <c r="I1077" s="48"/>
      <c r="J1077" s="48"/>
      <c r="K1077" s="48"/>
      <c r="L1077" s="48"/>
      <c r="M1077" s="48"/>
      <c r="N1077" s="48"/>
      <c r="O1077" s="48"/>
      <c r="P1077" s="48"/>
      <c r="Q1077" s="48"/>
      <c r="R1077" s="48"/>
      <c r="S1077" s="48"/>
      <c r="T1077" s="48"/>
      <c r="U1077" s="48"/>
      <c r="V1077" s="48"/>
      <c r="W1077" s="48"/>
      <c r="X1077" s="48"/>
      <c r="Y1077" s="47"/>
    </row>
    <row r="1078" spans="1:25" x14ac:dyDescent="0.2">
      <c r="A1078" s="48"/>
      <c r="B1078" s="48"/>
      <c r="C1078" s="48"/>
      <c r="D1078" s="85"/>
      <c r="E1078" s="85"/>
      <c r="F1078" s="48"/>
      <c r="G1078" s="48"/>
      <c r="H1078" s="48"/>
      <c r="I1078" s="48"/>
      <c r="J1078" s="48"/>
      <c r="K1078" s="48"/>
      <c r="L1078" s="48"/>
      <c r="M1078" s="48"/>
      <c r="N1078" s="48"/>
      <c r="O1078" s="48"/>
      <c r="P1078" s="48"/>
      <c r="Q1078" s="48"/>
      <c r="R1078" s="48"/>
      <c r="S1078" s="48"/>
      <c r="T1078" s="48"/>
      <c r="U1078" s="48"/>
      <c r="V1078" s="48"/>
      <c r="W1078" s="48"/>
      <c r="X1078" s="48"/>
      <c r="Y1078" s="47"/>
    </row>
    <row r="1079" spans="1:25" x14ac:dyDescent="0.2">
      <c r="A1079" s="48"/>
      <c r="B1079" s="48"/>
      <c r="C1079" s="48"/>
      <c r="D1079" s="85"/>
      <c r="E1079" s="85"/>
      <c r="F1079" s="48"/>
      <c r="G1079" s="48"/>
      <c r="H1079" s="48"/>
      <c r="I1079" s="48"/>
      <c r="J1079" s="48"/>
      <c r="K1079" s="48"/>
      <c r="L1079" s="48"/>
      <c r="M1079" s="48"/>
      <c r="N1079" s="48"/>
      <c r="O1079" s="48"/>
      <c r="P1079" s="48"/>
      <c r="Q1079" s="48"/>
      <c r="R1079" s="48"/>
      <c r="S1079" s="48"/>
      <c r="T1079" s="48"/>
      <c r="U1079" s="48"/>
      <c r="V1079" s="48"/>
      <c r="W1079" s="48"/>
      <c r="X1079" s="48"/>
      <c r="Y1079" s="47"/>
    </row>
    <row r="1080" spans="1:25" x14ac:dyDescent="0.2">
      <c r="A1080" s="48"/>
      <c r="B1080" s="48"/>
      <c r="C1080" s="48"/>
      <c r="D1080" s="85"/>
      <c r="E1080" s="85"/>
      <c r="F1080" s="48"/>
      <c r="G1080" s="48"/>
      <c r="H1080" s="48"/>
      <c r="I1080" s="48"/>
      <c r="J1080" s="48"/>
      <c r="K1080" s="48"/>
      <c r="L1080" s="48"/>
      <c r="M1080" s="48"/>
      <c r="N1080" s="48"/>
      <c r="O1080" s="48"/>
      <c r="P1080" s="48"/>
      <c r="Q1080" s="48"/>
      <c r="R1080" s="48"/>
      <c r="S1080" s="48"/>
      <c r="T1080" s="48"/>
      <c r="U1080" s="48"/>
      <c r="V1080" s="48"/>
      <c r="W1080" s="48"/>
      <c r="X1080" s="48"/>
      <c r="Y1080" s="47"/>
    </row>
    <row r="1081" spans="1:25" x14ac:dyDescent="0.2">
      <c r="A1081" s="48"/>
      <c r="B1081" s="48"/>
      <c r="C1081" s="48"/>
      <c r="D1081" s="85"/>
      <c r="E1081" s="85"/>
      <c r="F1081" s="48"/>
      <c r="G1081" s="48"/>
      <c r="H1081" s="48"/>
      <c r="I1081" s="48"/>
      <c r="J1081" s="48"/>
      <c r="K1081" s="48"/>
      <c r="L1081" s="48"/>
      <c r="M1081" s="48"/>
      <c r="N1081" s="48"/>
      <c r="O1081" s="48"/>
      <c r="P1081" s="48"/>
      <c r="Q1081" s="48"/>
      <c r="R1081" s="48"/>
      <c r="S1081" s="48"/>
      <c r="T1081" s="48"/>
      <c r="U1081" s="48"/>
      <c r="V1081" s="48"/>
      <c r="W1081" s="48"/>
      <c r="X1081" s="48"/>
      <c r="Y1081" s="47"/>
    </row>
    <row r="1082" spans="1:25" x14ac:dyDescent="0.2">
      <c r="A1082" s="48"/>
      <c r="B1082" s="48"/>
      <c r="C1082" s="48"/>
      <c r="D1082" s="85"/>
      <c r="E1082" s="85"/>
      <c r="F1082" s="48"/>
      <c r="G1082" s="48"/>
      <c r="H1082" s="48"/>
      <c r="I1082" s="48"/>
      <c r="J1082" s="48"/>
      <c r="K1082" s="48"/>
      <c r="L1082" s="48"/>
      <c r="M1082" s="48"/>
      <c r="N1082" s="48"/>
      <c r="O1082" s="48"/>
      <c r="P1082" s="48"/>
      <c r="Q1082" s="48"/>
      <c r="R1082" s="48"/>
      <c r="S1082" s="48"/>
      <c r="T1082" s="48"/>
      <c r="U1082" s="48"/>
      <c r="V1082" s="48"/>
      <c r="W1082" s="48"/>
      <c r="X1082" s="48"/>
      <c r="Y1082" s="47"/>
    </row>
    <row r="1083" spans="1:25" x14ac:dyDescent="0.2">
      <c r="A1083" s="48"/>
      <c r="B1083" s="48"/>
      <c r="C1083" s="48"/>
      <c r="D1083" s="85"/>
      <c r="E1083" s="85"/>
      <c r="F1083" s="48"/>
      <c r="G1083" s="48"/>
      <c r="H1083" s="48"/>
      <c r="I1083" s="48"/>
      <c r="J1083" s="48"/>
      <c r="K1083" s="48"/>
      <c r="L1083" s="48"/>
      <c r="M1083" s="48"/>
      <c r="N1083" s="48"/>
      <c r="O1083" s="48"/>
      <c r="P1083" s="48"/>
      <c r="Q1083" s="48"/>
      <c r="R1083" s="48"/>
      <c r="S1083" s="48"/>
      <c r="T1083" s="48"/>
      <c r="U1083" s="48"/>
      <c r="V1083" s="48"/>
      <c r="W1083" s="48"/>
      <c r="X1083" s="48"/>
      <c r="Y1083" s="47"/>
    </row>
    <row r="1084" spans="1:25" x14ac:dyDescent="0.2">
      <c r="A1084" s="48"/>
      <c r="B1084" s="48"/>
      <c r="C1084" s="48"/>
      <c r="D1084" s="85"/>
      <c r="E1084" s="85"/>
      <c r="F1084" s="48"/>
      <c r="G1084" s="48"/>
      <c r="H1084" s="48"/>
      <c r="I1084" s="48"/>
      <c r="J1084" s="48"/>
      <c r="K1084" s="48"/>
      <c r="L1084" s="48"/>
      <c r="M1084" s="48"/>
      <c r="N1084" s="48"/>
      <c r="O1084" s="48"/>
      <c r="P1084" s="48"/>
      <c r="Q1084" s="48"/>
      <c r="R1084" s="48"/>
      <c r="S1084" s="48"/>
      <c r="T1084" s="48"/>
      <c r="U1084" s="48"/>
      <c r="V1084" s="48"/>
      <c r="W1084" s="48"/>
      <c r="X1084" s="48"/>
      <c r="Y1084" s="47"/>
    </row>
    <row r="1085" spans="1:25" x14ac:dyDescent="0.2">
      <c r="A1085" s="48"/>
      <c r="B1085" s="48"/>
      <c r="C1085" s="48"/>
      <c r="D1085" s="85"/>
      <c r="E1085" s="85"/>
      <c r="F1085" s="48"/>
      <c r="G1085" s="48"/>
      <c r="H1085" s="48"/>
      <c r="I1085" s="48"/>
      <c r="J1085" s="48"/>
      <c r="K1085" s="48"/>
      <c r="L1085" s="48"/>
      <c r="M1085" s="48"/>
      <c r="N1085" s="48"/>
      <c r="O1085" s="48"/>
      <c r="P1085" s="48"/>
      <c r="Q1085" s="48"/>
      <c r="R1085" s="48"/>
      <c r="S1085" s="48"/>
      <c r="T1085" s="48"/>
      <c r="U1085" s="48"/>
      <c r="V1085" s="48"/>
      <c r="W1085" s="48"/>
      <c r="X1085" s="48"/>
      <c r="Y1085" s="47"/>
    </row>
    <row r="1086" spans="1:25" x14ac:dyDescent="0.2">
      <c r="A1086" s="48"/>
      <c r="B1086" s="48"/>
      <c r="C1086" s="48"/>
      <c r="D1086" s="85"/>
      <c r="E1086" s="85"/>
      <c r="F1086" s="48"/>
      <c r="G1086" s="48"/>
      <c r="H1086" s="48"/>
      <c r="I1086" s="48"/>
      <c r="J1086" s="48"/>
      <c r="K1086" s="48"/>
      <c r="L1086" s="48"/>
      <c r="M1086" s="48"/>
      <c r="N1086" s="48"/>
      <c r="O1086" s="48"/>
      <c r="P1086" s="48"/>
      <c r="Q1086" s="48"/>
      <c r="R1086" s="48"/>
      <c r="S1086" s="48"/>
      <c r="T1086" s="48"/>
      <c r="U1086" s="48"/>
      <c r="V1086" s="48"/>
      <c r="W1086" s="48"/>
      <c r="X1086" s="48"/>
      <c r="Y1086" s="47"/>
    </row>
    <row r="1087" spans="1:25" x14ac:dyDescent="0.2">
      <c r="A1087" s="48"/>
      <c r="B1087" s="48"/>
      <c r="C1087" s="48"/>
      <c r="D1087" s="85"/>
      <c r="E1087" s="85"/>
      <c r="F1087" s="48"/>
      <c r="G1087" s="48"/>
      <c r="H1087" s="48"/>
      <c r="I1087" s="48"/>
      <c r="J1087" s="48"/>
      <c r="K1087" s="48"/>
      <c r="L1087" s="48"/>
      <c r="M1087" s="48"/>
      <c r="N1087" s="48"/>
      <c r="O1087" s="48"/>
      <c r="P1087" s="48"/>
      <c r="Q1087" s="48"/>
      <c r="R1087" s="48"/>
      <c r="S1087" s="48"/>
      <c r="T1087" s="48"/>
      <c r="U1087" s="48"/>
      <c r="V1087" s="48"/>
      <c r="W1087" s="48"/>
      <c r="X1087" s="48"/>
      <c r="Y1087" s="47"/>
    </row>
    <row r="1088" spans="1:25" x14ac:dyDescent="0.2">
      <c r="A1088" s="48"/>
      <c r="B1088" s="48"/>
      <c r="C1088" s="48"/>
      <c r="D1088" s="85"/>
      <c r="E1088" s="85"/>
      <c r="F1088" s="48"/>
      <c r="G1088" s="48"/>
      <c r="H1088" s="48"/>
      <c r="I1088" s="48"/>
      <c r="J1088" s="48"/>
      <c r="K1088" s="48"/>
      <c r="L1088" s="48"/>
      <c r="M1088" s="48"/>
      <c r="N1088" s="48"/>
      <c r="O1088" s="48"/>
      <c r="P1088" s="48"/>
      <c r="Q1088" s="48"/>
      <c r="R1088" s="48"/>
      <c r="S1088" s="48"/>
      <c r="T1088" s="48"/>
      <c r="U1088" s="48"/>
      <c r="V1088" s="48"/>
      <c r="W1088" s="48"/>
      <c r="X1088" s="48"/>
      <c r="Y1088" s="47"/>
    </row>
    <row r="1089" spans="1:25" x14ac:dyDescent="0.2">
      <c r="A1089" s="48"/>
      <c r="B1089" s="48"/>
      <c r="C1089" s="48"/>
      <c r="D1089" s="85"/>
      <c r="E1089" s="85"/>
      <c r="F1089" s="48"/>
      <c r="G1089" s="48"/>
      <c r="H1089" s="48"/>
      <c r="I1089" s="48"/>
      <c r="J1089" s="48"/>
      <c r="K1089" s="48"/>
      <c r="L1089" s="48"/>
      <c r="M1089" s="48"/>
      <c r="N1089" s="48"/>
      <c r="O1089" s="48"/>
      <c r="P1089" s="48"/>
      <c r="Q1089" s="48"/>
      <c r="R1089" s="48"/>
      <c r="S1089" s="48"/>
      <c r="T1089" s="48"/>
      <c r="U1089" s="48"/>
      <c r="V1089" s="48"/>
      <c r="W1089" s="48"/>
      <c r="X1089" s="48"/>
      <c r="Y1089" s="47"/>
    </row>
    <row r="1090" spans="1:25" x14ac:dyDescent="0.2">
      <c r="A1090" s="48"/>
      <c r="B1090" s="48"/>
      <c r="C1090" s="48"/>
      <c r="D1090" s="85"/>
      <c r="E1090" s="85"/>
      <c r="F1090" s="48"/>
      <c r="G1090" s="48"/>
      <c r="H1090" s="48"/>
      <c r="I1090" s="48"/>
      <c r="J1090" s="48"/>
      <c r="K1090" s="48"/>
      <c r="L1090" s="48"/>
      <c r="M1090" s="48"/>
      <c r="N1090" s="48"/>
      <c r="O1090" s="48"/>
      <c r="P1090" s="48"/>
      <c r="Q1090" s="48"/>
      <c r="R1090" s="48"/>
      <c r="S1090" s="48"/>
      <c r="T1090" s="48"/>
      <c r="U1090" s="48"/>
      <c r="V1090" s="48"/>
      <c r="W1090" s="48"/>
      <c r="X1090" s="48"/>
      <c r="Y1090" s="47"/>
    </row>
    <row r="1091" spans="1:25" x14ac:dyDescent="0.2">
      <c r="A1091" s="48"/>
      <c r="B1091" s="48"/>
      <c r="C1091" s="48"/>
      <c r="D1091" s="85"/>
      <c r="E1091" s="85"/>
      <c r="F1091" s="48"/>
      <c r="G1091" s="48"/>
      <c r="H1091" s="48"/>
      <c r="I1091" s="48"/>
      <c r="J1091" s="48"/>
      <c r="K1091" s="48"/>
      <c r="L1091" s="48"/>
      <c r="M1091" s="48"/>
      <c r="N1091" s="48"/>
      <c r="O1091" s="48"/>
      <c r="P1091" s="48"/>
      <c r="Q1091" s="48"/>
      <c r="R1091" s="48"/>
      <c r="S1091" s="48"/>
      <c r="T1091" s="48"/>
      <c r="U1091" s="48"/>
      <c r="V1091" s="48"/>
      <c r="W1091" s="48"/>
      <c r="X1091" s="48"/>
      <c r="Y1091" s="47"/>
    </row>
    <row r="1092" spans="1:25" x14ac:dyDescent="0.2">
      <c r="A1092" s="48"/>
      <c r="B1092" s="48"/>
      <c r="C1092" s="48"/>
      <c r="D1092" s="85"/>
      <c r="E1092" s="85"/>
      <c r="F1092" s="48"/>
      <c r="G1092" s="48"/>
      <c r="H1092" s="48"/>
      <c r="I1092" s="48"/>
      <c r="J1092" s="48"/>
      <c r="K1092" s="48"/>
      <c r="L1092" s="48"/>
      <c r="M1092" s="48"/>
      <c r="N1092" s="48"/>
      <c r="O1092" s="48"/>
      <c r="P1092" s="48"/>
      <c r="Q1092" s="48"/>
      <c r="R1092" s="48"/>
      <c r="S1092" s="48"/>
      <c r="T1092" s="48"/>
      <c r="U1092" s="48"/>
      <c r="V1092" s="48"/>
      <c r="W1092" s="48"/>
      <c r="X1092" s="48"/>
      <c r="Y1092" s="47"/>
    </row>
    <row r="1093" spans="1:25" x14ac:dyDescent="0.2">
      <c r="A1093" s="48"/>
      <c r="B1093" s="48"/>
      <c r="C1093" s="48"/>
      <c r="D1093" s="85"/>
      <c r="E1093" s="85"/>
      <c r="F1093" s="48"/>
      <c r="G1093" s="48"/>
      <c r="H1093" s="48"/>
      <c r="I1093" s="48"/>
      <c r="J1093" s="48"/>
      <c r="K1093" s="48"/>
      <c r="L1093" s="48"/>
      <c r="M1093" s="48"/>
      <c r="N1093" s="48"/>
      <c r="O1093" s="48"/>
      <c r="P1093" s="48"/>
      <c r="Q1093" s="48"/>
      <c r="R1093" s="48"/>
      <c r="S1093" s="48"/>
      <c r="T1093" s="48"/>
      <c r="U1093" s="48"/>
      <c r="V1093" s="48"/>
      <c r="W1093" s="48"/>
      <c r="X1093" s="48"/>
      <c r="Y1093" s="47"/>
    </row>
    <row r="1094" spans="1:25" x14ac:dyDescent="0.2">
      <c r="A1094" s="48"/>
      <c r="B1094" s="48"/>
      <c r="C1094" s="48"/>
      <c r="D1094" s="85"/>
      <c r="E1094" s="85"/>
      <c r="F1094" s="48"/>
      <c r="G1094" s="48"/>
      <c r="H1094" s="48"/>
      <c r="I1094" s="48"/>
      <c r="J1094" s="48"/>
      <c r="K1094" s="48"/>
      <c r="L1094" s="48"/>
      <c r="M1094" s="48"/>
      <c r="N1094" s="48"/>
      <c r="O1094" s="48"/>
      <c r="P1094" s="48"/>
      <c r="Q1094" s="48"/>
      <c r="R1094" s="48"/>
      <c r="S1094" s="48"/>
      <c r="T1094" s="48"/>
      <c r="U1094" s="48"/>
      <c r="V1094" s="48"/>
      <c r="W1094" s="48"/>
      <c r="X1094" s="48"/>
      <c r="Y1094" s="47"/>
    </row>
    <row r="1095" spans="1:25" x14ac:dyDescent="0.2">
      <c r="A1095" s="48"/>
      <c r="B1095" s="48"/>
      <c r="C1095" s="48"/>
      <c r="D1095" s="85"/>
      <c r="E1095" s="85"/>
      <c r="F1095" s="48"/>
      <c r="G1095" s="48"/>
      <c r="H1095" s="48"/>
      <c r="I1095" s="48"/>
      <c r="J1095" s="48"/>
      <c r="K1095" s="48"/>
      <c r="L1095" s="48"/>
      <c r="M1095" s="48"/>
      <c r="N1095" s="48"/>
      <c r="O1095" s="48"/>
      <c r="P1095" s="48"/>
      <c r="Q1095" s="48"/>
      <c r="R1095" s="48"/>
      <c r="S1095" s="48"/>
      <c r="T1095" s="48"/>
      <c r="U1095" s="48"/>
      <c r="V1095" s="48"/>
      <c r="W1095" s="48"/>
      <c r="X1095" s="48"/>
      <c r="Y1095" s="47"/>
    </row>
    <row r="1096" spans="1:25" x14ac:dyDescent="0.2">
      <c r="A1096" s="48"/>
      <c r="B1096" s="48"/>
      <c r="C1096" s="48"/>
      <c r="D1096" s="85"/>
      <c r="E1096" s="85"/>
      <c r="F1096" s="48"/>
      <c r="G1096" s="48"/>
      <c r="H1096" s="48"/>
      <c r="I1096" s="48"/>
      <c r="J1096" s="48"/>
      <c r="K1096" s="48"/>
      <c r="L1096" s="48"/>
      <c r="M1096" s="48"/>
      <c r="N1096" s="48"/>
      <c r="O1096" s="48"/>
      <c r="P1096" s="48"/>
      <c r="Q1096" s="48"/>
      <c r="R1096" s="48"/>
      <c r="S1096" s="48"/>
      <c r="T1096" s="48"/>
      <c r="U1096" s="48"/>
      <c r="V1096" s="48"/>
      <c r="W1096" s="48"/>
      <c r="X1096" s="48"/>
      <c r="Y1096" s="47"/>
    </row>
    <row r="1097" spans="1:25" x14ac:dyDescent="0.2">
      <c r="A1097" s="48"/>
      <c r="B1097" s="48"/>
      <c r="C1097" s="48"/>
      <c r="D1097" s="85"/>
      <c r="E1097" s="85"/>
      <c r="F1097" s="48"/>
      <c r="G1097" s="48"/>
      <c r="H1097" s="48"/>
      <c r="I1097" s="48"/>
      <c r="J1097" s="48"/>
      <c r="K1097" s="48"/>
      <c r="L1097" s="48"/>
      <c r="M1097" s="48"/>
      <c r="N1097" s="48"/>
      <c r="O1097" s="48"/>
      <c r="P1097" s="48"/>
      <c r="Q1097" s="48"/>
      <c r="R1097" s="48"/>
      <c r="S1097" s="48"/>
      <c r="T1097" s="48"/>
      <c r="U1097" s="48"/>
      <c r="V1097" s="48"/>
      <c r="W1097" s="48"/>
      <c r="X1097" s="48"/>
      <c r="Y1097" s="47"/>
    </row>
    <row r="1098" spans="1:25" x14ac:dyDescent="0.2">
      <c r="A1098" s="48"/>
      <c r="B1098" s="48"/>
      <c r="C1098" s="48"/>
      <c r="D1098" s="85"/>
      <c r="E1098" s="85"/>
      <c r="F1098" s="48"/>
      <c r="G1098" s="48"/>
      <c r="H1098" s="48"/>
      <c r="I1098" s="48"/>
      <c r="J1098" s="48"/>
      <c r="K1098" s="48"/>
      <c r="L1098" s="48"/>
      <c r="M1098" s="48"/>
      <c r="N1098" s="48"/>
      <c r="O1098" s="48"/>
      <c r="P1098" s="48"/>
      <c r="Q1098" s="48"/>
      <c r="R1098" s="48"/>
      <c r="S1098" s="48"/>
      <c r="T1098" s="48"/>
      <c r="U1098" s="48"/>
      <c r="V1098" s="48"/>
      <c r="W1098" s="48"/>
      <c r="X1098" s="48"/>
      <c r="Y1098" s="47"/>
    </row>
    <row r="1099" spans="1:25" x14ac:dyDescent="0.2">
      <c r="A1099" s="48"/>
      <c r="B1099" s="48"/>
      <c r="C1099" s="48"/>
      <c r="D1099" s="85"/>
      <c r="E1099" s="85"/>
      <c r="F1099" s="48"/>
      <c r="G1099" s="48"/>
      <c r="H1099" s="48"/>
      <c r="I1099" s="48"/>
      <c r="J1099" s="48"/>
      <c r="K1099" s="48"/>
      <c r="L1099" s="48"/>
      <c r="M1099" s="48"/>
      <c r="N1099" s="48"/>
      <c r="O1099" s="48"/>
      <c r="P1099" s="48"/>
      <c r="Q1099" s="48"/>
      <c r="R1099" s="48"/>
      <c r="S1099" s="48"/>
      <c r="T1099" s="48"/>
      <c r="U1099" s="48"/>
      <c r="V1099" s="48"/>
      <c r="W1099" s="48"/>
      <c r="X1099" s="48"/>
      <c r="Y1099" s="47"/>
    </row>
    <row r="1100" spans="1:25" x14ac:dyDescent="0.2">
      <c r="A1100" s="48"/>
      <c r="B1100" s="48"/>
      <c r="C1100" s="48"/>
      <c r="D1100" s="85"/>
      <c r="E1100" s="85"/>
      <c r="F1100" s="48"/>
      <c r="G1100" s="48"/>
      <c r="H1100" s="48"/>
      <c r="I1100" s="48"/>
      <c r="J1100" s="48"/>
      <c r="K1100" s="48"/>
      <c r="L1100" s="48"/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  <c r="W1100" s="48"/>
      <c r="X1100" s="48"/>
      <c r="Y1100" s="47"/>
    </row>
    <row r="1101" spans="1:25" x14ac:dyDescent="0.2">
      <c r="A1101" s="48"/>
      <c r="B1101" s="48"/>
      <c r="C1101" s="48"/>
      <c r="D1101" s="85"/>
      <c r="E1101" s="85"/>
      <c r="F1101" s="48"/>
      <c r="G1101" s="48"/>
      <c r="H1101" s="48"/>
      <c r="I1101" s="48"/>
      <c r="J1101" s="48"/>
      <c r="K1101" s="48"/>
      <c r="L1101" s="48"/>
      <c r="M1101" s="48"/>
      <c r="N1101" s="48"/>
      <c r="O1101" s="48"/>
      <c r="P1101" s="48"/>
      <c r="Q1101" s="48"/>
      <c r="R1101" s="48"/>
      <c r="S1101" s="48"/>
      <c r="T1101" s="48"/>
      <c r="U1101" s="48"/>
      <c r="V1101" s="48"/>
      <c r="W1101" s="48"/>
      <c r="X1101" s="48"/>
      <c r="Y1101" s="47"/>
    </row>
    <row r="1102" spans="1:25" x14ac:dyDescent="0.2">
      <c r="A1102" s="48"/>
      <c r="B1102" s="48"/>
      <c r="C1102" s="48"/>
      <c r="D1102" s="85"/>
      <c r="E1102" s="85"/>
      <c r="F1102" s="48"/>
      <c r="G1102" s="48"/>
      <c r="H1102" s="48"/>
      <c r="I1102" s="48"/>
      <c r="J1102" s="48"/>
      <c r="K1102" s="48"/>
      <c r="L1102" s="48"/>
      <c r="M1102" s="48"/>
      <c r="N1102" s="48"/>
      <c r="O1102" s="48"/>
      <c r="P1102" s="48"/>
      <c r="Q1102" s="48"/>
      <c r="R1102" s="48"/>
      <c r="S1102" s="48"/>
      <c r="T1102" s="48"/>
      <c r="U1102" s="48"/>
      <c r="V1102" s="48"/>
      <c r="W1102" s="48"/>
      <c r="X1102" s="48"/>
      <c r="Y1102" s="47"/>
    </row>
    <row r="1103" spans="1:25" x14ac:dyDescent="0.2">
      <c r="A1103" s="48"/>
      <c r="B1103" s="48"/>
      <c r="C1103" s="48"/>
      <c r="D1103" s="85"/>
      <c r="E1103" s="85"/>
      <c r="F1103" s="48"/>
      <c r="G1103" s="48"/>
      <c r="H1103" s="48"/>
      <c r="I1103" s="48"/>
      <c r="J1103" s="48"/>
      <c r="K1103" s="48"/>
      <c r="L1103" s="48"/>
      <c r="M1103" s="48"/>
      <c r="N1103" s="48"/>
      <c r="O1103" s="48"/>
      <c r="P1103" s="48"/>
      <c r="Q1103" s="48"/>
      <c r="R1103" s="48"/>
      <c r="S1103" s="48"/>
      <c r="T1103" s="48"/>
      <c r="U1103" s="48"/>
      <c r="V1103" s="48"/>
      <c r="W1103" s="48"/>
      <c r="X1103" s="48"/>
      <c r="Y1103" s="47"/>
    </row>
    <row r="1104" spans="1:25" x14ac:dyDescent="0.2">
      <c r="A1104" s="48"/>
      <c r="B1104" s="48"/>
      <c r="C1104" s="48"/>
      <c r="D1104" s="85"/>
      <c r="E1104" s="85"/>
      <c r="F1104" s="48"/>
      <c r="G1104" s="48"/>
      <c r="H1104" s="48"/>
      <c r="I1104" s="48"/>
      <c r="J1104" s="48"/>
      <c r="K1104" s="48"/>
      <c r="L1104" s="48"/>
      <c r="M1104" s="48"/>
      <c r="N1104" s="48"/>
      <c r="O1104" s="48"/>
      <c r="P1104" s="48"/>
      <c r="Q1104" s="48"/>
      <c r="R1104" s="48"/>
      <c r="S1104" s="48"/>
      <c r="T1104" s="48"/>
      <c r="U1104" s="48"/>
      <c r="V1104" s="48"/>
      <c r="W1104" s="48"/>
      <c r="X1104" s="48"/>
      <c r="Y1104" s="47"/>
    </row>
    <row r="1105" spans="1:25" x14ac:dyDescent="0.2">
      <c r="A1105" s="48"/>
      <c r="B1105" s="48"/>
      <c r="C1105" s="48"/>
      <c r="D1105" s="85"/>
      <c r="E1105" s="85"/>
      <c r="F1105" s="48"/>
      <c r="G1105" s="48"/>
      <c r="H1105" s="48"/>
      <c r="I1105" s="48"/>
      <c r="J1105" s="48"/>
      <c r="K1105" s="48"/>
      <c r="L1105" s="48"/>
      <c r="M1105" s="48"/>
      <c r="N1105" s="48"/>
      <c r="O1105" s="48"/>
      <c r="P1105" s="48"/>
      <c r="Q1105" s="48"/>
      <c r="R1105" s="48"/>
      <c r="S1105" s="48"/>
      <c r="T1105" s="48"/>
      <c r="U1105" s="48"/>
      <c r="V1105" s="48"/>
      <c r="W1105" s="48"/>
      <c r="X1105" s="48"/>
      <c r="Y1105" s="47"/>
    </row>
    <row r="1106" spans="1:25" x14ac:dyDescent="0.2">
      <c r="A1106" s="48"/>
      <c r="B1106" s="48"/>
      <c r="C1106" s="48"/>
      <c r="D1106" s="85"/>
      <c r="E1106" s="85"/>
      <c r="F1106" s="48"/>
      <c r="G1106" s="48"/>
      <c r="H1106" s="48"/>
      <c r="I1106" s="48"/>
      <c r="J1106" s="48"/>
      <c r="K1106" s="48"/>
      <c r="L1106" s="48"/>
      <c r="M1106" s="48"/>
      <c r="N1106" s="48"/>
      <c r="O1106" s="48"/>
      <c r="P1106" s="48"/>
      <c r="Q1106" s="48"/>
      <c r="R1106" s="48"/>
      <c r="S1106" s="48"/>
      <c r="T1106" s="48"/>
      <c r="U1106" s="48"/>
      <c r="V1106" s="48"/>
      <c r="W1106" s="48"/>
      <c r="X1106" s="48"/>
      <c r="Y1106" s="47"/>
    </row>
    <row r="1107" spans="1:25" x14ac:dyDescent="0.2">
      <c r="A1107" s="48"/>
      <c r="B1107" s="48"/>
      <c r="C1107" s="48"/>
      <c r="D1107" s="85"/>
      <c r="E1107" s="85"/>
      <c r="F1107" s="48"/>
      <c r="G1107" s="48"/>
      <c r="H1107" s="48"/>
      <c r="I1107" s="48"/>
      <c r="J1107" s="48"/>
      <c r="K1107" s="48"/>
      <c r="L1107" s="48"/>
      <c r="M1107" s="48"/>
      <c r="N1107" s="48"/>
      <c r="O1107" s="48"/>
      <c r="P1107" s="48"/>
      <c r="Q1107" s="48"/>
      <c r="R1107" s="48"/>
      <c r="S1107" s="48"/>
      <c r="T1107" s="48"/>
      <c r="U1107" s="48"/>
      <c r="V1107" s="48"/>
      <c r="W1107" s="48"/>
      <c r="X1107" s="48"/>
      <c r="Y1107" s="47"/>
    </row>
    <row r="1108" spans="1:25" x14ac:dyDescent="0.2">
      <c r="A1108" s="48"/>
      <c r="B1108" s="48"/>
      <c r="C1108" s="48"/>
      <c r="D1108" s="85"/>
      <c r="E1108" s="85"/>
      <c r="F1108" s="48"/>
      <c r="G1108" s="48"/>
      <c r="H1108" s="48"/>
      <c r="I1108" s="48"/>
      <c r="J1108" s="48"/>
      <c r="K1108" s="48"/>
      <c r="L1108" s="48"/>
      <c r="M1108" s="48"/>
      <c r="N1108" s="48"/>
      <c r="O1108" s="48"/>
      <c r="P1108" s="48"/>
      <c r="Q1108" s="48"/>
      <c r="R1108" s="48"/>
      <c r="S1108" s="48"/>
      <c r="T1108" s="48"/>
      <c r="U1108" s="48"/>
      <c r="V1108" s="48"/>
      <c r="W1108" s="48"/>
      <c r="X1108" s="48"/>
      <c r="Y1108" s="47"/>
    </row>
    <row r="1109" spans="1:25" x14ac:dyDescent="0.2">
      <c r="A1109" s="48"/>
      <c r="B1109" s="48"/>
      <c r="C1109" s="48"/>
      <c r="D1109" s="85"/>
      <c r="E1109" s="85"/>
      <c r="F1109" s="48"/>
      <c r="G1109" s="48"/>
      <c r="H1109" s="48"/>
      <c r="I1109" s="48"/>
      <c r="J1109" s="48"/>
      <c r="K1109" s="48"/>
      <c r="L1109" s="48"/>
      <c r="M1109" s="48"/>
      <c r="N1109" s="48"/>
      <c r="O1109" s="48"/>
      <c r="P1109" s="48"/>
      <c r="Q1109" s="48"/>
      <c r="R1109" s="48"/>
      <c r="S1109" s="48"/>
      <c r="T1109" s="48"/>
      <c r="U1109" s="48"/>
      <c r="V1109" s="48"/>
      <c r="W1109" s="48"/>
      <c r="X1109" s="48"/>
      <c r="Y1109" s="47"/>
    </row>
    <row r="1110" spans="1:25" x14ac:dyDescent="0.2">
      <c r="A1110" s="48"/>
      <c r="B1110" s="48"/>
      <c r="C1110" s="48"/>
      <c r="D1110" s="85"/>
      <c r="E1110" s="85"/>
      <c r="F1110" s="48"/>
      <c r="G1110" s="48"/>
      <c r="H1110" s="48"/>
      <c r="I1110" s="48"/>
      <c r="J1110" s="48"/>
      <c r="K1110" s="48"/>
      <c r="L1110" s="48"/>
      <c r="M1110" s="48"/>
      <c r="N1110" s="48"/>
      <c r="O1110" s="48"/>
      <c r="P1110" s="48"/>
      <c r="Q1110" s="48"/>
      <c r="R1110" s="48"/>
      <c r="S1110" s="48"/>
      <c r="T1110" s="48"/>
      <c r="U1110" s="48"/>
      <c r="V1110" s="48"/>
      <c r="W1110" s="48"/>
      <c r="X1110" s="48"/>
      <c r="Y1110" s="47"/>
    </row>
    <row r="1111" spans="1:25" x14ac:dyDescent="0.2">
      <c r="A1111" s="48"/>
      <c r="B1111" s="48"/>
      <c r="C1111" s="48"/>
      <c r="D1111" s="85"/>
      <c r="E1111" s="85"/>
      <c r="F1111" s="48"/>
      <c r="G1111" s="48"/>
      <c r="H1111" s="48"/>
      <c r="I1111" s="48"/>
      <c r="J1111" s="48"/>
      <c r="K1111" s="48"/>
      <c r="L1111" s="48"/>
      <c r="M1111" s="48"/>
      <c r="N1111" s="48"/>
      <c r="O1111" s="48"/>
      <c r="P1111" s="48"/>
      <c r="Q1111" s="48"/>
      <c r="R1111" s="48"/>
      <c r="S1111" s="48"/>
      <c r="T1111" s="48"/>
      <c r="U1111" s="48"/>
      <c r="V1111" s="48"/>
      <c r="W1111" s="48"/>
      <c r="X1111" s="48"/>
      <c r="Y1111" s="47"/>
    </row>
    <row r="1112" spans="1:25" x14ac:dyDescent="0.2">
      <c r="A1112" s="48"/>
      <c r="B1112" s="48"/>
      <c r="C1112" s="48"/>
      <c r="D1112" s="85"/>
      <c r="E1112" s="85"/>
      <c r="F1112" s="48"/>
      <c r="G1112" s="48"/>
      <c r="H1112" s="48"/>
      <c r="I1112" s="48"/>
      <c r="J1112" s="48"/>
      <c r="K1112" s="48"/>
      <c r="L1112" s="48"/>
      <c r="M1112" s="48"/>
      <c r="N1112" s="48"/>
      <c r="O1112" s="48"/>
      <c r="P1112" s="48"/>
      <c r="Q1112" s="48"/>
      <c r="R1112" s="48"/>
      <c r="S1112" s="48"/>
      <c r="T1112" s="48"/>
      <c r="U1112" s="48"/>
      <c r="V1112" s="48"/>
      <c r="W1112" s="48"/>
      <c r="X1112" s="48"/>
      <c r="Y1112" s="47"/>
    </row>
    <row r="1113" spans="1:25" x14ac:dyDescent="0.2">
      <c r="A1113" s="48"/>
      <c r="B1113" s="48"/>
      <c r="C1113" s="48"/>
      <c r="D1113" s="85"/>
      <c r="E1113" s="85"/>
      <c r="F1113" s="48"/>
      <c r="G1113" s="48"/>
      <c r="H1113" s="48"/>
      <c r="I1113" s="48"/>
      <c r="J1113" s="48"/>
      <c r="K1113" s="48"/>
      <c r="L1113" s="48"/>
      <c r="M1113" s="48"/>
      <c r="N1113" s="48"/>
      <c r="O1113" s="48"/>
      <c r="P1113" s="48"/>
      <c r="Q1113" s="48"/>
      <c r="R1113" s="48"/>
      <c r="S1113" s="48"/>
      <c r="T1113" s="48"/>
      <c r="U1113" s="48"/>
      <c r="V1113" s="48"/>
      <c r="W1113" s="48"/>
      <c r="X1113" s="48"/>
      <c r="Y1113" s="47"/>
    </row>
    <row r="1114" spans="1:25" x14ac:dyDescent="0.2">
      <c r="A1114" s="48"/>
      <c r="B1114" s="48"/>
      <c r="C1114" s="48"/>
      <c r="D1114" s="85"/>
      <c r="E1114" s="85"/>
      <c r="F1114" s="48"/>
      <c r="G1114" s="48"/>
      <c r="H1114" s="48"/>
      <c r="I1114" s="48"/>
      <c r="J1114" s="48"/>
      <c r="K1114" s="48"/>
      <c r="L1114" s="48"/>
      <c r="M1114" s="48"/>
      <c r="N1114" s="48"/>
      <c r="O1114" s="48"/>
      <c r="P1114" s="48"/>
      <c r="Q1114" s="48"/>
      <c r="R1114" s="48"/>
      <c r="S1114" s="48"/>
      <c r="T1114" s="48"/>
      <c r="U1114" s="48"/>
      <c r="V1114" s="48"/>
      <c r="W1114" s="48"/>
      <c r="X1114" s="48"/>
      <c r="Y1114" s="47"/>
    </row>
    <row r="1115" spans="1:25" x14ac:dyDescent="0.2">
      <c r="A1115" s="48"/>
      <c r="B1115" s="48"/>
      <c r="C1115" s="48"/>
      <c r="D1115" s="85"/>
      <c r="E1115" s="85"/>
      <c r="F1115" s="48"/>
      <c r="G1115" s="48"/>
      <c r="H1115" s="48"/>
      <c r="I1115" s="48"/>
      <c r="J1115" s="48"/>
      <c r="K1115" s="48"/>
      <c r="L1115" s="48"/>
      <c r="M1115" s="48"/>
      <c r="N1115" s="48"/>
      <c r="O1115" s="48"/>
      <c r="P1115" s="48"/>
      <c r="Q1115" s="48"/>
      <c r="R1115" s="48"/>
      <c r="S1115" s="48"/>
      <c r="T1115" s="48"/>
      <c r="U1115" s="48"/>
      <c r="V1115" s="48"/>
      <c r="W1115" s="48"/>
      <c r="X1115" s="48"/>
      <c r="Y1115" s="47"/>
    </row>
    <row r="1116" spans="1:25" x14ac:dyDescent="0.2">
      <c r="A1116" s="48"/>
      <c r="B1116" s="48"/>
      <c r="C1116" s="48"/>
      <c r="D1116" s="85"/>
      <c r="E1116" s="85"/>
      <c r="F1116" s="48"/>
      <c r="G1116" s="48"/>
      <c r="H1116" s="48"/>
      <c r="I1116" s="48"/>
      <c r="J1116" s="48"/>
      <c r="K1116" s="48"/>
      <c r="L1116" s="48"/>
      <c r="M1116" s="48"/>
      <c r="N1116" s="48"/>
      <c r="O1116" s="48"/>
      <c r="P1116" s="48"/>
      <c r="Q1116" s="48"/>
      <c r="R1116" s="48"/>
      <c r="S1116" s="48"/>
      <c r="T1116" s="48"/>
      <c r="U1116" s="48"/>
      <c r="V1116" s="48"/>
      <c r="W1116" s="48"/>
      <c r="X1116" s="48"/>
      <c r="Y1116" s="47"/>
    </row>
    <row r="1117" spans="1:25" x14ac:dyDescent="0.2">
      <c r="A1117" s="48"/>
      <c r="B1117" s="48"/>
      <c r="C1117" s="48"/>
      <c r="D1117" s="85"/>
      <c r="E1117" s="85"/>
      <c r="F1117" s="48"/>
      <c r="G1117" s="48"/>
      <c r="H1117" s="48"/>
      <c r="I1117" s="48"/>
      <c r="J1117" s="48"/>
      <c r="K1117" s="48"/>
      <c r="L1117" s="48"/>
      <c r="M1117" s="48"/>
      <c r="N1117" s="48"/>
      <c r="O1117" s="48"/>
      <c r="P1117" s="48"/>
      <c r="Q1117" s="48"/>
      <c r="R1117" s="48"/>
      <c r="S1117" s="48"/>
      <c r="T1117" s="48"/>
      <c r="U1117" s="48"/>
      <c r="V1117" s="48"/>
      <c r="W1117" s="48"/>
      <c r="X1117" s="48"/>
      <c r="Y1117" s="47"/>
    </row>
    <row r="1118" spans="1:25" x14ac:dyDescent="0.2">
      <c r="A1118" s="48"/>
      <c r="B1118" s="48"/>
      <c r="C1118" s="48"/>
      <c r="D1118" s="85"/>
      <c r="E1118" s="85"/>
      <c r="F1118" s="48"/>
      <c r="G1118" s="48"/>
      <c r="H1118" s="48"/>
      <c r="I1118" s="48"/>
      <c r="J1118" s="48"/>
      <c r="K1118" s="48"/>
      <c r="L1118" s="48"/>
      <c r="M1118" s="48"/>
      <c r="N1118" s="48"/>
      <c r="O1118" s="48"/>
      <c r="P1118" s="48"/>
      <c r="Q1118" s="48"/>
      <c r="R1118" s="48"/>
      <c r="S1118" s="48"/>
      <c r="T1118" s="48"/>
      <c r="U1118" s="48"/>
      <c r="V1118" s="48"/>
      <c r="W1118" s="48"/>
      <c r="X1118" s="48"/>
      <c r="Y1118" s="47"/>
    </row>
    <row r="1119" spans="1:25" x14ac:dyDescent="0.2">
      <c r="A1119" s="48"/>
      <c r="B1119" s="48"/>
      <c r="C1119" s="48"/>
      <c r="D1119" s="85"/>
      <c r="E1119" s="85"/>
      <c r="F1119" s="48"/>
      <c r="G1119" s="48"/>
      <c r="H1119" s="48"/>
      <c r="I1119" s="48"/>
      <c r="J1119" s="48"/>
      <c r="K1119" s="48"/>
      <c r="L1119" s="48"/>
      <c r="M1119" s="48"/>
      <c r="N1119" s="48"/>
      <c r="O1119" s="48"/>
      <c r="P1119" s="48"/>
      <c r="Q1119" s="48"/>
      <c r="R1119" s="48"/>
      <c r="S1119" s="48"/>
      <c r="T1119" s="48"/>
      <c r="U1119" s="48"/>
      <c r="V1119" s="48"/>
      <c r="W1119" s="48"/>
      <c r="X1119" s="48"/>
      <c r="Y1119" s="47"/>
    </row>
    <row r="1120" spans="1:25" x14ac:dyDescent="0.2">
      <c r="A1120" s="48"/>
      <c r="B1120" s="48"/>
      <c r="C1120" s="48"/>
      <c r="D1120" s="85"/>
      <c r="E1120" s="85"/>
      <c r="F1120" s="48"/>
      <c r="G1120" s="48"/>
      <c r="H1120" s="48"/>
      <c r="I1120" s="48"/>
      <c r="J1120" s="48"/>
      <c r="K1120" s="48"/>
      <c r="L1120" s="48"/>
      <c r="M1120" s="48"/>
      <c r="N1120" s="48"/>
      <c r="O1120" s="48"/>
      <c r="P1120" s="48"/>
      <c r="Q1120" s="48"/>
      <c r="R1120" s="48"/>
      <c r="S1120" s="48"/>
      <c r="T1120" s="48"/>
      <c r="U1120" s="48"/>
      <c r="V1120" s="48"/>
      <c r="W1120" s="48"/>
      <c r="X1120" s="48"/>
      <c r="Y1120" s="47"/>
    </row>
    <row r="1121" spans="1:25" x14ac:dyDescent="0.2">
      <c r="A1121" s="48"/>
      <c r="B1121" s="48"/>
      <c r="C1121" s="48"/>
      <c r="D1121" s="85"/>
      <c r="E1121" s="85"/>
      <c r="F1121" s="48"/>
      <c r="G1121" s="48"/>
      <c r="H1121" s="48"/>
      <c r="I1121" s="48"/>
      <c r="J1121" s="48"/>
      <c r="K1121" s="48"/>
      <c r="L1121" s="48"/>
      <c r="M1121" s="48"/>
      <c r="N1121" s="48"/>
      <c r="O1121" s="48"/>
      <c r="P1121" s="48"/>
      <c r="Q1121" s="48"/>
      <c r="R1121" s="48"/>
      <c r="S1121" s="48"/>
      <c r="T1121" s="48"/>
      <c r="U1121" s="48"/>
      <c r="V1121" s="48"/>
      <c r="W1121" s="48"/>
      <c r="X1121" s="48"/>
      <c r="Y1121" s="47"/>
    </row>
    <row r="1122" spans="1:25" x14ac:dyDescent="0.2">
      <c r="A1122" s="48"/>
      <c r="B1122" s="48"/>
      <c r="C1122" s="48"/>
      <c r="D1122" s="85"/>
      <c r="E1122" s="85"/>
      <c r="F1122" s="48"/>
      <c r="G1122" s="48"/>
      <c r="H1122" s="48"/>
      <c r="I1122" s="48"/>
      <c r="J1122" s="48"/>
      <c r="K1122" s="48"/>
      <c r="L1122" s="48"/>
      <c r="M1122" s="48"/>
      <c r="N1122" s="48"/>
      <c r="O1122" s="48"/>
      <c r="P1122" s="48"/>
      <c r="Q1122" s="48"/>
      <c r="R1122" s="48"/>
      <c r="S1122" s="48"/>
      <c r="T1122" s="48"/>
      <c r="U1122" s="48"/>
      <c r="V1122" s="48"/>
      <c r="W1122" s="48"/>
      <c r="X1122" s="48"/>
      <c r="Y1122" s="47"/>
    </row>
    <row r="1123" spans="1:25" x14ac:dyDescent="0.2">
      <c r="A1123" s="48"/>
      <c r="B1123" s="48"/>
      <c r="C1123" s="48"/>
      <c r="D1123" s="85"/>
      <c r="E1123" s="85"/>
      <c r="F1123" s="48"/>
      <c r="G1123" s="48"/>
      <c r="H1123" s="48"/>
      <c r="I1123" s="48"/>
      <c r="J1123" s="48"/>
      <c r="K1123" s="48"/>
      <c r="L1123" s="48"/>
      <c r="M1123" s="48"/>
      <c r="N1123" s="48"/>
      <c r="O1123" s="48"/>
      <c r="P1123" s="48"/>
      <c r="Q1123" s="48"/>
      <c r="R1123" s="48"/>
      <c r="S1123" s="48"/>
      <c r="T1123" s="48"/>
      <c r="U1123" s="48"/>
      <c r="V1123" s="48"/>
      <c r="W1123" s="48"/>
      <c r="X1123" s="48"/>
      <c r="Y1123" s="47"/>
    </row>
    <row r="1124" spans="1:25" x14ac:dyDescent="0.2">
      <c r="A1124" s="48"/>
      <c r="B1124" s="48"/>
      <c r="C1124" s="48"/>
      <c r="D1124" s="85"/>
      <c r="E1124" s="85"/>
      <c r="F1124" s="48"/>
      <c r="G1124" s="48"/>
      <c r="H1124" s="48"/>
      <c r="I1124" s="48"/>
      <c r="J1124" s="48"/>
      <c r="K1124" s="48"/>
      <c r="L1124" s="48"/>
      <c r="M1124" s="48"/>
      <c r="N1124" s="48"/>
      <c r="O1124" s="48"/>
      <c r="P1124" s="48"/>
      <c r="Q1124" s="48"/>
      <c r="R1124" s="48"/>
      <c r="S1124" s="48"/>
      <c r="T1124" s="48"/>
      <c r="U1124" s="48"/>
      <c r="V1124" s="48"/>
      <c r="W1124" s="48"/>
      <c r="X1124" s="48"/>
      <c r="Y1124" s="47"/>
    </row>
    <row r="1125" spans="1:25" x14ac:dyDescent="0.2">
      <c r="A1125" s="48"/>
      <c r="B1125" s="48"/>
      <c r="C1125" s="48"/>
      <c r="D1125" s="85"/>
      <c r="E1125" s="85"/>
      <c r="F1125" s="48"/>
      <c r="G1125" s="48"/>
      <c r="H1125" s="48"/>
      <c r="I1125" s="48"/>
      <c r="J1125" s="48"/>
      <c r="K1125" s="48"/>
      <c r="L1125" s="48"/>
      <c r="M1125" s="48"/>
      <c r="N1125" s="48"/>
      <c r="O1125" s="48"/>
      <c r="P1125" s="48"/>
      <c r="Q1125" s="48"/>
      <c r="R1125" s="48"/>
      <c r="S1125" s="48"/>
      <c r="T1125" s="48"/>
      <c r="U1125" s="48"/>
      <c r="V1125" s="48"/>
      <c r="W1125" s="48"/>
      <c r="X1125" s="48"/>
      <c r="Y1125" s="47"/>
    </row>
    <row r="1126" spans="1:25" x14ac:dyDescent="0.2">
      <c r="A1126" s="48"/>
      <c r="B1126" s="48"/>
      <c r="C1126" s="48"/>
      <c r="D1126" s="85"/>
      <c r="E1126" s="85"/>
      <c r="F1126" s="48"/>
      <c r="G1126" s="48"/>
      <c r="H1126" s="48"/>
      <c r="I1126" s="48"/>
      <c r="J1126" s="48"/>
      <c r="K1126" s="48"/>
      <c r="L1126" s="48"/>
      <c r="M1126" s="48"/>
      <c r="N1126" s="48"/>
      <c r="O1126" s="48"/>
      <c r="P1126" s="48"/>
      <c r="Q1126" s="48"/>
      <c r="R1126" s="48"/>
      <c r="S1126" s="48"/>
      <c r="T1126" s="48"/>
      <c r="U1126" s="48"/>
      <c r="V1126" s="48"/>
      <c r="W1126" s="48"/>
      <c r="X1126" s="48"/>
      <c r="Y1126" s="47"/>
    </row>
    <row r="1127" spans="1:25" x14ac:dyDescent="0.2">
      <c r="A1127" s="48"/>
      <c r="B1127" s="48"/>
      <c r="C1127" s="48"/>
      <c r="D1127" s="85"/>
      <c r="E1127" s="85"/>
      <c r="F1127" s="48"/>
      <c r="G1127" s="48"/>
      <c r="H1127" s="48"/>
      <c r="I1127" s="48"/>
      <c r="J1127" s="48"/>
      <c r="K1127" s="48"/>
      <c r="L1127" s="48"/>
      <c r="M1127" s="48"/>
      <c r="N1127" s="48"/>
      <c r="O1127" s="48"/>
      <c r="P1127" s="48"/>
      <c r="Q1127" s="48"/>
      <c r="R1127" s="48"/>
      <c r="S1127" s="48"/>
      <c r="T1127" s="48"/>
      <c r="U1127" s="48"/>
      <c r="V1127" s="48"/>
      <c r="W1127" s="48"/>
      <c r="X1127" s="48"/>
      <c r="Y1127" s="47"/>
    </row>
    <row r="1128" spans="1:25" x14ac:dyDescent="0.2">
      <c r="A1128" s="48"/>
      <c r="B1128" s="48"/>
      <c r="C1128" s="48"/>
      <c r="D1128" s="85"/>
      <c r="E1128" s="85"/>
      <c r="F1128" s="48"/>
      <c r="G1128" s="48"/>
      <c r="H1128" s="48"/>
      <c r="I1128" s="48"/>
      <c r="J1128" s="48"/>
      <c r="K1128" s="48"/>
      <c r="L1128" s="48"/>
      <c r="M1128" s="48"/>
      <c r="N1128" s="48"/>
      <c r="O1128" s="48"/>
      <c r="P1128" s="48"/>
      <c r="Q1128" s="48"/>
      <c r="R1128" s="48"/>
      <c r="S1128" s="48"/>
      <c r="T1128" s="48"/>
      <c r="U1128" s="48"/>
      <c r="V1128" s="48"/>
      <c r="W1128" s="48"/>
      <c r="X1128" s="48"/>
      <c r="Y1128" s="47"/>
    </row>
    <row r="1129" spans="1:25" x14ac:dyDescent="0.2">
      <c r="A1129" s="48"/>
      <c r="B1129" s="48"/>
      <c r="C1129" s="48"/>
      <c r="D1129" s="85"/>
      <c r="E1129" s="85"/>
      <c r="F1129" s="48"/>
      <c r="G1129" s="48"/>
      <c r="H1129" s="48"/>
      <c r="I1129" s="48"/>
      <c r="J1129" s="48"/>
      <c r="K1129" s="48"/>
      <c r="L1129" s="48"/>
      <c r="M1129" s="48"/>
      <c r="N1129" s="48"/>
      <c r="O1129" s="48"/>
      <c r="P1129" s="48"/>
      <c r="Q1129" s="48"/>
      <c r="R1129" s="48"/>
      <c r="S1129" s="48"/>
      <c r="T1129" s="48"/>
      <c r="U1129" s="48"/>
      <c r="V1129" s="48"/>
      <c r="W1129" s="48"/>
      <c r="X1129" s="48"/>
      <c r="Y1129" s="47"/>
    </row>
    <row r="1130" spans="1:25" x14ac:dyDescent="0.2">
      <c r="A1130" s="48"/>
      <c r="B1130" s="48"/>
      <c r="C1130" s="48"/>
      <c r="D1130" s="85"/>
      <c r="E1130" s="85"/>
      <c r="F1130" s="48"/>
      <c r="G1130" s="48"/>
      <c r="H1130" s="48"/>
      <c r="I1130" s="48"/>
      <c r="J1130" s="48"/>
      <c r="K1130" s="48"/>
      <c r="L1130" s="48"/>
      <c r="M1130" s="48"/>
      <c r="N1130" s="48"/>
      <c r="O1130" s="48"/>
      <c r="P1130" s="48"/>
      <c r="Q1130" s="48"/>
      <c r="R1130" s="48"/>
      <c r="S1130" s="48"/>
      <c r="T1130" s="48"/>
      <c r="U1130" s="48"/>
      <c r="V1130" s="48"/>
      <c r="W1130" s="48"/>
      <c r="X1130" s="48"/>
      <c r="Y1130" s="47"/>
    </row>
    <row r="1131" spans="1:25" x14ac:dyDescent="0.2">
      <c r="A1131" s="48"/>
      <c r="B1131" s="48"/>
      <c r="C1131" s="48"/>
      <c r="D1131" s="85"/>
      <c r="E1131" s="85"/>
      <c r="F1131" s="48"/>
      <c r="G1131" s="48"/>
      <c r="H1131" s="48"/>
      <c r="I1131" s="48"/>
      <c r="J1131" s="48"/>
      <c r="K1131" s="48"/>
      <c r="L1131" s="48"/>
      <c r="M1131" s="48"/>
      <c r="N1131" s="48"/>
      <c r="O1131" s="48"/>
      <c r="P1131" s="48"/>
      <c r="Q1131" s="48"/>
      <c r="R1131" s="48"/>
      <c r="S1131" s="48"/>
      <c r="T1131" s="48"/>
      <c r="U1131" s="48"/>
      <c r="V1131" s="48"/>
      <c r="W1131" s="48"/>
      <c r="X1131" s="48"/>
      <c r="Y1131" s="47"/>
    </row>
    <row r="1132" spans="1:25" x14ac:dyDescent="0.2">
      <c r="A1132" s="48"/>
      <c r="B1132" s="48"/>
      <c r="C1132" s="48"/>
      <c r="D1132" s="85"/>
      <c r="E1132" s="85"/>
      <c r="F1132" s="48"/>
      <c r="G1132" s="48"/>
      <c r="H1132" s="48"/>
      <c r="I1132" s="48"/>
      <c r="J1132" s="48"/>
      <c r="K1132" s="48"/>
      <c r="L1132" s="48"/>
      <c r="M1132" s="48"/>
      <c r="N1132" s="48"/>
      <c r="O1132" s="48"/>
      <c r="P1132" s="48"/>
      <c r="Q1132" s="48"/>
      <c r="R1132" s="48"/>
      <c r="S1132" s="48"/>
      <c r="T1132" s="48"/>
      <c r="U1132" s="48"/>
      <c r="V1132" s="48"/>
      <c r="W1132" s="48"/>
      <c r="X1132" s="48"/>
      <c r="Y1132" s="47"/>
    </row>
    <row r="1133" spans="1:25" x14ac:dyDescent="0.2">
      <c r="A1133" s="48"/>
      <c r="B1133" s="48"/>
      <c r="C1133" s="48"/>
      <c r="D1133" s="85"/>
      <c r="E1133" s="85"/>
      <c r="F1133" s="48"/>
      <c r="G1133" s="48"/>
      <c r="H1133" s="48"/>
      <c r="I1133" s="48"/>
      <c r="J1133" s="48"/>
      <c r="K1133" s="48"/>
      <c r="L1133" s="48"/>
      <c r="M1133" s="48"/>
      <c r="N1133" s="48"/>
      <c r="O1133" s="48"/>
      <c r="P1133" s="48"/>
      <c r="Q1133" s="48"/>
      <c r="R1133" s="48"/>
      <c r="S1133" s="48"/>
      <c r="T1133" s="48"/>
      <c r="U1133" s="48"/>
      <c r="V1133" s="48"/>
      <c r="W1133" s="48"/>
      <c r="X1133" s="48"/>
      <c r="Y1133" s="47"/>
    </row>
    <row r="1134" spans="1:25" x14ac:dyDescent="0.2">
      <c r="A1134" s="48"/>
      <c r="B1134" s="48"/>
      <c r="C1134" s="48"/>
      <c r="D1134" s="85"/>
      <c r="E1134" s="85"/>
      <c r="F1134" s="48"/>
      <c r="G1134" s="48"/>
      <c r="H1134" s="48"/>
      <c r="I1134" s="48"/>
      <c r="J1134" s="48"/>
      <c r="K1134" s="48"/>
      <c r="L1134" s="48"/>
      <c r="M1134" s="48"/>
      <c r="N1134" s="48"/>
      <c r="O1134" s="48"/>
      <c r="P1134" s="48"/>
      <c r="Q1134" s="48"/>
      <c r="R1134" s="48"/>
      <c r="S1134" s="48"/>
      <c r="T1134" s="48"/>
      <c r="U1134" s="48"/>
      <c r="V1134" s="48"/>
      <c r="W1134" s="48"/>
      <c r="X1134" s="48"/>
      <c r="Y1134" s="47"/>
    </row>
    <row r="1135" spans="1:25" x14ac:dyDescent="0.2">
      <c r="A1135" s="48"/>
      <c r="B1135" s="48"/>
      <c r="C1135" s="48"/>
      <c r="D1135" s="85"/>
      <c r="E1135" s="85"/>
      <c r="F1135" s="48"/>
      <c r="G1135" s="48"/>
      <c r="H1135" s="48"/>
      <c r="I1135" s="48"/>
      <c r="J1135" s="48"/>
      <c r="K1135" s="48"/>
      <c r="L1135" s="48"/>
      <c r="M1135" s="48"/>
      <c r="N1135" s="48"/>
      <c r="O1135" s="48"/>
      <c r="P1135" s="48"/>
      <c r="Q1135" s="48"/>
      <c r="R1135" s="48"/>
      <c r="S1135" s="48"/>
      <c r="T1135" s="48"/>
      <c r="U1135" s="48"/>
      <c r="V1135" s="48"/>
      <c r="W1135" s="48"/>
      <c r="X1135" s="48"/>
      <c r="Y1135" s="47"/>
    </row>
    <row r="1136" spans="1:25" x14ac:dyDescent="0.2">
      <c r="A1136" s="48"/>
      <c r="B1136" s="48"/>
      <c r="C1136" s="48"/>
      <c r="D1136" s="85"/>
      <c r="E1136" s="85"/>
      <c r="F1136" s="48"/>
      <c r="G1136" s="48"/>
      <c r="H1136" s="48"/>
      <c r="I1136" s="48"/>
      <c r="J1136" s="48"/>
      <c r="K1136" s="48"/>
      <c r="L1136" s="48"/>
      <c r="M1136" s="48"/>
      <c r="N1136" s="48"/>
      <c r="O1136" s="48"/>
      <c r="P1136" s="48"/>
      <c r="Q1136" s="48"/>
      <c r="R1136" s="48"/>
      <c r="S1136" s="48"/>
      <c r="T1136" s="48"/>
      <c r="U1136" s="48"/>
      <c r="V1136" s="48"/>
      <c r="W1136" s="48"/>
      <c r="X1136" s="48"/>
      <c r="Y1136" s="47"/>
    </row>
    <row r="1137" spans="1:25" x14ac:dyDescent="0.2">
      <c r="A1137" s="48"/>
      <c r="B1137" s="48"/>
      <c r="C1137" s="48"/>
      <c r="D1137" s="85"/>
      <c r="E1137" s="85"/>
      <c r="F1137" s="48"/>
      <c r="G1137" s="48"/>
      <c r="H1137" s="48"/>
      <c r="I1137" s="48"/>
      <c r="J1137" s="48"/>
      <c r="K1137" s="48"/>
      <c r="L1137" s="48"/>
      <c r="M1137" s="48"/>
      <c r="N1137" s="48"/>
      <c r="O1137" s="48"/>
      <c r="P1137" s="48"/>
      <c r="Q1137" s="48"/>
      <c r="R1137" s="48"/>
      <c r="S1137" s="48"/>
      <c r="T1137" s="48"/>
      <c r="U1137" s="48"/>
      <c r="V1137" s="48"/>
      <c r="W1137" s="48"/>
      <c r="X1137" s="48"/>
      <c r="Y1137" s="47"/>
    </row>
    <row r="1138" spans="1:25" x14ac:dyDescent="0.2">
      <c r="A1138" s="48"/>
      <c r="B1138" s="48"/>
      <c r="C1138" s="48"/>
      <c r="D1138" s="85"/>
      <c r="E1138" s="85"/>
      <c r="F1138" s="48"/>
      <c r="G1138" s="48"/>
      <c r="H1138" s="48"/>
      <c r="I1138" s="48"/>
      <c r="J1138" s="48"/>
      <c r="K1138" s="48"/>
      <c r="L1138" s="48"/>
      <c r="M1138" s="48"/>
      <c r="N1138" s="48"/>
      <c r="O1138" s="48"/>
      <c r="P1138" s="48"/>
      <c r="Q1138" s="48"/>
      <c r="R1138" s="48"/>
      <c r="S1138" s="48"/>
      <c r="T1138" s="48"/>
      <c r="U1138" s="48"/>
      <c r="V1138" s="48"/>
      <c r="W1138" s="48"/>
      <c r="X1138" s="48"/>
      <c r="Y1138" s="47"/>
    </row>
    <row r="1139" spans="1:25" x14ac:dyDescent="0.2">
      <c r="A1139" s="48"/>
      <c r="B1139" s="48"/>
      <c r="C1139" s="48"/>
      <c r="D1139" s="85"/>
      <c r="E1139" s="85"/>
      <c r="F1139" s="48"/>
      <c r="G1139" s="48"/>
      <c r="H1139" s="48"/>
      <c r="I1139" s="48"/>
      <c r="J1139" s="48"/>
      <c r="K1139" s="48"/>
      <c r="L1139" s="48"/>
      <c r="M1139" s="48"/>
      <c r="N1139" s="48"/>
      <c r="O1139" s="48"/>
      <c r="P1139" s="48"/>
      <c r="Q1139" s="48"/>
      <c r="R1139" s="48"/>
      <c r="S1139" s="48"/>
      <c r="T1139" s="48"/>
      <c r="U1139" s="48"/>
      <c r="V1139" s="48"/>
      <c r="W1139" s="48"/>
      <c r="X1139" s="48"/>
      <c r="Y1139" s="47"/>
    </row>
    <row r="1140" spans="1:25" x14ac:dyDescent="0.2">
      <c r="A1140" s="48"/>
      <c r="B1140" s="48"/>
      <c r="C1140" s="48"/>
      <c r="D1140" s="85"/>
      <c r="E1140" s="85"/>
      <c r="F1140" s="48"/>
      <c r="G1140" s="48"/>
      <c r="H1140" s="48"/>
      <c r="I1140" s="48"/>
      <c r="J1140" s="48"/>
      <c r="K1140" s="48"/>
      <c r="L1140" s="48"/>
      <c r="M1140" s="48"/>
      <c r="N1140" s="48"/>
      <c r="O1140" s="48"/>
      <c r="P1140" s="48"/>
      <c r="Q1140" s="48"/>
      <c r="R1140" s="48"/>
      <c r="S1140" s="48"/>
      <c r="T1140" s="48"/>
      <c r="U1140" s="48"/>
      <c r="V1140" s="48"/>
      <c r="W1140" s="48"/>
      <c r="X1140" s="48"/>
      <c r="Y1140" s="47"/>
    </row>
    <row r="1141" spans="1:25" x14ac:dyDescent="0.2">
      <c r="A1141" s="48"/>
      <c r="B1141" s="48"/>
      <c r="C1141" s="48"/>
      <c r="D1141" s="85"/>
      <c r="E1141" s="85"/>
      <c r="F1141" s="48"/>
      <c r="G1141" s="48"/>
      <c r="H1141" s="48"/>
      <c r="I1141" s="48"/>
      <c r="J1141" s="48"/>
      <c r="K1141" s="48"/>
      <c r="L1141" s="48"/>
      <c r="M1141" s="48"/>
      <c r="N1141" s="48"/>
      <c r="O1141" s="48"/>
      <c r="P1141" s="48"/>
      <c r="Q1141" s="48"/>
      <c r="R1141" s="48"/>
      <c r="S1141" s="48"/>
      <c r="T1141" s="48"/>
      <c r="U1141" s="48"/>
      <c r="V1141" s="48"/>
      <c r="W1141" s="48"/>
      <c r="X1141" s="48"/>
      <c r="Y1141" s="47"/>
    </row>
    <row r="1142" spans="1:25" x14ac:dyDescent="0.2">
      <c r="A1142" s="48"/>
      <c r="B1142" s="48"/>
      <c r="C1142" s="48"/>
      <c r="D1142" s="85"/>
      <c r="E1142" s="85"/>
      <c r="F1142" s="48"/>
      <c r="G1142" s="48"/>
      <c r="H1142" s="48"/>
      <c r="I1142" s="48"/>
      <c r="J1142" s="48"/>
      <c r="K1142" s="48"/>
      <c r="L1142" s="48"/>
      <c r="M1142" s="48"/>
      <c r="N1142" s="48"/>
      <c r="O1142" s="48"/>
      <c r="P1142" s="48"/>
      <c r="Q1142" s="48"/>
      <c r="R1142" s="48"/>
      <c r="S1142" s="48"/>
      <c r="T1142" s="48"/>
      <c r="U1142" s="48"/>
      <c r="V1142" s="48"/>
      <c r="W1142" s="48"/>
      <c r="X1142" s="48"/>
      <c r="Y1142" s="47"/>
    </row>
    <row r="1143" spans="1:25" x14ac:dyDescent="0.2">
      <c r="A1143" s="48"/>
      <c r="B1143" s="48"/>
      <c r="C1143" s="48"/>
      <c r="D1143" s="85"/>
      <c r="E1143" s="85"/>
      <c r="F1143" s="48"/>
      <c r="G1143" s="48"/>
      <c r="H1143" s="48"/>
      <c r="I1143" s="48"/>
      <c r="J1143" s="48"/>
      <c r="K1143" s="48"/>
      <c r="L1143" s="48"/>
      <c r="M1143" s="48"/>
      <c r="N1143" s="48"/>
      <c r="O1143" s="48"/>
      <c r="P1143" s="48"/>
      <c r="Q1143" s="48"/>
      <c r="R1143" s="48"/>
      <c r="S1143" s="48"/>
      <c r="T1143" s="48"/>
      <c r="U1143" s="48"/>
      <c r="V1143" s="48"/>
      <c r="W1143" s="48"/>
      <c r="X1143" s="48"/>
      <c r="Y1143" s="47"/>
    </row>
    <row r="1144" spans="1:25" x14ac:dyDescent="0.2">
      <c r="A1144" s="48"/>
      <c r="B1144" s="48"/>
      <c r="C1144" s="48"/>
      <c r="D1144" s="85"/>
      <c r="E1144" s="85"/>
      <c r="F1144" s="48"/>
      <c r="G1144" s="48"/>
      <c r="H1144" s="48"/>
      <c r="I1144" s="48"/>
      <c r="J1144" s="48"/>
      <c r="K1144" s="48"/>
      <c r="L1144" s="48"/>
      <c r="M1144" s="48"/>
      <c r="N1144" s="48"/>
      <c r="O1144" s="48"/>
      <c r="P1144" s="48"/>
      <c r="Q1144" s="48"/>
      <c r="R1144" s="48"/>
      <c r="S1144" s="48"/>
      <c r="T1144" s="48"/>
      <c r="U1144" s="48"/>
      <c r="V1144" s="48"/>
      <c r="W1144" s="48"/>
      <c r="X1144" s="48"/>
      <c r="Y1144" s="47"/>
    </row>
    <row r="1145" spans="1:25" x14ac:dyDescent="0.2">
      <c r="A1145" s="48"/>
      <c r="B1145" s="48"/>
      <c r="C1145" s="48"/>
      <c r="D1145" s="85"/>
      <c r="E1145" s="85"/>
      <c r="F1145" s="48"/>
      <c r="G1145" s="48"/>
      <c r="H1145" s="48"/>
      <c r="I1145" s="48"/>
      <c r="J1145" s="48"/>
      <c r="K1145" s="48"/>
      <c r="L1145" s="48"/>
      <c r="M1145" s="48"/>
      <c r="N1145" s="48"/>
      <c r="O1145" s="48"/>
      <c r="P1145" s="48"/>
      <c r="Q1145" s="48"/>
      <c r="R1145" s="48"/>
      <c r="S1145" s="48"/>
      <c r="T1145" s="48"/>
      <c r="U1145" s="48"/>
      <c r="V1145" s="48"/>
      <c r="W1145" s="48"/>
      <c r="X1145" s="48"/>
      <c r="Y1145" s="47"/>
    </row>
    <row r="1146" spans="1:25" x14ac:dyDescent="0.2">
      <c r="A1146" s="48"/>
      <c r="B1146" s="48"/>
      <c r="C1146" s="48"/>
      <c r="D1146" s="85"/>
      <c r="E1146" s="85"/>
      <c r="F1146" s="48"/>
      <c r="G1146" s="48"/>
      <c r="H1146" s="48"/>
      <c r="I1146" s="48"/>
      <c r="J1146" s="48"/>
      <c r="K1146" s="48"/>
      <c r="L1146" s="48"/>
      <c r="M1146" s="48"/>
      <c r="N1146" s="48"/>
      <c r="O1146" s="48"/>
      <c r="P1146" s="48"/>
      <c r="Q1146" s="48"/>
      <c r="R1146" s="48"/>
      <c r="S1146" s="48"/>
      <c r="T1146" s="48"/>
      <c r="U1146" s="48"/>
      <c r="V1146" s="48"/>
      <c r="W1146" s="48"/>
      <c r="X1146" s="48"/>
      <c r="Y1146" s="47"/>
    </row>
    <row r="1147" spans="1:25" x14ac:dyDescent="0.2">
      <c r="A1147" s="48"/>
      <c r="B1147" s="48"/>
      <c r="C1147" s="48"/>
      <c r="D1147" s="85"/>
      <c r="E1147" s="85"/>
      <c r="F1147" s="48"/>
      <c r="G1147" s="48"/>
      <c r="H1147" s="48"/>
      <c r="I1147" s="48"/>
      <c r="J1147" s="48"/>
      <c r="K1147" s="48"/>
      <c r="L1147" s="48"/>
      <c r="M1147" s="48"/>
      <c r="N1147" s="48"/>
      <c r="O1147" s="48"/>
      <c r="P1147" s="48"/>
      <c r="Q1147" s="48"/>
      <c r="R1147" s="48"/>
      <c r="S1147" s="48"/>
      <c r="T1147" s="48"/>
      <c r="U1147" s="48"/>
      <c r="V1147" s="48"/>
      <c r="W1147" s="48"/>
      <c r="X1147" s="48"/>
      <c r="Y1147" s="47"/>
    </row>
    <row r="1148" spans="1:25" x14ac:dyDescent="0.2">
      <c r="A1148" s="48"/>
      <c r="B1148" s="48"/>
      <c r="C1148" s="48"/>
      <c r="D1148" s="85"/>
      <c r="E1148" s="85"/>
      <c r="F1148" s="48"/>
      <c r="G1148" s="48"/>
      <c r="H1148" s="48"/>
      <c r="I1148" s="48"/>
      <c r="J1148" s="48"/>
      <c r="K1148" s="48"/>
      <c r="L1148" s="48"/>
      <c r="M1148" s="48"/>
      <c r="N1148" s="48"/>
      <c r="O1148" s="48"/>
      <c r="P1148" s="48"/>
      <c r="Q1148" s="48"/>
      <c r="R1148" s="48"/>
      <c r="S1148" s="48"/>
      <c r="T1148" s="48"/>
      <c r="U1148" s="48"/>
      <c r="V1148" s="48"/>
      <c r="W1148" s="48"/>
      <c r="X1148" s="48"/>
      <c r="Y1148" s="47"/>
    </row>
    <row r="1149" spans="1:25" x14ac:dyDescent="0.2">
      <c r="A1149" s="48"/>
      <c r="B1149" s="48"/>
      <c r="C1149" s="48"/>
      <c r="D1149" s="85"/>
      <c r="E1149" s="85"/>
      <c r="F1149" s="48"/>
      <c r="G1149" s="48"/>
      <c r="H1149" s="48"/>
      <c r="I1149" s="48"/>
      <c r="J1149" s="48"/>
      <c r="K1149" s="48"/>
      <c r="L1149" s="48"/>
      <c r="M1149" s="48"/>
      <c r="N1149" s="48"/>
      <c r="O1149" s="48"/>
      <c r="P1149" s="48"/>
      <c r="Q1149" s="48"/>
      <c r="R1149" s="48"/>
      <c r="S1149" s="48"/>
      <c r="T1149" s="48"/>
      <c r="U1149" s="48"/>
      <c r="V1149" s="48"/>
      <c r="W1149" s="48"/>
      <c r="X1149" s="48"/>
      <c r="Y1149" s="47"/>
    </row>
    <row r="1150" spans="1:25" x14ac:dyDescent="0.2">
      <c r="A1150" s="48"/>
      <c r="B1150" s="48"/>
      <c r="C1150" s="48"/>
      <c r="D1150" s="85"/>
      <c r="E1150" s="85"/>
      <c r="F1150" s="48"/>
      <c r="G1150" s="48"/>
      <c r="H1150" s="48"/>
      <c r="I1150" s="48"/>
      <c r="J1150" s="48"/>
      <c r="K1150" s="48"/>
      <c r="L1150" s="48"/>
      <c r="M1150" s="48"/>
      <c r="N1150" s="48"/>
      <c r="O1150" s="48"/>
      <c r="P1150" s="48"/>
      <c r="Q1150" s="48"/>
      <c r="R1150" s="48"/>
      <c r="S1150" s="48"/>
      <c r="T1150" s="48"/>
      <c r="U1150" s="48"/>
      <c r="V1150" s="48"/>
      <c r="W1150" s="48"/>
      <c r="X1150" s="48"/>
      <c r="Y1150" s="47"/>
    </row>
    <row r="1151" spans="1:25" x14ac:dyDescent="0.2">
      <c r="A1151" s="48"/>
      <c r="B1151" s="48"/>
      <c r="C1151" s="48"/>
      <c r="D1151" s="85"/>
      <c r="E1151" s="85"/>
      <c r="F1151" s="48"/>
      <c r="G1151" s="48"/>
      <c r="H1151" s="48"/>
      <c r="I1151" s="48"/>
      <c r="J1151" s="48"/>
      <c r="K1151" s="48"/>
      <c r="L1151" s="48"/>
      <c r="M1151" s="48"/>
      <c r="N1151" s="48"/>
      <c r="O1151" s="48"/>
      <c r="P1151" s="48"/>
      <c r="Q1151" s="48"/>
      <c r="R1151" s="48"/>
      <c r="S1151" s="48"/>
      <c r="T1151" s="48"/>
      <c r="U1151" s="48"/>
      <c r="V1151" s="48"/>
      <c r="W1151" s="48"/>
      <c r="X1151" s="48"/>
      <c r="Y1151" s="47"/>
    </row>
    <row r="1152" spans="1:25" x14ac:dyDescent="0.2">
      <c r="A1152" s="48"/>
      <c r="B1152" s="48"/>
      <c r="C1152" s="48"/>
      <c r="D1152" s="85"/>
      <c r="E1152" s="85"/>
      <c r="F1152" s="48"/>
      <c r="G1152" s="48"/>
      <c r="H1152" s="48"/>
      <c r="I1152" s="48"/>
      <c r="J1152" s="48"/>
      <c r="K1152" s="48"/>
      <c r="L1152" s="48"/>
      <c r="M1152" s="48"/>
      <c r="N1152" s="48"/>
      <c r="O1152" s="48"/>
      <c r="P1152" s="48"/>
      <c r="Q1152" s="48"/>
      <c r="R1152" s="48"/>
      <c r="S1152" s="48"/>
      <c r="T1152" s="48"/>
      <c r="U1152" s="48"/>
      <c r="V1152" s="48"/>
      <c r="W1152" s="48"/>
      <c r="X1152" s="48"/>
      <c r="Y1152" s="47"/>
    </row>
    <row r="1153" spans="1:25" x14ac:dyDescent="0.2">
      <c r="A1153" s="48"/>
      <c r="B1153" s="48"/>
      <c r="C1153" s="48"/>
      <c r="D1153" s="85"/>
      <c r="E1153" s="85"/>
      <c r="F1153" s="48"/>
      <c r="G1153" s="48"/>
      <c r="H1153" s="48"/>
      <c r="I1153" s="48"/>
      <c r="J1153" s="48"/>
      <c r="K1153" s="48"/>
      <c r="L1153" s="48"/>
      <c r="M1153" s="48"/>
      <c r="N1153" s="48"/>
      <c r="O1153" s="48"/>
      <c r="P1153" s="48"/>
      <c r="Q1153" s="48"/>
      <c r="R1153" s="48"/>
      <c r="S1153" s="48"/>
      <c r="T1153" s="48"/>
      <c r="U1153" s="48"/>
      <c r="V1153" s="48"/>
      <c r="W1153" s="48"/>
      <c r="X1153" s="48"/>
      <c r="Y1153" s="47"/>
    </row>
    <row r="1154" spans="1:25" x14ac:dyDescent="0.2">
      <c r="A1154" s="48"/>
      <c r="B1154" s="48"/>
      <c r="C1154" s="48"/>
      <c r="D1154" s="85"/>
      <c r="E1154" s="85"/>
      <c r="F1154" s="48"/>
      <c r="G1154" s="48"/>
      <c r="H1154" s="48"/>
      <c r="I1154" s="48"/>
      <c r="J1154" s="48"/>
      <c r="K1154" s="48"/>
      <c r="L1154" s="48"/>
      <c r="M1154" s="48"/>
      <c r="N1154" s="48"/>
      <c r="O1154" s="48"/>
      <c r="P1154" s="48"/>
      <c r="Q1154" s="48"/>
      <c r="R1154" s="48"/>
      <c r="S1154" s="48"/>
      <c r="T1154" s="48"/>
      <c r="U1154" s="48"/>
      <c r="V1154" s="48"/>
      <c r="W1154" s="48"/>
      <c r="X1154" s="48"/>
      <c r="Y1154" s="47"/>
    </row>
    <row r="1155" spans="1:25" x14ac:dyDescent="0.2">
      <c r="A1155" s="48"/>
      <c r="B1155" s="48"/>
      <c r="C1155" s="48"/>
      <c r="D1155" s="85"/>
      <c r="E1155" s="85"/>
      <c r="F1155" s="48"/>
      <c r="G1155" s="48"/>
      <c r="H1155" s="48"/>
      <c r="I1155" s="48"/>
      <c r="J1155" s="48"/>
      <c r="K1155" s="48"/>
      <c r="L1155" s="48"/>
      <c r="M1155" s="48"/>
      <c r="N1155" s="48"/>
      <c r="O1155" s="48"/>
      <c r="P1155" s="48"/>
      <c r="Q1155" s="48"/>
      <c r="R1155" s="48"/>
      <c r="S1155" s="48"/>
      <c r="T1155" s="48"/>
      <c r="U1155" s="48"/>
      <c r="V1155" s="48"/>
      <c r="W1155" s="48"/>
      <c r="X1155" s="48"/>
      <c r="Y1155" s="47"/>
    </row>
    <row r="1156" spans="1:25" x14ac:dyDescent="0.2">
      <c r="A1156" s="48"/>
      <c r="B1156" s="48"/>
      <c r="C1156" s="48"/>
      <c r="D1156" s="85"/>
      <c r="E1156" s="85"/>
      <c r="F1156" s="48"/>
      <c r="G1156" s="48"/>
      <c r="H1156" s="48"/>
      <c r="I1156" s="48"/>
      <c r="J1156" s="48"/>
      <c r="K1156" s="48"/>
      <c r="L1156" s="48"/>
      <c r="M1156" s="48"/>
      <c r="N1156" s="48"/>
      <c r="O1156" s="48"/>
      <c r="P1156" s="48"/>
      <c r="Q1156" s="48"/>
      <c r="R1156" s="48"/>
      <c r="S1156" s="48"/>
      <c r="T1156" s="48"/>
      <c r="U1156" s="48"/>
      <c r="V1156" s="48"/>
      <c r="W1156" s="48"/>
      <c r="X1156" s="48"/>
      <c r="Y1156" s="47"/>
    </row>
    <row r="1157" spans="1:25" x14ac:dyDescent="0.2">
      <c r="A1157" s="48"/>
      <c r="B1157" s="48"/>
      <c r="C1157" s="48"/>
      <c r="D1157" s="85"/>
      <c r="E1157" s="85"/>
      <c r="F1157" s="48"/>
      <c r="G1157" s="48"/>
      <c r="H1157" s="48"/>
      <c r="I1157" s="48"/>
      <c r="J1157" s="48"/>
      <c r="K1157" s="48"/>
      <c r="L1157" s="48"/>
      <c r="M1157" s="48"/>
      <c r="N1157" s="48"/>
      <c r="O1157" s="48"/>
      <c r="P1157" s="48"/>
      <c r="Q1157" s="48"/>
      <c r="R1157" s="48"/>
      <c r="S1157" s="48"/>
      <c r="T1157" s="48"/>
      <c r="U1157" s="48"/>
      <c r="V1157" s="48"/>
      <c r="W1157" s="48"/>
      <c r="X1157" s="48"/>
      <c r="Y1157" s="47"/>
    </row>
    <row r="1158" spans="1:25" x14ac:dyDescent="0.2">
      <c r="A1158" s="48"/>
      <c r="B1158" s="48"/>
      <c r="C1158" s="48"/>
      <c r="D1158" s="85"/>
      <c r="E1158" s="85"/>
      <c r="F1158" s="48"/>
      <c r="G1158" s="48"/>
      <c r="H1158" s="48"/>
      <c r="I1158" s="48"/>
      <c r="J1158" s="48"/>
      <c r="K1158" s="48"/>
      <c r="L1158" s="48"/>
      <c r="M1158" s="48"/>
      <c r="N1158" s="48"/>
      <c r="O1158" s="48"/>
      <c r="P1158" s="48"/>
      <c r="Q1158" s="48"/>
      <c r="R1158" s="48"/>
      <c r="S1158" s="48"/>
      <c r="T1158" s="48"/>
      <c r="U1158" s="48"/>
      <c r="V1158" s="48"/>
      <c r="W1158" s="48"/>
      <c r="X1158" s="48"/>
      <c r="Y1158" s="47"/>
    </row>
    <row r="1159" spans="1:25" x14ac:dyDescent="0.2">
      <c r="A1159" s="48"/>
      <c r="B1159" s="48"/>
      <c r="C1159" s="48"/>
      <c r="D1159" s="85"/>
      <c r="E1159" s="85"/>
      <c r="F1159" s="48"/>
      <c r="G1159" s="48"/>
      <c r="H1159" s="48"/>
      <c r="I1159" s="48"/>
      <c r="J1159" s="48"/>
      <c r="K1159" s="48"/>
      <c r="L1159" s="48"/>
      <c r="M1159" s="48"/>
      <c r="N1159" s="48"/>
      <c r="O1159" s="48"/>
      <c r="P1159" s="48"/>
      <c r="Q1159" s="48"/>
      <c r="R1159" s="48"/>
      <c r="S1159" s="48"/>
      <c r="T1159" s="48"/>
      <c r="U1159" s="48"/>
      <c r="V1159" s="48"/>
      <c r="W1159" s="48"/>
      <c r="X1159" s="48"/>
      <c r="Y1159" s="47"/>
    </row>
    <row r="1160" spans="1:25" x14ac:dyDescent="0.2">
      <c r="A1160" s="48"/>
      <c r="B1160" s="48"/>
      <c r="C1160" s="48"/>
      <c r="D1160" s="85"/>
      <c r="E1160" s="85"/>
      <c r="F1160" s="48"/>
      <c r="G1160" s="48"/>
      <c r="H1160" s="48"/>
      <c r="I1160" s="48"/>
      <c r="J1160" s="48"/>
      <c r="K1160" s="48"/>
      <c r="L1160" s="48"/>
      <c r="M1160" s="48"/>
      <c r="N1160" s="48"/>
      <c r="O1160" s="48"/>
      <c r="P1160" s="48"/>
      <c r="Q1160" s="48"/>
      <c r="R1160" s="48"/>
      <c r="S1160" s="48"/>
      <c r="T1160" s="48"/>
      <c r="U1160" s="48"/>
      <c r="V1160" s="48"/>
      <c r="W1160" s="48"/>
      <c r="X1160" s="48"/>
      <c r="Y1160" s="47"/>
    </row>
    <row r="1161" spans="1:25" x14ac:dyDescent="0.2">
      <c r="A1161" s="48"/>
      <c r="B1161" s="48"/>
      <c r="C1161" s="48"/>
      <c r="D1161" s="85"/>
      <c r="E1161" s="85"/>
      <c r="F1161" s="48"/>
      <c r="G1161" s="48"/>
      <c r="H1161" s="48"/>
      <c r="I1161" s="48"/>
      <c r="J1161" s="48"/>
      <c r="K1161" s="48"/>
      <c r="L1161" s="48"/>
      <c r="M1161" s="48"/>
      <c r="N1161" s="48"/>
      <c r="O1161" s="48"/>
      <c r="P1161" s="48"/>
      <c r="Q1161" s="48"/>
      <c r="R1161" s="48"/>
      <c r="S1161" s="48"/>
      <c r="T1161" s="48"/>
      <c r="U1161" s="48"/>
      <c r="V1161" s="48"/>
      <c r="W1161" s="48"/>
      <c r="X1161" s="48"/>
      <c r="Y1161" s="47"/>
    </row>
    <row r="1162" spans="1:25" x14ac:dyDescent="0.2">
      <c r="A1162" s="48"/>
      <c r="B1162" s="48"/>
      <c r="C1162" s="48"/>
      <c r="D1162" s="85"/>
      <c r="E1162" s="85"/>
      <c r="F1162" s="48"/>
      <c r="G1162" s="48"/>
      <c r="H1162" s="48"/>
      <c r="I1162" s="48"/>
      <c r="J1162" s="48"/>
      <c r="K1162" s="48"/>
      <c r="L1162" s="48"/>
      <c r="M1162" s="48"/>
      <c r="N1162" s="48"/>
      <c r="O1162" s="48"/>
      <c r="P1162" s="48"/>
      <c r="Q1162" s="48"/>
      <c r="R1162" s="48"/>
      <c r="S1162" s="48"/>
      <c r="T1162" s="48"/>
      <c r="U1162" s="48"/>
      <c r="V1162" s="48"/>
      <c r="W1162" s="48"/>
      <c r="X1162" s="48"/>
      <c r="Y1162" s="47"/>
    </row>
    <row r="1163" spans="1:25" x14ac:dyDescent="0.2">
      <c r="A1163" s="48"/>
      <c r="B1163" s="48"/>
      <c r="C1163" s="48"/>
      <c r="D1163" s="85"/>
      <c r="E1163" s="85"/>
      <c r="F1163" s="48"/>
      <c r="G1163" s="48"/>
      <c r="H1163" s="48"/>
      <c r="I1163" s="48"/>
      <c r="J1163" s="48"/>
      <c r="K1163" s="48"/>
      <c r="L1163" s="48"/>
      <c r="M1163" s="48"/>
      <c r="N1163" s="48"/>
      <c r="O1163" s="48"/>
      <c r="P1163" s="48"/>
      <c r="Q1163" s="48"/>
      <c r="R1163" s="48"/>
      <c r="S1163" s="48"/>
      <c r="T1163" s="48"/>
      <c r="U1163" s="48"/>
      <c r="V1163" s="48"/>
      <c r="W1163" s="48"/>
      <c r="X1163" s="48"/>
      <c r="Y1163" s="47"/>
    </row>
    <row r="1164" spans="1:25" x14ac:dyDescent="0.2">
      <c r="A1164" s="48"/>
      <c r="B1164" s="48"/>
      <c r="C1164" s="48"/>
      <c r="D1164" s="85"/>
      <c r="E1164" s="85"/>
      <c r="F1164" s="48"/>
      <c r="G1164" s="48"/>
      <c r="H1164" s="48"/>
      <c r="I1164" s="48"/>
      <c r="J1164" s="48"/>
      <c r="K1164" s="48"/>
      <c r="L1164" s="48"/>
      <c r="M1164" s="48"/>
      <c r="N1164" s="48"/>
      <c r="O1164" s="48"/>
      <c r="P1164" s="48"/>
      <c r="Q1164" s="48"/>
      <c r="R1164" s="48"/>
      <c r="S1164" s="48"/>
      <c r="T1164" s="48"/>
      <c r="U1164" s="48"/>
      <c r="V1164" s="48"/>
      <c r="W1164" s="48"/>
      <c r="X1164" s="48"/>
      <c r="Y1164" s="47"/>
    </row>
    <row r="1165" spans="1:25" x14ac:dyDescent="0.2">
      <c r="A1165" s="48"/>
      <c r="B1165" s="48"/>
      <c r="C1165" s="48"/>
      <c r="D1165" s="85"/>
      <c r="E1165" s="85"/>
      <c r="F1165" s="48"/>
      <c r="G1165" s="48"/>
      <c r="H1165" s="48"/>
      <c r="I1165" s="48"/>
      <c r="J1165" s="48"/>
      <c r="K1165" s="48"/>
      <c r="L1165" s="48"/>
      <c r="M1165" s="48"/>
      <c r="N1165" s="48"/>
      <c r="O1165" s="48"/>
      <c r="P1165" s="48"/>
      <c r="Q1165" s="48"/>
      <c r="R1165" s="48"/>
      <c r="S1165" s="48"/>
      <c r="T1165" s="48"/>
      <c r="U1165" s="48"/>
      <c r="V1165" s="48"/>
      <c r="W1165" s="48"/>
      <c r="X1165" s="48"/>
      <c r="Y1165" s="47"/>
    </row>
    <row r="1166" spans="1:25" x14ac:dyDescent="0.2">
      <c r="A1166" s="48"/>
      <c r="B1166" s="48"/>
      <c r="C1166" s="48"/>
      <c r="D1166" s="85"/>
      <c r="E1166" s="85"/>
      <c r="F1166" s="48"/>
      <c r="G1166" s="48"/>
      <c r="H1166" s="48"/>
      <c r="I1166" s="48"/>
      <c r="J1166" s="48"/>
      <c r="K1166" s="48"/>
      <c r="L1166" s="48"/>
      <c r="M1166" s="48"/>
      <c r="N1166" s="48"/>
      <c r="O1166" s="48"/>
      <c r="P1166" s="48"/>
      <c r="Q1166" s="48"/>
      <c r="R1166" s="48"/>
      <c r="S1166" s="48"/>
      <c r="T1166" s="48"/>
      <c r="U1166" s="48"/>
      <c r="V1166" s="48"/>
      <c r="W1166" s="48"/>
      <c r="X1166" s="48"/>
      <c r="Y1166" s="47"/>
    </row>
    <row r="1167" spans="1:25" x14ac:dyDescent="0.2">
      <c r="A1167" s="48"/>
      <c r="B1167" s="48"/>
      <c r="C1167" s="48"/>
      <c r="D1167" s="85"/>
      <c r="E1167" s="85"/>
      <c r="F1167" s="48"/>
      <c r="G1167" s="48"/>
      <c r="H1167" s="48"/>
      <c r="I1167" s="48"/>
      <c r="J1167" s="48"/>
      <c r="K1167" s="48"/>
      <c r="L1167" s="48"/>
      <c r="M1167" s="48"/>
      <c r="N1167" s="48"/>
      <c r="O1167" s="48"/>
      <c r="P1167" s="48"/>
      <c r="Q1167" s="48"/>
      <c r="R1167" s="48"/>
      <c r="S1167" s="48"/>
      <c r="T1167" s="48"/>
      <c r="U1167" s="48"/>
      <c r="V1167" s="48"/>
      <c r="W1167" s="48"/>
      <c r="X1167" s="48"/>
      <c r="Y1167" s="47"/>
    </row>
    <row r="1168" spans="1:25" x14ac:dyDescent="0.2">
      <c r="A1168" s="48"/>
      <c r="B1168" s="48"/>
      <c r="C1168" s="48"/>
      <c r="D1168" s="85"/>
      <c r="E1168" s="85"/>
      <c r="F1168" s="48"/>
      <c r="G1168" s="48"/>
      <c r="H1168" s="48"/>
      <c r="I1168" s="48"/>
      <c r="J1168" s="48"/>
      <c r="K1168" s="48"/>
      <c r="L1168" s="48"/>
      <c r="M1168" s="48"/>
      <c r="N1168" s="48"/>
      <c r="O1168" s="48"/>
      <c r="P1168" s="48"/>
      <c r="Q1168" s="48"/>
      <c r="R1168" s="48"/>
      <c r="S1168" s="48"/>
      <c r="T1168" s="48"/>
      <c r="U1168" s="48"/>
      <c r="V1168" s="48"/>
      <c r="W1168" s="48"/>
      <c r="X1168" s="48"/>
      <c r="Y1168" s="47"/>
    </row>
    <row r="1169" spans="1:25" x14ac:dyDescent="0.2">
      <c r="A1169" s="48"/>
      <c r="B1169" s="48"/>
      <c r="C1169" s="48"/>
      <c r="D1169" s="85"/>
      <c r="E1169" s="85"/>
      <c r="F1169" s="48"/>
      <c r="G1169" s="48"/>
      <c r="H1169" s="48"/>
      <c r="I1169" s="48"/>
      <c r="J1169" s="48"/>
      <c r="K1169" s="48"/>
      <c r="L1169" s="48"/>
      <c r="M1169" s="48"/>
      <c r="N1169" s="48"/>
      <c r="O1169" s="48"/>
      <c r="P1169" s="48"/>
      <c r="Q1169" s="48"/>
      <c r="R1169" s="48"/>
      <c r="S1169" s="48"/>
      <c r="T1169" s="48"/>
      <c r="U1169" s="48"/>
      <c r="V1169" s="48"/>
      <c r="W1169" s="48"/>
      <c r="X1169" s="48"/>
      <c r="Y1169" s="47"/>
    </row>
    <row r="1170" spans="1:25" x14ac:dyDescent="0.2">
      <c r="A1170" s="48"/>
      <c r="B1170" s="48"/>
      <c r="C1170" s="48"/>
      <c r="D1170" s="85"/>
      <c r="E1170" s="85"/>
      <c r="F1170" s="48"/>
      <c r="G1170" s="48"/>
      <c r="H1170" s="48"/>
      <c r="I1170" s="48"/>
      <c r="J1170" s="48"/>
      <c r="K1170" s="48"/>
      <c r="L1170" s="48"/>
      <c r="M1170" s="48"/>
      <c r="N1170" s="48"/>
      <c r="O1170" s="48"/>
      <c r="P1170" s="48"/>
      <c r="Q1170" s="48"/>
      <c r="R1170" s="48"/>
      <c r="S1170" s="48"/>
      <c r="T1170" s="48"/>
      <c r="U1170" s="48"/>
      <c r="V1170" s="48"/>
      <c r="W1170" s="48"/>
      <c r="X1170" s="48"/>
      <c r="Y1170" s="47"/>
    </row>
    <row r="1171" spans="1:25" x14ac:dyDescent="0.2">
      <c r="A1171" s="48"/>
      <c r="B1171" s="48"/>
      <c r="C1171" s="48"/>
      <c r="D1171" s="85"/>
      <c r="E1171" s="85"/>
      <c r="F1171" s="48"/>
      <c r="G1171" s="48"/>
      <c r="H1171" s="48"/>
      <c r="I1171" s="48"/>
      <c r="J1171" s="48"/>
      <c r="K1171" s="48"/>
      <c r="L1171" s="48"/>
      <c r="M1171" s="48"/>
      <c r="N1171" s="48"/>
      <c r="O1171" s="48"/>
      <c r="P1171" s="48"/>
      <c r="Q1171" s="48"/>
      <c r="R1171" s="48"/>
      <c r="S1171" s="48"/>
      <c r="T1171" s="48"/>
      <c r="U1171" s="48"/>
      <c r="V1171" s="48"/>
      <c r="W1171" s="48"/>
      <c r="X1171" s="48"/>
      <c r="Y1171" s="47"/>
    </row>
    <row r="1172" spans="1:25" x14ac:dyDescent="0.2">
      <c r="A1172" s="48"/>
      <c r="B1172" s="48"/>
      <c r="C1172" s="48"/>
      <c r="D1172" s="85"/>
      <c r="E1172" s="85"/>
      <c r="F1172" s="48"/>
      <c r="G1172" s="48"/>
      <c r="H1172" s="48"/>
      <c r="I1172" s="48"/>
      <c r="J1172" s="48"/>
      <c r="K1172" s="48"/>
      <c r="L1172" s="48"/>
      <c r="M1172" s="48"/>
      <c r="N1172" s="48"/>
      <c r="O1172" s="48"/>
      <c r="P1172" s="48"/>
      <c r="Q1172" s="48"/>
      <c r="R1172" s="48"/>
      <c r="S1172" s="48"/>
      <c r="T1172" s="48"/>
      <c r="U1172" s="48"/>
      <c r="V1172" s="48"/>
      <c r="W1172" s="48"/>
      <c r="X1172" s="48"/>
      <c r="Y1172" s="47"/>
    </row>
    <row r="1173" spans="1:25" x14ac:dyDescent="0.2">
      <c r="A1173" s="48"/>
      <c r="B1173" s="48"/>
      <c r="C1173" s="48"/>
      <c r="D1173" s="85"/>
      <c r="E1173" s="85"/>
      <c r="F1173" s="48"/>
      <c r="G1173" s="48"/>
      <c r="H1173" s="48"/>
      <c r="I1173" s="48"/>
      <c r="J1173" s="48"/>
      <c r="K1173" s="48"/>
      <c r="L1173" s="48"/>
      <c r="M1173" s="48"/>
      <c r="N1173" s="48"/>
      <c r="O1173" s="48"/>
      <c r="P1173" s="48"/>
      <c r="Q1173" s="48"/>
      <c r="R1173" s="48"/>
      <c r="S1173" s="48"/>
      <c r="T1173" s="48"/>
      <c r="U1173" s="48"/>
      <c r="V1173" s="48"/>
      <c r="W1173" s="48"/>
      <c r="X1173" s="48"/>
      <c r="Y1173" s="47"/>
    </row>
    <row r="1174" spans="1:25" x14ac:dyDescent="0.2">
      <c r="A1174" s="48"/>
      <c r="B1174" s="48"/>
      <c r="C1174" s="48"/>
      <c r="D1174" s="85"/>
      <c r="E1174" s="85"/>
      <c r="F1174" s="48"/>
      <c r="G1174" s="48"/>
      <c r="H1174" s="48"/>
      <c r="I1174" s="48"/>
      <c r="J1174" s="48"/>
      <c r="K1174" s="48"/>
      <c r="L1174" s="48"/>
      <c r="M1174" s="48"/>
      <c r="N1174" s="48"/>
      <c r="O1174" s="48"/>
      <c r="P1174" s="48"/>
      <c r="Q1174" s="48"/>
      <c r="R1174" s="48"/>
      <c r="S1174" s="48"/>
      <c r="T1174" s="48"/>
      <c r="U1174" s="48"/>
      <c r="V1174" s="48"/>
      <c r="W1174" s="48"/>
      <c r="X1174" s="48"/>
      <c r="Y1174" s="47"/>
    </row>
    <row r="1175" spans="1:25" x14ac:dyDescent="0.2">
      <c r="A1175" s="48"/>
      <c r="B1175" s="48"/>
      <c r="C1175" s="48"/>
      <c r="D1175" s="85"/>
      <c r="E1175" s="85"/>
      <c r="F1175" s="48"/>
      <c r="G1175" s="48"/>
      <c r="H1175" s="48"/>
      <c r="I1175" s="48"/>
      <c r="J1175" s="48"/>
      <c r="K1175" s="48"/>
      <c r="L1175" s="48"/>
      <c r="M1175" s="48"/>
      <c r="N1175" s="48"/>
      <c r="O1175" s="48"/>
      <c r="P1175" s="48"/>
      <c r="Q1175" s="48"/>
      <c r="R1175" s="48"/>
      <c r="S1175" s="48"/>
      <c r="T1175" s="48"/>
      <c r="U1175" s="48"/>
      <c r="V1175" s="48"/>
      <c r="W1175" s="48"/>
      <c r="X1175" s="48"/>
      <c r="Y1175" s="47"/>
    </row>
    <row r="1176" spans="1:25" x14ac:dyDescent="0.2">
      <c r="A1176" s="48"/>
      <c r="B1176" s="48"/>
      <c r="C1176" s="48"/>
      <c r="D1176" s="85"/>
      <c r="E1176" s="85"/>
      <c r="F1176" s="48"/>
      <c r="G1176" s="48"/>
      <c r="H1176" s="48"/>
      <c r="I1176" s="48"/>
      <c r="J1176" s="48"/>
      <c r="K1176" s="48"/>
      <c r="L1176" s="48"/>
      <c r="M1176" s="48"/>
      <c r="N1176" s="48"/>
      <c r="O1176" s="48"/>
      <c r="P1176" s="48"/>
      <c r="Q1176" s="48"/>
      <c r="R1176" s="48"/>
      <c r="S1176" s="48"/>
      <c r="T1176" s="48"/>
      <c r="U1176" s="48"/>
      <c r="V1176" s="48"/>
      <c r="W1176" s="48"/>
      <c r="X1176" s="48"/>
      <c r="Y1176" s="47"/>
    </row>
    <row r="1177" spans="1:25" x14ac:dyDescent="0.2">
      <c r="A1177" s="48"/>
      <c r="B1177" s="48"/>
      <c r="C1177" s="48"/>
      <c r="D1177" s="85"/>
      <c r="E1177" s="85"/>
      <c r="F1177" s="48"/>
      <c r="G1177" s="48"/>
      <c r="H1177" s="48"/>
      <c r="I1177" s="48"/>
      <c r="J1177" s="48"/>
      <c r="K1177" s="48"/>
      <c r="L1177" s="48"/>
      <c r="M1177" s="48"/>
      <c r="N1177" s="48"/>
      <c r="O1177" s="48"/>
      <c r="P1177" s="48"/>
      <c r="Q1177" s="48"/>
      <c r="R1177" s="48"/>
      <c r="S1177" s="48"/>
      <c r="T1177" s="48"/>
      <c r="U1177" s="48"/>
      <c r="V1177" s="48"/>
      <c r="W1177" s="48"/>
      <c r="X1177" s="48"/>
      <c r="Y1177" s="47"/>
    </row>
    <row r="1178" spans="1:25" x14ac:dyDescent="0.2">
      <c r="A1178" s="48"/>
      <c r="B1178" s="48"/>
      <c r="C1178" s="48"/>
      <c r="D1178" s="85"/>
      <c r="E1178" s="85"/>
      <c r="F1178" s="48"/>
      <c r="G1178" s="48"/>
      <c r="H1178" s="48"/>
      <c r="I1178" s="48"/>
      <c r="J1178" s="48"/>
      <c r="K1178" s="48"/>
      <c r="L1178" s="48"/>
      <c r="M1178" s="48"/>
      <c r="N1178" s="48"/>
      <c r="O1178" s="48"/>
      <c r="P1178" s="48"/>
      <c r="Q1178" s="48"/>
      <c r="R1178" s="48"/>
      <c r="S1178" s="48"/>
      <c r="T1178" s="48"/>
      <c r="U1178" s="48"/>
      <c r="V1178" s="48"/>
      <c r="W1178" s="48"/>
      <c r="X1178" s="48"/>
      <c r="Y1178" s="47"/>
    </row>
    <row r="1179" spans="1:25" x14ac:dyDescent="0.2">
      <c r="A1179" s="48"/>
      <c r="B1179" s="48"/>
      <c r="C1179" s="48"/>
      <c r="D1179" s="85"/>
      <c r="E1179" s="85"/>
      <c r="F1179" s="48"/>
      <c r="G1179" s="48"/>
      <c r="H1179" s="48"/>
      <c r="I1179" s="48"/>
      <c r="J1179" s="48"/>
      <c r="K1179" s="48"/>
      <c r="L1179" s="48"/>
      <c r="M1179" s="48"/>
      <c r="N1179" s="48"/>
      <c r="O1179" s="48"/>
      <c r="P1179" s="48"/>
      <c r="Q1179" s="48"/>
      <c r="R1179" s="48"/>
      <c r="S1179" s="48"/>
      <c r="T1179" s="48"/>
      <c r="U1179" s="48"/>
      <c r="V1179" s="48"/>
      <c r="W1179" s="48"/>
      <c r="X1179" s="48"/>
      <c r="Y1179" s="47"/>
    </row>
    <row r="1180" spans="1:25" x14ac:dyDescent="0.2">
      <c r="A1180" s="48"/>
      <c r="B1180" s="48"/>
      <c r="C1180" s="48"/>
      <c r="D1180" s="85"/>
      <c r="E1180" s="85"/>
      <c r="F1180" s="48"/>
      <c r="G1180" s="48"/>
      <c r="H1180" s="48"/>
      <c r="I1180" s="48"/>
      <c r="J1180" s="48"/>
      <c r="K1180" s="48"/>
      <c r="L1180" s="48"/>
      <c r="M1180" s="48"/>
      <c r="N1180" s="48"/>
      <c r="O1180" s="48"/>
      <c r="P1180" s="48"/>
      <c r="Q1180" s="48"/>
      <c r="R1180" s="48"/>
      <c r="S1180" s="48"/>
      <c r="T1180" s="48"/>
      <c r="U1180" s="48"/>
      <c r="V1180" s="48"/>
      <c r="W1180" s="48"/>
      <c r="X1180" s="48"/>
      <c r="Y1180" s="47"/>
    </row>
    <row r="1181" spans="1:25" x14ac:dyDescent="0.2">
      <c r="A1181" s="48"/>
      <c r="B1181" s="48"/>
      <c r="C1181" s="48"/>
      <c r="D1181" s="85"/>
      <c r="E1181" s="85"/>
      <c r="F1181" s="48"/>
      <c r="G1181" s="48"/>
      <c r="H1181" s="48"/>
      <c r="I1181" s="48"/>
      <c r="J1181" s="48"/>
      <c r="K1181" s="48"/>
      <c r="L1181" s="48"/>
      <c r="M1181" s="48"/>
      <c r="N1181" s="48"/>
      <c r="O1181" s="48"/>
      <c r="P1181" s="48"/>
      <c r="Q1181" s="48"/>
      <c r="R1181" s="48"/>
      <c r="S1181" s="48"/>
      <c r="T1181" s="48"/>
      <c r="U1181" s="48"/>
      <c r="V1181" s="48"/>
      <c r="W1181" s="48"/>
      <c r="X1181" s="48"/>
      <c r="Y1181" s="47"/>
    </row>
    <row r="1182" spans="1:25" x14ac:dyDescent="0.2">
      <c r="A1182" s="48"/>
      <c r="B1182" s="48"/>
      <c r="C1182" s="48"/>
      <c r="D1182" s="85"/>
      <c r="E1182" s="85"/>
      <c r="F1182" s="48"/>
      <c r="G1182" s="48"/>
      <c r="H1182" s="48"/>
      <c r="I1182" s="48"/>
      <c r="J1182" s="48"/>
      <c r="K1182" s="48"/>
      <c r="L1182" s="48"/>
      <c r="M1182" s="48"/>
      <c r="N1182" s="48"/>
      <c r="O1182" s="48"/>
      <c r="P1182" s="48"/>
      <c r="Q1182" s="48"/>
      <c r="R1182" s="48"/>
      <c r="S1182" s="48"/>
      <c r="T1182" s="48"/>
      <c r="U1182" s="48"/>
      <c r="V1182" s="48"/>
      <c r="W1182" s="48"/>
      <c r="X1182" s="48"/>
      <c r="Y1182" s="47"/>
    </row>
    <row r="1183" spans="1:25" x14ac:dyDescent="0.2">
      <c r="A1183" s="48"/>
      <c r="B1183" s="48"/>
      <c r="C1183" s="48"/>
      <c r="D1183" s="85"/>
      <c r="E1183" s="85"/>
      <c r="F1183" s="48"/>
      <c r="G1183" s="48"/>
      <c r="H1183" s="48"/>
      <c r="I1183" s="48"/>
      <c r="J1183" s="48"/>
      <c r="K1183" s="48"/>
      <c r="L1183" s="48"/>
      <c r="M1183" s="48"/>
      <c r="N1183" s="48"/>
      <c r="O1183" s="48"/>
      <c r="P1183" s="48"/>
      <c r="Q1183" s="48"/>
      <c r="R1183" s="48"/>
      <c r="S1183" s="48"/>
      <c r="T1183" s="48"/>
      <c r="U1183" s="48"/>
      <c r="V1183" s="48"/>
      <c r="W1183" s="48"/>
      <c r="X1183" s="48"/>
      <c r="Y1183" s="47"/>
    </row>
    <row r="1184" spans="1:25" x14ac:dyDescent="0.2">
      <c r="A1184" s="48"/>
      <c r="B1184" s="48"/>
      <c r="C1184" s="48"/>
      <c r="D1184" s="85"/>
      <c r="E1184" s="85"/>
      <c r="F1184" s="48"/>
      <c r="G1184" s="48"/>
      <c r="H1184" s="48"/>
      <c r="I1184" s="48"/>
      <c r="J1184" s="48"/>
      <c r="K1184" s="48"/>
      <c r="L1184" s="48"/>
      <c r="M1184" s="48"/>
      <c r="N1184" s="48"/>
      <c r="O1184" s="48"/>
      <c r="P1184" s="48"/>
      <c r="Q1184" s="48"/>
      <c r="R1184" s="48"/>
      <c r="S1184" s="48"/>
      <c r="T1184" s="48"/>
      <c r="U1184" s="48"/>
      <c r="V1184" s="48"/>
      <c r="W1184" s="48"/>
      <c r="X1184" s="48"/>
      <c r="Y1184" s="47"/>
    </row>
    <row r="1185" spans="1:25" x14ac:dyDescent="0.2">
      <c r="A1185" s="48"/>
      <c r="B1185" s="48"/>
      <c r="C1185" s="48"/>
      <c r="D1185" s="85"/>
      <c r="E1185" s="85"/>
      <c r="F1185" s="48"/>
      <c r="G1185" s="48"/>
      <c r="H1185" s="48"/>
      <c r="I1185" s="48"/>
      <c r="J1185" s="48"/>
      <c r="K1185" s="48"/>
      <c r="L1185" s="48"/>
      <c r="M1185" s="48"/>
      <c r="N1185" s="48"/>
      <c r="O1185" s="48"/>
      <c r="P1185" s="48"/>
      <c r="Q1185" s="48"/>
      <c r="R1185" s="48"/>
      <c r="S1185" s="48"/>
      <c r="T1185" s="48"/>
      <c r="U1185" s="48"/>
      <c r="V1185" s="48"/>
      <c r="W1185" s="48"/>
      <c r="X1185" s="48"/>
      <c r="Y1185" s="47"/>
    </row>
    <row r="1186" spans="1:25" x14ac:dyDescent="0.2">
      <c r="A1186" s="48"/>
      <c r="B1186" s="48"/>
      <c r="C1186" s="48"/>
      <c r="D1186" s="85"/>
      <c r="E1186" s="85"/>
      <c r="F1186" s="48"/>
      <c r="G1186" s="48"/>
      <c r="H1186" s="48"/>
      <c r="I1186" s="48"/>
      <c r="J1186" s="48"/>
      <c r="K1186" s="48"/>
      <c r="L1186" s="48"/>
      <c r="M1186" s="48"/>
      <c r="N1186" s="48"/>
      <c r="O1186" s="48"/>
      <c r="P1186" s="48"/>
      <c r="Q1186" s="48"/>
      <c r="R1186" s="48"/>
      <c r="S1186" s="48"/>
      <c r="T1186" s="48"/>
      <c r="U1186" s="48"/>
      <c r="V1186" s="48"/>
      <c r="W1186" s="48"/>
      <c r="X1186" s="48"/>
      <c r="Y1186" s="47"/>
    </row>
    <row r="1187" spans="1:25" x14ac:dyDescent="0.2">
      <c r="A1187" s="48"/>
      <c r="B1187" s="48"/>
      <c r="C1187" s="48"/>
      <c r="D1187" s="85"/>
      <c r="E1187" s="85"/>
      <c r="F1187" s="48"/>
      <c r="G1187" s="48"/>
      <c r="H1187" s="48"/>
      <c r="I1187" s="48"/>
      <c r="J1187" s="48"/>
      <c r="K1187" s="48"/>
      <c r="L1187" s="48"/>
      <c r="M1187" s="48"/>
      <c r="N1187" s="48"/>
      <c r="O1187" s="48"/>
      <c r="P1187" s="48"/>
      <c r="Q1187" s="48"/>
      <c r="R1187" s="48"/>
      <c r="S1187" s="48"/>
      <c r="T1187" s="48"/>
      <c r="U1187" s="48"/>
      <c r="V1187" s="48"/>
      <c r="W1187" s="48"/>
      <c r="X1187" s="48"/>
      <c r="Y1187" s="47"/>
    </row>
    <row r="1188" spans="1:25" x14ac:dyDescent="0.2">
      <c r="A1188" s="48"/>
      <c r="B1188" s="48"/>
      <c r="C1188" s="48"/>
      <c r="D1188" s="85"/>
      <c r="E1188" s="85"/>
      <c r="F1188" s="48"/>
      <c r="G1188" s="48"/>
      <c r="H1188" s="48"/>
      <c r="I1188" s="48"/>
      <c r="J1188" s="48"/>
      <c r="K1188" s="48"/>
      <c r="L1188" s="48"/>
      <c r="M1188" s="48"/>
      <c r="N1188" s="48"/>
      <c r="O1188" s="48"/>
      <c r="P1188" s="48"/>
      <c r="Q1188" s="48"/>
      <c r="R1188" s="48"/>
      <c r="S1188" s="48"/>
      <c r="T1188" s="48"/>
      <c r="U1188" s="48"/>
      <c r="V1188" s="48"/>
      <c r="W1188" s="48"/>
      <c r="X1188" s="48"/>
      <c r="Y1188" s="47"/>
    </row>
    <row r="1189" spans="1:25" x14ac:dyDescent="0.2">
      <c r="A1189" s="48"/>
      <c r="B1189" s="48"/>
      <c r="C1189" s="48"/>
      <c r="D1189" s="85"/>
      <c r="E1189" s="85"/>
      <c r="F1189" s="48"/>
      <c r="G1189" s="48"/>
      <c r="H1189" s="48"/>
      <c r="I1189" s="48"/>
      <c r="J1189" s="48"/>
      <c r="K1189" s="48"/>
      <c r="L1189" s="48"/>
      <c r="M1189" s="48"/>
      <c r="N1189" s="48"/>
      <c r="O1189" s="48"/>
      <c r="P1189" s="48"/>
      <c r="Q1189" s="48"/>
      <c r="R1189" s="48"/>
      <c r="S1189" s="48"/>
      <c r="T1189" s="48"/>
      <c r="U1189" s="48"/>
      <c r="V1189" s="48"/>
      <c r="W1189" s="48"/>
      <c r="X1189" s="48"/>
      <c r="Y1189" s="47"/>
    </row>
    <row r="1190" spans="1:25" x14ac:dyDescent="0.2">
      <c r="A1190" s="48"/>
      <c r="B1190" s="48"/>
      <c r="C1190" s="48"/>
      <c r="D1190" s="85"/>
      <c r="E1190" s="85"/>
      <c r="F1190" s="48"/>
      <c r="G1190" s="48"/>
      <c r="H1190" s="48"/>
      <c r="I1190" s="48"/>
      <c r="J1190" s="48"/>
      <c r="K1190" s="48"/>
      <c r="L1190" s="48"/>
      <c r="M1190" s="48"/>
      <c r="N1190" s="48"/>
      <c r="O1190" s="48"/>
      <c r="P1190" s="48"/>
      <c r="Q1190" s="48"/>
      <c r="R1190" s="48"/>
      <c r="S1190" s="48"/>
      <c r="T1190" s="48"/>
      <c r="U1190" s="48"/>
      <c r="V1190" s="48"/>
      <c r="W1190" s="48"/>
      <c r="X1190" s="48"/>
      <c r="Y1190" s="47"/>
    </row>
    <row r="1191" spans="1:25" x14ac:dyDescent="0.2">
      <c r="A1191" s="48"/>
      <c r="B1191" s="48"/>
      <c r="C1191" s="48"/>
      <c r="D1191" s="85"/>
      <c r="E1191" s="85"/>
      <c r="F1191" s="48"/>
      <c r="G1191" s="48"/>
      <c r="H1191" s="48"/>
      <c r="I1191" s="48"/>
      <c r="J1191" s="48"/>
      <c r="K1191" s="48"/>
      <c r="L1191" s="48"/>
      <c r="M1191" s="48"/>
      <c r="N1191" s="48"/>
      <c r="O1191" s="48"/>
      <c r="P1191" s="48"/>
      <c r="Q1191" s="48"/>
      <c r="R1191" s="48"/>
      <c r="S1191" s="48"/>
      <c r="T1191" s="48"/>
      <c r="U1191" s="48"/>
      <c r="V1191" s="48"/>
      <c r="W1191" s="48"/>
      <c r="X1191" s="48"/>
      <c r="Y1191" s="47"/>
    </row>
    <row r="1192" spans="1:25" x14ac:dyDescent="0.2">
      <c r="A1192" s="48"/>
      <c r="B1192" s="48"/>
      <c r="C1192" s="48"/>
      <c r="D1192" s="85"/>
      <c r="E1192" s="85"/>
      <c r="F1192" s="48"/>
      <c r="G1192" s="48"/>
      <c r="H1192" s="48"/>
      <c r="I1192" s="48"/>
      <c r="J1192" s="48"/>
      <c r="K1192" s="48"/>
      <c r="L1192" s="48"/>
      <c r="M1192" s="48"/>
      <c r="N1192" s="48"/>
      <c r="O1192" s="48"/>
      <c r="P1192" s="48"/>
      <c r="Q1192" s="48"/>
      <c r="R1192" s="48"/>
      <c r="S1192" s="48"/>
      <c r="T1192" s="48"/>
      <c r="U1192" s="48"/>
      <c r="V1192" s="48"/>
      <c r="W1192" s="48"/>
      <c r="X1192" s="48"/>
      <c r="Y1192" s="47"/>
    </row>
    <row r="1193" spans="1:25" x14ac:dyDescent="0.2">
      <c r="A1193" s="48"/>
      <c r="B1193" s="48"/>
      <c r="C1193" s="48"/>
      <c r="D1193" s="85"/>
      <c r="E1193" s="85"/>
      <c r="F1193" s="48"/>
      <c r="G1193" s="48"/>
      <c r="H1193" s="48"/>
      <c r="I1193" s="48"/>
      <c r="J1193" s="48"/>
      <c r="K1193" s="48"/>
      <c r="L1193" s="48"/>
      <c r="M1193" s="48"/>
      <c r="N1193" s="48"/>
      <c r="O1193" s="48"/>
      <c r="P1193" s="48"/>
      <c r="Q1193" s="48"/>
      <c r="R1193" s="48"/>
      <c r="S1193" s="48"/>
      <c r="T1193" s="48"/>
      <c r="U1193" s="48"/>
      <c r="V1193" s="48"/>
      <c r="W1193" s="48"/>
      <c r="X1193" s="48"/>
      <c r="Y1193" s="47"/>
    </row>
    <row r="1194" spans="1:25" x14ac:dyDescent="0.2">
      <c r="A1194" s="48"/>
      <c r="B1194" s="48"/>
      <c r="C1194" s="48"/>
      <c r="D1194" s="85"/>
      <c r="E1194" s="85"/>
      <c r="F1194" s="48"/>
      <c r="G1194" s="48"/>
      <c r="H1194" s="48"/>
      <c r="I1194" s="48"/>
      <c r="J1194" s="48"/>
      <c r="K1194" s="48"/>
      <c r="L1194" s="48"/>
      <c r="M1194" s="48"/>
      <c r="N1194" s="48"/>
      <c r="O1194" s="48"/>
      <c r="P1194" s="48"/>
      <c r="Q1194" s="48"/>
      <c r="R1194" s="48"/>
      <c r="S1194" s="48"/>
      <c r="T1194" s="48"/>
      <c r="U1194" s="48"/>
      <c r="V1194" s="48"/>
      <c r="W1194" s="48"/>
      <c r="X1194" s="48"/>
      <c r="Y1194" s="47"/>
    </row>
    <row r="1195" spans="1:25" x14ac:dyDescent="0.2">
      <c r="A1195" s="48"/>
      <c r="B1195" s="48"/>
      <c r="C1195" s="48"/>
      <c r="D1195" s="85"/>
      <c r="E1195" s="85"/>
      <c r="F1195" s="48"/>
      <c r="G1195" s="48"/>
      <c r="H1195" s="48"/>
      <c r="I1195" s="48"/>
      <c r="J1195" s="48"/>
      <c r="K1195" s="48"/>
      <c r="L1195" s="48"/>
      <c r="M1195" s="48"/>
      <c r="N1195" s="48"/>
      <c r="O1195" s="48"/>
      <c r="P1195" s="48"/>
      <c r="Q1195" s="48"/>
      <c r="R1195" s="48"/>
      <c r="S1195" s="48"/>
      <c r="T1195" s="48"/>
      <c r="U1195" s="48"/>
      <c r="V1195" s="48"/>
      <c r="W1195" s="48"/>
      <c r="X1195" s="48"/>
      <c r="Y1195" s="47"/>
    </row>
    <row r="1196" spans="1:25" x14ac:dyDescent="0.2">
      <c r="A1196" s="48"/>
      <c r="B1196" s="48"/>
      <c r="C1196" s="48"/>
      <c r="D1196" s="85"/>
      <c r="E1196" s="85"/>
      <c r="F1196" s="48"/>
      <c r="G1196" s="48"/>
      <c r="H1196" s="48"/>
      <c r="I1196" s="48"/>
      <c r="J1196" s="48"/>
      <c r="K1196" s="48"/>
      <c r="L1196" s="48"/>
      <c r="M1196" s="48"/>
      <c r="N1196" s="48"/>
      <c r="O1196" s="48"/>
      <c r="P1196" s="48"/>
      <c r="Q1196" s="48"/>
      <c r="R1196" s="48"/>
      <c r="S1196" s="48"/>
      <c r="T1196" s="48"/>
      <c r="U1196" s="48"/>
      <c r="V1196" s="48"/>
      <c r="W1196" s="48"/>
      <c r="X1196" s="48"/>
      <c r="Y1196" s="47"/>
    </row>
    <row r="1197" spans="1:25" x14ac:dyDescent="0.2">
      <c r="A1197" s="48"/>
      <c r="B1197" s="48"/>
      <c r="C1197" s="48"/>
      <c r="D1197" s="85"/>
      <c r="E1197" s="85"/>
      <c r="F1197" s="48"/>
      <c r="G1197" s="48"/>
      <c r="H1197" s="48"/>
      <c r="I1197" s="48"/>
      <c r="J1197" s="48"/>
      <c r="K1197" s="48"/>
      <c r="L1197" s="48"/>
      <c r="M1197" s="48"/>
      <c r="N1197" s="48"/>
      <c r="O1197" s="48"/>
      <c r="P1197" s="48"/>
      <c r="Q1197" s="48"/>
      <c r="R1197" s="48"/>
      <c r="S1197" s="48"/>
      <c r="T1197" s="48"/>
      <c r="U1197" s="48"/>
      <c r="V1197" s="48"/>
      <c r="W1197" s="48"/>
      <c r="X1197" s="48"/>
      <c r="Y1197" s="47"/>
    </row>
    <row r="1198" spans="1:25" x14ac:dyDescent="0.2">
      <c r="A1198" s="48"/>
      <c r="B1198" s="48"/>
      <c r="C1198" s="48"/>
      <c r="D1198" s="85"/>
      <c r="E1198" s="85"/>
      <c r="F1198" s="48"/>
      <c r="G1198" s="48"/>
      <c r="H1198" s="48"/>
      <c r="I1198" s="48"/>
      <c r="J1198" s="48"/>
      <c r="K1198" s="48"/>
      <c r="L1198" s="48"/>
      <c r="M1198" s="48"/>
      <c r="N1198" s="48"/>
      <c r="O1198" s="48"/>
      <c r="P1198" s="48"/>
      <c r="Q1198" s="48"/>
      <c r="R1198" s="48"/>
      <c r="S1198" s="48"/>
      <c r="T1198" s="48"/>
      <c r="U1198" s="48"/>
      <c r="V1198" s="48"/>
      <c r="W1198" s="48"/>
      <c r="X1198" s="48"/>
      <c r="Y1198" s="47"/>
    </row>
    <row r="1199" spans="1:25" x14ac:dyDescent="0.2">
      <c r="A1199" s="48"/>
      <c r="B1199" s="48"/>
      <c r="C1199" s="48"/>
      <c r="D1199" s="85"/>
      <c r="E1199" s="85"/>
      <c r="F1199" s="48"/>
      <c r="G1199" s="48"/>
      <c r="H1199" s="48"/>
      <c r="I1199" s="48"/>
      <c r="J1199" s="48"/>
      <c r="K1199" s="48"/>
      <c r="L1199" s="48"/>
      <c r="M1199" s="48"/>
      <c r="N1199" s="48"/>
      <c r="O1199" s="48"/>
      <c r="P1199" s="48"/>
      <c r="Q1199" s="48"/>
      <c r="R1199" s="48"/>
      <c r="S1199" s="48"/>
      <c r="T1199" s="48"/>
      <c r="U1199" s="48"/>
      <c r="V1199" s="48"/>
      <c r="W1199" s="48"/>
      <c r="X1199" s="48"/>
      <c r="Y1199" s="47"/>
    </row>
    <row r="1200" spans="1:25" x14ac:dyDescent="0.2">
      <c r="A1200" s="48"/>
      <c r="B1200" s="48"/>
      <c r="C1200" s="48"/>
      <c r="D1200" s="85"/>
      <c r="E1200" s="85"/>
      <c r="F1200" s="48"/>
      <c r="G1200" s="48"/>
      <c r="H1200" s="48"/>
      <c r="I1200" s="48"/>
      <c r="J1200" s="48"/>
      <c r="K1200" s="48"/>
      <c r="L1200" s="48"/>
      <c r="M1200" s="48"/>
      <c r="N1200" s="48"/>
      <c r="O1200" s="48"/>
      <c r="P1200" s="48"/>
      <c r="Q1200" s="48"/>
      <c r="R1200" s="48"/>
      <c r="S1200" s="48"/>
      <c r="T1200" s="48"/>
      <c r="U1200" s="48"/>
      <c r="V1200" s="48"/>
      <c r="W1200" s="48"/>
      <c r="X1200" s="48"/>
      <c r="Y1200" s="47"/>
    </row>
    <row r="1201" spans="1:25" x14ac:dyDescent="0.2">
      <c r="A1201" s="48"/>
      <c r="B1201" s="48"/>
      <c r="C1201" s="48"/>
      <c r="D1201" s="85"/>
      <c r="E1201" s="85"/>
      <c r="F1201" s="48"/>
      <c r="G1201" s="48"/>
      <c r="H1201" s="48"/>
      <c r="I1201" s="48"/>
      <c r="J1201" s="48"/>
      <c r="K1201" s="48"/>
      <c r="L1201" s="48"/>
      <c r="M1201" s="48"/>
      <c r="N1201" s="48"/>
      <c r="O1201" s="48"/>
      <c r="P1201" s="48"/>
      <c r="Q1201" s="48"/>
      <c r="R1201" s="48"/>
      <c r="S1201" s="48"/>
      <c r="T1201" s="48"/>
      <c r="U1201" s="48"/>
      <c r="V1201" s="48"/>
      <c r="W1201" s="48"/>
      <c r="X1201" s="48"/>
      <c r="Y1201" s="47"/>
    </row>
    <row r="1202" spans="1:25" x14ac:dyDescent="0.2">
      <c r="A1202" s="48"/>
      <c r="B1202" s="48"/>
      <c r="C1202" s="48"/>
      <c r="D1202" s="85"/>
      <c r="E1202" s="85"/>
      <c r="F1202" s="48"/>
      <c r="G1202" s="48"/>
      <c r="H1202" s="48"/>
      <c r="I1202" s="48"/>
      <c r="J1202" s="48"/>
      <c r="K1202" s="48"/>
      <c r="L1202" s="48"/>
      <c r="M1202" s="48"/>
      <c r="N1202" s="48"/>
      <c r="O1202" s="48"/>
      <c r="P1202" s="48"/>
      <c r="Q1202" s="48"/>
      <c r="R1202" s="48"/>
      <c r="S1202" s="48"/>
      <c r="T1202" s="48"/>
      <c r="U1202" s="48"/>
      <c r="V1202" s="48"/>
      <c r="W1202" s="48"/>
      <c r="X1202" s="48"/>
      <c r="Y1202" s="47"/>
    </row>
    <row r="1203" spans="1:25" x14ac:dyDescent="0.2">
      <c r="A1203" s="48"/>
      <c r="B1203" s="48"/>
      <c r="C1203" s="48"/>
      <c r="D1203" s="85"/>
      <c r="E1203" s="85"/>
      <c r="F1203" s="48"/>
      <c r="G1203" s="48"/>
      <c r="H1203" s="48"/>
      <c r="I1203" s="48"/>
      <c r="J1203" s="48"/>
      <c r="K1203" s="48"/>
      <c r="L1203" s="48"/>
      <c r="M1203" s="48"/>
      <c r="N1203" s="48"/>
      <c r="O1203" s="48"/>
      <c r="P1203" s="48"/>
      <c r="Q1203" s="48"/>
      <c r="R1203" s="48"/>
      <c r="S1203" s="48"/>
      <c r="T1203" s="48"/>
      <c r="U1203" s="48"/>
      <c r="V1203" s="48"/>
      <c r="W1203" s="48"/>
      <c r="X1203" s="48"/>
      <c r="Y1203" s="47"/>
    </row>
    <row r="1204" spans="1:25" x14ac:dyDescent="0.2">
      <c r="A1204" s="48"/>
      <c r="B1204" s="48"/>
      <c r="C1204" s="48"/>
      <c r="D1204" s="85"/>
      <c r="E1204" s="85"/>
      <c r="F1204" s="48"/>
      <c r="G1204" s="48"/>
      <c r="H1204" s="48"/>
      <c r="I1204" s="48"/>
      <c r="J1204" s="48"/>
      <c r="K1204" s="48"/>
      <c r="L1204" s="48"/>
      <c r="M1204" s="48"/>
      <c r="N1204" s="48"/>
      <c r="O1204" s="48"/>
      <c r="P1204" s="48"/>
      <c r="Q1204" s="48"/>
      <c r="R1204" s="48"/>
      <c r="S1204" s="48"/>
      <c r="T1204" s="48"/>
      <c r="U1204" s="48"/>
      <c r="V1204" s="48"/>
      <c r="W1204" s="48"/>
      <c r="X1204" s="48"/>
      <c r="Y1204" s="47"/>
    </row>
    <row r="1205" spans="1:25" x14ac:dyDescent="0.2">
      <c r="A1205" s="48"/>
      <c r="B1205" s="48"/>
      <c r="C1205" s="48"/>
      <c r="D1205" s="85"/>
      <c r="E1205" s="85"/>
      <c r="F1205" s="48"/>
      <c r="G1205" s="48"/>
      <c r="H1205" s="48"/>
      <c r="I1205" s="48"/>
      <c r="J1205" s="48"/>
      <c r="K1205" s="48"/>
      <c r="L1205" s="48"/>
      <c r="M1205" s="48"/>
      <c r="N1205" s="48"/>
      <c r="O1205" s="48"/>
      <c r="P1205" s="48"/>
      <c r="Q1205" s="48"/>
      <c r="R1205" s="48"/>
      <c r="S1205" s="48"/>
      <c r="T1205" s="48"/>
      <c r="U1205" s="48"/>
      <c r="V1205" s="48"/>
      <c r="W1205" s="48"/>
      <c r="X1205" s="48"/>
      <c r="Y1205" s="47"/>
    </row>
    <row r="1206" spans="1:25" x14ac:dyDescent="0.2">
      <c r="A1206" s="48"/>
      <c r="B1206" s="48"/>
      <c r="C1206" s="48"/>
      <c r="D1206" s="85"/>
      <c r="E1206" s="85"/>
      <c r="F1206" s="48"/>
      <c r="G1206" s="48"/>
      <c r="H1206" s="48"/>
      <c r="I1206" s="48"/>
      <c r="J1206" s="48"/>
      <c r="K1206" s="48"/>
      <c r="L1206" s="48"/>
      <c r="M1206" s="48"/>
      <c r="N1206" s="48"/>
      <c r="O1206" s="48"/>
      <c r="P1206" s="48"/>
      <c r="Q1206" s="48"/>
      <c r="R1206" s="48"/>
      <c r="S1206" s="48"/>
      <c r="T1206" s="48"/>
      <c r="U1206" s="48"/>
      <c r="V1206" s="48"/>
      <c r="W1206" s="48"/>
      <c r="X1206" s="48"/>
      <c r="Y1206" s="47"/>
    </row>
    <row r="1207" spans="1:25" x14ac:dyDescent="0.2">
      <c r="A1207" s="48"/>
      <c r="B1207" s="48"/>
      <c r="C1207" s="48"/>
      <c r="D1207" s="85"/>
      <c r="E1207" s="85"/>
      <c r="F1207" s="48"/>
      <c r="G1207" s="48"/>
      <c r="H1207" s="48"/>
      <c r="I1207" s="48"/>
      <c r="J1207" s="48"/>
      <c r="K1207" s="48"/>
      <c r="L1207" s="48"/>
      <c r="M1207" s="48"/>
      <c r="N1207" s="48"/>
      <c r="O1207" s="48"/>
      <c r="P1207" s="48"/>
      <c r="Q1207" s="48"/>
      <c r="R1207" s="48"/>
      <c r="S1207" s="48"/>
      <c r="T1207" s="48"/>
      <c r="U1207" s="48"/>
      <c r="V1207" s="48"/>
      <c r="W1207" s="48"/>
      <c r="X1207" s="48"/>
      <c r="Y1207" s="47"/>
    </row>
    <row r="1208" spans="1:25" x14ac:dyDescent="0.2">
      <c r="A1208" s="48"/>
      <c r="B1208" s="48"/>
      <c r="C1208" s="48"/>
      <c r="D1208" s="85"/>
      <c r="E1208" s="85"/>
      <c r="F1208" s="48"/>
      <c r="G1208" s="48"/>
      <c r="H1208" s="48"/>
      <c r="I1208" s="48"/>
      <c r="J1208" s="48"/>
      <c r="K1208" s="48"/>
      <c r="L1208" s="48"/>
      <c r="M1208" s="48"/>
      <c r="N1208" s="48"/>
      <c r="O1208" s="48"/>
      <c r="P1208" s="48"/>
      <c r="Q1208" s="48"/>
      <c r="R1208" s="48"/>
      <c r="S1208" s="48"/>
      <c r="T1208" s="48"/>
      <c r="U1208" s="48"/>
      <c r="V1208" s="48"/>
      <c r="W1208" s="48"/>
      <c r="X1208" s="48"/>
      <c r="Y1208" s="47"/>
    </row>
    <row r="1209" spans="1:25" x14ac:dyDescent="0.2">
      <c r="A1209" s="48"/>
      <c r="B1209" s="48"/>
      <c r="C1209" s="48"/>
      <c r="D1209" s="85"/>
      <c r="E1209" s="85"/>
      <c r="F1209" s="48"/>
      <c r="G1209" s="48"/>
      <c r="H1209" s="48"/>
      <c r="I1209" s="48"/>
      <c r="J1209" s="48"/>
      <c r="K1209" s="48"/>
      <c r="L1209" s="48"/>
      <c r="M1209" s="48"/>
      <c r="N1209" s="48"/>
      <c r="O1209" s="48"/>
      <c r="P1209" s="48"/>
      <c r="Q1209" s="48"/>
      <c r="R1209" s="48"/>
      <c r="S1209" s="48"/>
      <c r="T1209" s="48"/>
      <c r="U1209" s="48"/>
      <c r="V1209" s="48"/>
      <c r="W1209" s="48"/>
      <c r="X1209" s="48"/>
      <c r="Y1209" s="47"/>
    </row>
    <row r="1210" spans="1:25" x14ac:dyDescent="0.2">
      <c r="A1210" s="48"/>
      <c r="B1210" s="48"/>
      <c r="C1210" s="48"/>
      <c r="D1210" s="85"/>
      <c r="E1210" s="85"/>
      <c r="F1210" s="48"/>
      <c r="G1210" s="48"/>
      <c r="H1210" s="48"/>
      <c r="I1210" s="48"/>
      <c r="J1210" s="48"/>
      <c r="K1210" s="48"/>
      <c r="L1210" s="48"/>
      <c r="M1210" s="48"/>
      <c r="N1210" s="48"/>
      <c r="O1210" s="48"/>
      <c r="P1210" s="48"/>
      <c r="Q1210" s="48"/>
      <c r="R1210" s="48"/>
      <c r="S1210" s="48"/>
      <c r="T1210" s="48"/>
      <c r="U1210" s="48"/>
      <c r="V1210" s="48"/>
      <c r="W1210" s="48"/>
      <c r="X1210" s="48"/>
      <c r="Y1210" s="47"/>
    </row>
    <row r="1211" spans="1:25" x14ac:dyDescent="0.2">
      <c r="A1211" s="48"/>
      <c r="B1211" s="48"/>
      <c r="C1211" s="48"/>
      <c r="D1211" s="85"/>
      <c r="E1211" s="85"/>
      <c r="F1211" s="48"/>
      <c r="G1211" s="48"/>
      <c r="H1211" s="48"/>
      <c r="I1211" s="48"/>
      <c r="J1211" s="48"/>
      <c r="K1211" s="48"/>
      <c r="L1211" s="48"/>
      <c r="M1211" s="48"/>
      <c r="N1211" s="48"/>
      <c r="O1211" s="48"/>
      <c r="P1211" s="48"/>
      <c r="Q1211" s="48"/>
      <c r="R1211" s="48"/>
      <c r="S1211" s="48"/>
      <c r="T1211" s="48"/>
      <c r="U1211" s="48"/>
      <c r="V1211" s="48"/>
      <c r="W1211" s="48"/>
      <c r="X1211" s="48"/>
      <c r="Y1211" s="47"/>
    </row>
    <row r="1212" spans="1:25" x14ac:dyDescent="0.2">
      <c r="A1212" s="48"/>
      <c r="B1212" s="48"/>
      <c r="C1212" s="48"/>
      <c r="D1212" s="85"/>
      <c r="E1212" s="85"/>
      <c r="F1212" s="48"/>
      <c r="G1212" s="48"/>
      <c r="H1212" s="48"/>
      <c r="I1212" s="48"/>
      <c r="J1212" s="48"/>
      <c r="K1212" s="48"/>
      <c r="L1212" s="48"/>
      <c r="M1212" s="48"/>
      <c r="N1212" s="48"/>
      <c r="O1212" s="48"/>
      <c r="P1212" s="48"/>
      <c r="Q1212" s="48"/>
      <c r="R1212" s="48"/>
      <c r="S1212" s="48"/>
      <c r="T1212" s="48"/>
      <c r="U1212" s="48"/>
      <c r="V1212" s="48"/>
      <c r="W1212" s="48"/>
      <c r="X1212" s="48"/>
      <c r="Y1212" s="47"/>
    </row>
    <row r="1213" spans="1:25" x14ac:dyDescent="0.2">
      <c r="A1213" s="48"/>
      <c r="B1213" s="48"/>
      <c r="C1213" s="48"/>
      <c r="D1213" s="85"/>
      <c r="E1213" s="85"/>
      <c r="F1213" s="48"/>
      <c r="G1213" s="48"/>
      <c r="H1213" s="48"/>
      <c r="I1213" s="48"/>
      <c r="J1213" s="48"/>
      <c r="K1213" s="48"/>
      <c r="L1213" s="48"/>
      <c r="M1213" s="48"/>
      <c r="N1213" s="48"/>
      <c r="O1213" s="48"/>
      <c r="P1213" s="48"/>
      <c r="Q1213" s="48"/>
      <c r="R1213" s="48"/>
      <c r="S1213" s="48"/>
      <c r="T1213" s="48"/>
      <c r="U1213" s="48"/>
      <c r="V1213" s="48"/>
      <c r="W1213" s="48"/>
      <c r="X1213" s="48"/>
      <c r="Y1213" s="47"/>
    </row>
    <row r="1214" spans="1:25" x14ac:dyDescent="0.2">
      <c r="A1214" s="48"/>
      <c r="B1214" s="48"/>
      <c r="C1214" s="48"/>
      <c r="D1214" s="85"/>
      <c r="E1214" s="85"/>
      <c r="F1214" s="48"/>
      <c r="G1214" s="48"/>
      <c r="H1214" s="48"/>
      <c r="I1214" s="48"/>
      <c r="J1214" s="48"/>
      <c r="K1214" s="48"/>
      <c r="L1214" s="48"/>
      <c r="M1214" s="48"/>
      <c r="N1214" s="48"/>
      <c r="O1214" s="48"/>
      <c r="P1214" s="48"/>
      <c r="Q1214" s="48"/>
      <c r="R1214" s="48"/>
      <c r="S1214" s="48"/>
      <c r="T1214" s="48"/>
      <c r="U1214" s="48"/>
      <c r="V1214" s="48"/>
      <c r="W1214" s="48"/>
      <c r="X1214" s="48"/>
      <c r="Y1214" s="47"/>
    </row>
    <row r="1215" spans="1:25" x14ac:dyDescent="0.2">
      <c r="A1215" s="48"/>
      <c r="B1215" s="48"/>
      <c r="C1215" s="48"/>
      <c r="D1215" s="85"/>
      <c r="E1215" s="85"/>
      <c r="F1215" s="48"/>
      <c r="G1215" s="48"/>
      <c r="H1215" s="48"/>
      <c r="I1215" s="48"/>
      <c r="J1215" s="48"/>
      <c r="K1215" s="48"/>
      <c r="L1215" s="48"/>
      <c r="M1215" s="48"/>
      <c r="N1215" s="48"/>
      <c r="O1215" s="48"/>
      <c r="P1215" s="48"/>
      <c r="Q1215" s="48"/>
      <c r="R1215" s="48"/>
      <c r="S1215" s="48"/>
      <c r="T1215" s="48"/>
      <c r="U1215" s="48"/>
      <c r="V1215" s="48"/>
      <c r="W1215" s="48"/>
      <c r="X1215" s="48"/>
      <c r="Y1215" s="47"/>
    </row>
    <row r="1216" spans="1:25" x14ac:dyDescent="0.2">
      <c r="A1216" s="48"/>
      <c r="B1216" s="48"/>
      <c r="C1216" s="48"/>
      <c r="D1216" s="85"/>
      <c r="E1216" s="85"/>
      <c r="F1216" s="48"/>
      <c r="G1216" s="48"/>
      <c r="H1216" s="48"/>
      <c r="I1216" s="48"/>
      <c r="J1216" s="48"/>
      <c r="K1216" s="48"/>
      <c r="L1216" s="48"/>
      <c r="M1216" s="48"/>
      <c r="N1216" s="48"/>
      <c r="O1216" s="48"/>
      <c r="P1216" s="48"/>
      <c r="Q1216" s="48"/>
      <c r="R1216" s="48"/>
      <c r="S1216" s="48"/>
      <c r="T1216" s="48"/>
      <c r="U1216" s="48"/>
      <c r="V1216" s="48"/>
      <c r="W1216" s="48"/>
      <c r="X1216" s="48"/>
      <c r="Y1216" s="47"/>
    </row>
    <row r="1217" spans="1:25" x14ac:dyDescent="0.2">
      <c r="A1217" s="48"/>
      <c r="B1217" s="48"/>
      <c r="C1217" s="48"/>
      <c r="D1217" s="85"/>
      <c r="E1217" s="85"/>
      <c r="F1217" s="48"/>
      <c r="G1217" s="48"/>
      <c r="H1217" s="48"/>
      <c r="I1217" s="48"/>
      <c r="J1217" s="48"/>
      <c r="K1217" s="48"/>
      <c r="L1217" s="48"/>
      <c r="M1217" s="48"/>
      <c r="N1217" s="48"/>
      <c r="O1217" s="48"/>
      <c r="P1217" s="48"/>
      <c r="Q1217" s="48"/>
      <c r="R1217" s="48"/>
      <c r="S1217" s="48"/>
      <c r="T1217" s="48"/>
      <c r="U1217" s="48"/>
      <c r="V1217" s="48"/>
      <c r="W1217" s="48"/>
      <c r="X1217" s="48"/>
      <c r="Y1217" s="47"/>
    </row>
    <row r="1218" spans="1:25" x14ac:dyDescent="0.2">
      <c r="A1218" s="48"/>
      <c r="B1218" s="48"/>
      <c r="C1218" s="48"/>
      <c r="D1218" s="85"/>
      <c r="E1218" s="85"/>
      <c r="F1218" s="48"/>
      <c r="G1218" s="48"/>
      <c r="H1218" s="48"/>
      <c r="I1218" s="48"/>
      <c r="J1218" s="48"/>
      <c r="K1218" s="48"/>
      <c r="L1218" s="48"/>
      <c r="M1218" s="48"/>
      <c r="N1218" s="48"/>
      <c r="O1218" s="48"/>
      <c r="P1218" s="48"/>
      <c r="Q1218" s="48"/>
      <c r="R1218" s="48"/>
      <c r="S1218" s="48"/>
      <c r="T1218" s="48"/>
      <c r="U1218" s="48"/>
      <c r="V1218" s="48"/>
      <c r="W1218" s="48"/>
      <c r="X1218" s="48"/>
      <c r="Y1218" s="47"/>
    </row>
    <row r="1219" spans="1:25" x14ac:dyDescent="0.2">
      <c r="A1219" s="48"/>
      <c r="B1219" s="48"/>
      <c r="C1219" s="48"/>
      <c r="D1219" s="85"/>
      <c r="E1219" s="85"/>
      <c r="F1219" s="48"/>
      <c r="G1219" s="48"/>
      <c r="H1219" s="48"/>
      <c r="I1219" s="48"/>
      <c r="J1219" s="48"/>
      <c r="K1219" s="48"/>
      <c r="L1219" s="48"/>
      <c r="M1219" s="48"/>
      <c r="N1219" s="48"/>
      <c r="O1219" s="48"/>
      <c r="P1219" s="48"/>
      <c r="Q1219" s="48"/>
      <c r="R1219" s="48"/>
      <c r="S1219" s="48"/>
      <c r="T1219" s="48"/>
      <c r="U1219" s="48"/>
      <c r="V1219" s="48"/>
      <c r="W1219" s="48"/>
      <c r="X1219" s="48"/>
      <c r="Y1219" s="47"/>
    </row>
    <row r="1220" spans="1:25" x14ac:dyDescent="0.2">
      <c r="A1220" s="48"/>
      <c r="B1220" s="48"/>
      <c r="C1220" s="48"/>
      <c r="D1220" s="85"/>
      <c r="E1220" s="85"/>
      <c r="F1220" s="48"/>
      <c r="G1220" s="48"/>
      <c r="H1220" s="48"/>
      <c r="I1220" s="48"/>
      <c r="J1220" s="48"/>
      <c r="K1220" s="48"/>
      <c r="L1220" s="48"/>
      <c r="M1220" s="48"/>
      <c r="N1220" s="48"/>
      <c r="O1220" s="48"/>
      <c r="P1220" s="48"/>
      <c r="Q1220" s="48"/>
      <c r="R1220" s="48"/>
      <c r="S1220" s="48"/>
      <c r="T1220" s="48"/>
      <c r="U1220" s="48"/>
      <c r="V1220" s="48"/>
      <c r="W1220" s="48"/>
      <c r="X1220" s="48"/>
      <c r="Y1220" s="47"/>
    </row>
    <row r="1221" spans="1:25" x14ac:dyDescent="0.2">
      <c r="A1221" s="48"/>
      <c r="B1221" s="48"/>
      <c r="C1221" s="48"/>
      <c r="D1221" s="85"/>
      <c r="E1221" s="85"/>
      <c r="F1221" s="48"/>
      <c r="G1221" s="48"/>
      <c r="H1221" s="48"/>
      <c r="I1221" s="48"/>
      <c r="J1221" s="48"/>
      <c r="K1221" s="48"/>
      <c r="L1221" s="48"/>
      <c r="M1221" s="48"/>
      <c r="N1221" s="48"/>
      <c r="O1221" s="48"/>
      <c r="P1221" s="48"/>
      <c r="Q1221" s="48"/>
      <c r="R1221" s="48"/>
      <c r="S1221" s="48"/>
      <c r="T1221" s="48"/>
      <c r="U1221" s="48"/>
      <c r="V1221" s="48"/>
      <c r="W1221" s="48"/>
      <c r="X1221" s="48"/>
      <c r="Y1221" s="47"/>
    </row>
    <row r="1222" spans="1:25" x14ac:dyDescent="0.2">
      <c r="A1222" s="48"/>
      <c r="B1222" s="48"/>
      <c r="C1222" s="48"/>
      <c r="D1222" s="85"/>
      <c r="E1222" s="85"/>
      <c r="F1222" s="48"/>
      <c r="G1222" s="48"/>
      <c r="H1222" s="48"/>
      <c r="I1222" s="48"/>
      <c r="J1222" s="48"/>
      <c r="K1222" s="48"/>
      <c r="L1222" s="48"/>
      <c r="M1222" s="48"/>
      <c r="N1222" s="48"/>
      <c r="O1222" s="48"/>
      <c r="P1222" s="48"/>
      <c r="Q1222" s="48"/>
      <c r="R1222" s="48"/>
      <c r="S1222" s="48"/>
      <c r="T1222" s="48"/>
      <c r="U1222" s="48"/>
      <c r="V1222" s="48"/>
      <c r="W1222" s="48"/>
      <c r="X1222" s="48"/>
      <c r="Y1222" s="47"/>
    </row>
    <row r="1223" spans="1:25" x14ac:dyDescent="0.2">
      <c r="A1223" s="48"/>
      <c r="B1223" s="48"/>
      <c r="C1223" s="48"/>
      <c r="D1223" s="85"/>
      <c r="E1223" s="85"/>
      <c r="F1223" s="48"/>
      <c r="G1223" s="48"/>
      <c r="H1223" s="48"/>
      <c r="I1223" s="48"/>
      <c r="J1223" s="48"/>
      <c r="K1223" s="48"/>
      <c r="L1223" s="48"/>
      <c r="M1223" s="48"/>
      <c r="N1223" s="48"/>
      <c r="O1223" s="48"/>
      <c r="P1223" s="48"/>
      <c r="Q1223" s="48"/>
      <c r="R1223" s="48"/>
      <c r="S1223" s="48"/>
      <c r="T1223" s="48"/>
      <c r="U1223" s="48"/>
      <c r="V1223" s="48"/>
      <c r="W1223" s="48"/>
      <c r="X1223" s="48"/>
      <c r="Y1223" s="47"/>
    </row>
    <row r="1224" spans="1:25" x14ac:dyDescent="0.2">
      <c r="A1224" s="48"/>
      <c r="B1224" s="48"/>
      <c r="C1224" s="48"/>
      <c r="D1224" s="85"/>
      <c r="E1224" s="85"/>
      <c r="F1224" s="48"/>
      <c r="G1224" s="48"/>
      <c r="H1224" s="48"/>
      <c r="I1224" s="48"/>
      <c r="J1224" s="48"/>
      <c r="K1224" s="48"/>
      <c r="L1224" s="48"/>
      <c r="M1224" s="48"/>
      <c r="N1224" s="48"/>
      <c r="O1224" s="48"/>
      <c r="P1224" s="48"/>
      <c r="Q1224" s="48"/>
      <c r="R1224" s="48"/>
      <c r="S1224" s="48"/>
      <c r="T1224" s="48"/>
      <c r="U1224" s="48"/>
      <c r="V1224" s="48"/>
      <c r="W1224" s="48"/>
      <c r="X1224" s="48"/>
      <c r="Y1224" s="47"/>
    </row>
    <row r="1225" spans="1:25" x14ac:dyDescent="0.2">
      <c r="A1225" s="48"/>
      <c r="B1225" s="48"/>
      <c r="C1225" s="48"/>
      <c r="D1225" s="85"/>
      <c r="E1225" s="85"/>
      <c r="F1225" s="48"/>
      <c r="G1225" s="48"/>
      <c r="H1225" s="48"/>
      <c r="I1225" s="48"/>
      <c r="J1225" s="48"/>
      <c r="K1225" s="48"/>
      <c r="L1225" s="48"/>
      <c r="M1225" s="48"/>
      <c r="N1225" s="48"/>
      <c r="O1225" s="48"/>
      <c r="P1225" s="48"/>
      <c r="Q1225" s="48"/>
      <c r="R1225" s="48"/>
      <c r="S1225" s="48"/>
      <c r="T1225" s="48"/>
      <c r="U1225" s="48"/>
      <c r="V1225" s="48"/>
      <c r="W1225" s="48"/>
      <c r="X1225" s="48"/>
      <c r="Y1225" s="47"/>
    </row>
    <row r="1226" spans="1:25" x14ac:dyDescent="0.2">
      <c r="A1226" s="48"/>
      <c r="B1226" s="48"/>
      <c r="C1226" s="48"/>
      <c r="D1226" s="85"/>
      <c r="E1226" s="85"/>
      <c r="F1226" s="48"/>
      <c r="G1226" s="48"/>
      <c r="H1226" s="48"/>
      <c r="I1226" s="48"/>
      <c r="J1226" s="48"/>
      <c r="K1226" s="48"/>
      <c r="L1226" s="48"/>
      <c r="M1226" s="48"/>
      <c r="N1226" s="48"/>
      <c r="O1226" s="48"/>
      <c r="P1226" s="48"/>
      <c r="Q1226" s="48"/>
      <c r="R1226" s="48"/>
      <c r="S1226" s="48"/>
      <c r="T1226" s="48"/>
      <c r="U1226" s="48"/>
      <c r="V1226" s="48"/>
      <c r="W1226" s="48"/>
      <c r="X1226" s="48"/>
      <c r="Y1226" s="47"/>
    </row>
    <row r="1227" spans="1:25" x14ac:dyDescent="0.2">
      <c r="A1227" s="48"/>
      <c r="B1227" s="48"/>
      <c r="C1227" s="48"/>
      <c r="D1227" s="85"/>
      <c r="E1227" s="85"/>
      <c r="F1227" s="48"/>
      <c r="G1227" s="48"/>
      <c r="H1227" s="48"/>
      <c r="I1227" s="48"/>
      <c r="J1227" s="48"/>
      <c r="K1227" s="48"/>
      <c r="L1227" s="48"/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  <c r="W1227" s="48"/>
      <c r="X1227" s="48"/>
      <c r="Y1227" s="47"/>
    </row>
    <row r="1228" spans="1:25" x14ac:dyDescent="0.2">
      <c r="A1228" s="48"/>
      <c r="B1228" s="48"/>
      <c r="C1228" s="48"/>
      <c r="D1228" s="85"/>
      <c r="E1228" s="85"/>
      <c r="F1228" s="48"/>
      <c r="G1228" s="48"/>
      <c r="H1228" s="48"/>
      <c r="I1228" s="48"/>
      <c r="J1228" s="48"/>
      <c r="K1228" s="48"/>
      <c r="L1228" s="48"/>
      <c r="M1228" s="48"/>
      <c r="N1228" s="48"/>
      <c r="O1228" s="48"/>
      <c r="P1228" s="48"/>
      <c r="Q1228" s="48"/>
      <c r="R1228" s="48"/>
      <c r="S1228" s="48"/>
      <c r="T1228" s="48"/>
      <c r="U1228" s="48"/>
      <c r="V1228" s="48"/>
      <c r="W1228" s="48"/>
      <c r="X1228" s="48"/>
      <c r="Y1228" s="47"/>
    </row>
    <row r="1229" spans="1:25" x14ac:dyDescent="0.2">
      <c r="A1229" s="48"/>
      <c r="B1229" s="48"/>
      <c r="C1229" s="48"/>
      <c r="D1229" s="85"/>
      <c r="E1229" s="85"/>
      <c r="F1229" s="48"/>
      <c r="G1229" s="48"/>
      <c r="H1229" s="48"/>
      <c r="I1229" s="48"/>
      <c r="J1229" s="48"/>
      <c r="K1229" s="48"/>
      <c r="L1229" s="48"/>
      <c r="M1229" s="48"/>
      <c r="N1229" s="48"/>
      <c r="O1229" s="48"/>
      <c r="P1229" s="48"/>
      <c r="Q1229" s="48"/>
      <c r="R1229" s="48"/>
      <c r="S1229" s="48"/>
      <c r="T1229" s="48"/>
      <c r="U1229" s="48"/>
      <c r="V1229" s="48"/>
      <c r="W1229" s="48"/>
      <c r="X1229" s="48"/>
      <c r="Y1229" s="47"/>
    </row>
    <row r="1230" spans="1:25" x14ac:dyDescent="0.2">
      <c r="A1230" s="48"/>
      <c r="B1230" s="48"/>
      <c r="C1230" s="48"/>
      <c r="D1230" s="85"/>
      <c r="E1230" s="85"/>
      <c r="F1230" s="48"/>
      <c r="G1230" s="48"/>
      <c r="H1230" s="48"/>
      <c r="I1230" s="48"/>
      <c r="J1230" s="48"/>
      <c r="K1230" s="48"/>
      <c r="L1230" s="48"/>
      <c r="M1230" s="48"/>
      <c r="N1230" s="48"/>
      <c r="O1230" s="48"/>
      <c r="P1230" s="48"/>
      <c r="Q1230" s="48"/>
      <c r="R1230" s="48"/>
      <c r="S1230" s="48"/>
      <c r="T1230" s="48"/>
      <c r="U1230" s="48"/>
      <c r="V1230" s="48"/>
      <c r="W1230" s="48"/>
      <c r="X1230" s="48"/>
      <c r="Y1230" s="47"/>
    </row>
    <row r="1231" spans="1:25" x14ac:dyDescent="0.2">
      <c r="A1231" s="48"/>
      <c r="B1231" s="48"/>
      <c r="C1231" s="48"/>
      <c r="D1231" s="85"/>
      <c r="E1231" s="85"/>
      <c r="F1231" s="48"/>
      <c r="G1231" s="48"/>
      <c r="H1231" s="48"/>
      <c r="I1231" s="48"/>
      <c r="J1231" s="48"/>
      <c r="K1231" s="48"/>
      <c r="L1231" s="48"/>
      <c r="M1231" s="48"/>
      <c r="N1231" s="48"/>
      <c r="O1231" s="48"/>
      <c r="P1231" s="48"/>
      <c r="Q1231" s="48"/>
      <c r="R1231" s="48"/>
      <c r="S1231" s="48"/>
      <c r="T1231" s="48"/>
      <c r="U1231" s="48"/>
      <c r="V1231" s="48"/>
      <c r="W1231" s="48"/>
      <c r="X1231" s="48"/>
      <c r="Y1231" s="47"/>
    </row>
    <row r="1232" spans="1:25" x14ac:dyDescent="0.2">
      <c r="A1232" s="48"/>
      <c r="B1232" s="48"/>
      <c r="C1232" s="48"/>
      <c r="D1232" s="85"/>
      <c r="E1232" s="85"/>
      <c r="F1232" s="48"/>
      <c r="G1232" s="48"/>
      <c r="H1232" s="48"/>
      <c r="I1232" s="48"/>
      <c r="J1232" s="48"/>
      <c r="K1232" s="48"/>
      <c r="L1232" s="48"/>
      <c r="M1232" s="48"/>
      <c r="N1232" s="48"/>
      <c r="O1232" s="48"/>
      <c r="P1232" s="48"/>
      <c r="Q1232" s="48"/>
      <c r="R1232" s="48"/>
      <c r="S1232" s="48"/>
      <c r="T1232" s="48"/>
      <c r="U1232" s="48"/>
      <c r="V1232" s="48"/>
      <c r="W1232" s="48"/>
      <c r="X1232" s="48"/>
      <c r="Y1232" s="47"/>
    </row>
    <row r="1233" spans="1:25" x14ac:dyDescent="0.2">
      <c r="A1233" s="48"/>
      <c r="B1233" s="48"/>
      <c r="C1233" s="48"/>
      <c r="D1233" s="85"/>
      <c r="E1233" s="85"/>
      <c r="F1233" s="48"/>
      <c r="G1233" s="48"/>
      <c r="H1233" s="48"/>
      <c r="I1233" s="48"/>
      <c r="J1233" s="48"/>
      <c r="K1233" s="48"/>
      <c r="L1233" s="48"/>
      <c r="M1233" s="48"/>
      <c r="N1233" s="48"/>
      <c r="O1233" s="48"/>
      <c r="P1233" s="48"/>
      <c r="Q1233" s="48"/>
      <c r="R1233" s="48"/>
      <c r="S1233" s="48"/>
      <c r="T1233" s="48"/>
      <c r="U1233" s="48"/>
      <c r="V1233" s="48"/>
      <c r="W1233" s="48"/>
      <c r="X1233" s="48"/>
      <c r="Y1233" s="47"/>
    </row>
    <row r="1234" spans="1:25" x14ac:dyDescent="0.2">
      <c r="A1234" s="48"/>
      <c r="B1234" s="48"/>
      <c r="C1234" s="48"/>
      <c r="D1234" s="85"/>
      <c r="E1234" s="85"/>
      <c r="F1234" s="48"/>
      <c r="G1234" s="48"/>
      <c r="H1234" s="48"/>
      <c r="I1234" s="48"/>
      <c r="J1234" s="48"/>
      <c r="K1234" s="48"/>
      <c r="L1234" s="48"/>
      <c r="M1234" s="48"/>
      <c r="N1234" s="48"/>
      <c r="O1234" s="48"/>
      <c r="P1234" s="48"/>
      <c r="Q1234" s="48"/>
      <c r="R1234" s="48"/>
      <c r="S1234" s="48"/>
      <c r="T1234" s="48"/>
      <c r="U1234" s="48"/>
      <c r="V1234" s="48"/>
      <c r="W1234" s="48"/>
      <c r="X1234" s="48"/>
      <c r="Y1234" s="47"/>
    </row>
    <row r="1235" spans="1:25" x14ac:dyDescent="0.2">
      <c r="A1235" s="48"/>
      <c r="B1235" s="48"/>
      <c r="C1235" s="48"/>
      <c r="D1235" s="85"/>
      <c r="E1235" s="85"/>
      <c r="F1235" s="48"/>
      <c r="G1235" s="48"/>
      <c r="H1235" s="48"/>
      <c r="I1235" s="48"/>
      <c r="J1235" s="48"/>
      <c r="K1235" s="48"/>
      <c r="L1235" s="48"/>
      <c r="M1235" s="48"/>
      <c r="N1235" s="48"/>
      <c r="O1235" s="48"/>
      <c r="P1235" s="48"/>
      <c r="Q1235" s="48"/>
      <c r="R1235" s="48"/>
      <c r="S1235" s="48"/>
      <c r="T1235" s="48"/>
      <c r="U1235" s="48"/>
      <c r="V1235" s="48"/>
      <c r="W1235" s="48"/>
      <c r="X1235" s="48"/>
      <c r="Y1235" s="47"/>
    </row>
    <row r="1236" spans="1:25" x14ac:dyDescent="0.2">
      <c r="A1236" s="48"/>
      <c r="B1236" s="48"/>
      <c r="C1236" s="48"/>
      <c r="D1236" s="85"/>
      <c r="E1236" s="85"/>
      <c r="F1236" s="48"/>
      <c r="G1236" s="48"/>
      <c r="H1236" s="48"/>
      <c r="I1236" s="48"/>
      <c r="J1236" s="48"/>
      <c r="K1236" s="48"/>
      <c r="L1236" s="48"/>
      <c r="M1236" s="48"/>
      <c r="N1236" s="48"/>
      <c r="O1236" s="48"/>
      <c r="P1236" s="48"/>
      <c r="Q1236" s="48"/>
      <c r="R1236" s="48"/>
      <c r="S1236" s="48"/>
      <c r="T1236" s="48"/>
      <c r="U1236" s="48"/>
      <c r="V1236" s="48"/>
      <c r="W1236" s="48"/>
      <c r="X1236" s="48"/>
      <c r="Y1236" s="47"/>
    </row>
    <row r="1237" spans="1:25" x14ac:dyDescent="0.2">
      <c r="A1237" s="48"/>
      <c r="B1237" s="48"/>
      <c r="C1237" s="48"/>
      <c r="D1237" s="85"/>
      <c r="E1237" s="85"/>
      <c r="F1237" s="48"/>
      <c r="G1237" s="48"/>
      <c r="H1237" s="48"/>
      <c r="I1237" s="48"/>
      <c r="J1237" s="48"/>
      <c r="K1237" s="48"/>
      <c r="L1237" s="48"/>
      <c r="M1237" s="48"/>
      <c r="N1237" s="48"/>
      <c r="O1237" s="48"/>
      <c r="P1237" s="48"/>
      <c r="Q1237" s="48"/>
      <c r="R1237" s="48"/>
      <c r="S1237" s="48"/>
      <c r="T1237" s="48"/>
      <c r="U1237" s="48"/>
      <c r="V1237" s="48"/>
      <c r="W1237" s="48"/>
      <c r="X1237" s="48"/>
      <c r="Y1237" s="47"/>
    </row>
    <row r="1238" spans="1:25" x14ac:dyDescent="0.2">
      <c r="A1238" s="48"/>
      <c r="B1238" s="48"/>
      <c r="C1238" s="48"/>
      <c r="D1238" s="85"/>
      <c r="E1238" s="85"/>
      <c r="F1238" s="48"/>
      <c r="G1238" s="48"/>
      <c r="H1238" s="48"/>
      <c r="I1238" s="48"/>
      <c r="J1238" s="48"/>
      <c r="K1238" s="48"/>
      <c r="L1238" s="48"/>
      <c r="M1238" s="48"/>
      <c r="N1238" s="48"/>
      <c r="O1238" s="48"/>
      <c r="P1238" s="48"/>
      <c r="Q1238" s="48"/>
      <c r="R1238" s="48"/>
      <c r="S1238" s="48"/>
      <c r="T1238" s="48"/>
      <c r="U1238" s="48"/>
      <c r="V1238" s="48"/>
      <c r="W1238" s="48"/>
      <c r="X1238" s="48"/>
      <c r="Y1238" s="47"/>
    </row>
    <row r="1239" spans="1:25" x14ac:dyDescent="0.2">
      <c r="A1239" s="48"/>
      <c r="B1239" s="48"/>
      <c r="C1239" s="48"/>
      <c r="D1239" s="85"/>
      <c r="E1239" s="85"/>
      <c r="F1239" s="48"/>
      <c r="G1239" s="48"/>
      <c r="H1239" s="48"/>
      <c r="I1239" s="48"/>
      <c r="J1239" s="48"/>
      <c r="K1239" s="48"/>
      <c r="L1239" s="48"/>
      <c r="M1239" s="48"/>
      <c r="N1239" s="48"/>
      <c r="O1239" s="48"/>
      <c r="P1239" s="48"/>
      <c r="Q1239" s="48"/>
      <c r="R1239" s="48"/>
      <c r="S1239" s="48"/>
      <c r="T1239" s="48"/>
      <c r="U1239" s="48"/>
      <c r="V1239" s="48"/>
      <c r="W1239" s="48"/>
      <c r="X1239" s="48"/>
      <c r="Y1239" s="47"/>
    </row>
    <row r="1240" spans="1:25" x14ac:dyDescent="0.2">
      <c r="A1240" s="48"/>
      <c r="B1240" s="48"/>
      <c r="C1240" s="48"/>
      <c r="D1240" s="85"/>
      <c r="E1240" s="85"/>
      <c r="F1240" s="48"/>
      <c r="G1240" s="48"/>
      <c r="H1240" s="48"/>
      <c r="I1240" s="48"/>
      <c r="J1240" s="48"/>
      <c r="K1240" s="48"/>
      <c r="L1240" s="48"/>
      <c r="M1240" s="48"/>
      <c r="N1240" s="48"/>
      <c r="O1240" s="48"/>
      <c r="P1240" s="48"/>
      <c r="Q1240" s="48"/>
      <c r="R1240" s="48"/>
      <c r="S1240" s="48"/>
      <c r="T1240" s="48"/>
      <c r="U1240" s="48"/>
      <c r="V1240" s="48"/>
      <c r="W1240" s="48"/>
      <c r="X1240" s="48"/>
      <c r="Y1240" s="47"/>
    </row>
    <row r="1241" spans="1:25" x14ac:dyDescent="0.2">
      <c r="A1241" s="48"/>
      <c r="B1241" s="48"/>
      <c r="C1241" s="48"/>
      <c r="D1241" s="85"/>
      <c r="E1241" s="85"/>
      <c r="F1241" s="48"/>
      <c r="G1241" s="48"/>
      <c r="H1241" s="48"/>
      <c r="I1241" s="48"/>
      <c r="J1241" s="48"/>
      <c r="K1241" s="48"/>
      <c r="L1241" s="48"/>
      <c r="M1241" s="48"/>
      <c r="N1241" s="48"/>
      <c r="O1241" s="48"/>
      <c r="P1241" s="48"/>
      <c r="Q1241" s="48"/>
      <c r="R1241" s="48"/>
      <c r="S1241" s="48"/>
      <c r="T1241" s="48"/>
      <c r="U1241" s="48"/>
      <c r="V1241" s="48"/>
      <c r="W1241" s="48"/>
      <c r="X1241" s="48"/>
      <c r="Y1241" s="47"/>
    </row>
    <row r="1242" spans="1:25" x14ac:dyDescent="0.2">
      <c r="A1242" s="48"/>
      <c r="B1242" s="48"/>
      <c r="C1242" s="48"/>
      <c r="D1242" s="85"/>
      <c r="E1242" s="85"/>
      <c r="F1242" s="48"/>
      <c r="G1242" s="48"/>
      <c r="H1242" s="48"/>
      <c r="I1242" s="48"/>
      <c r="J1242" s="48"/>
      <c r="K1242" s="48"/>
      <c r="L1242" s="48"/>
      <c r="M1242" s="48"/>
      <c r="N1242" s="48"/>
      <c r="O1242" s="48"/>
      <c r="P1242" s="48"/>
      <c r="Q1242" s="48"/>
      <c r="R1242" s="48"/>
      <c r="S1242" s="48"/>
      <c r="T1242" s="48"/>
      <c r="U1242" s="48"/>
      <c r="V1242" s="48"/>
      <c r="W1242" s="48"/>
      <c r="X1242" s="48"/>
      <c r="Y1242" s="47"/>
    </row>
    <row r="1243" spans="1:25" x14ac:dyDescent="0.2">
      <c r="A1243" s="48"/>
      <c r="B1243" s="48"/>
      <c r="C1243" s="48"/>
      <c r="D1243" s="85"/>
      <c r="E1243" s="85"/>
      <c r="F1243" s="48"/>
      <c r="G1243" s="48"/>
      <c r="H1243" s="48"/>
      <c r="I1243" s="48"/>
      <c r="J1243" s="48"/>
      <c r="K1243" s="48"/>
      <c r="L1243" s="48"/>
      <c r="M1243" s="48"/>
      <c r="N1243" s="48"/>
      <c r="O1243" s="48"/>
      <c r="P1243" s="48"/>
      <c r="Q1243" s="48"/>
      <c r="R1243" s="48"/>
      <c r="S1243" s="48"/>
      <c r="T1243" s="48"/>
      <c r="U1243" s="48"/>
      <c r="V1243" s="48"/>
      <c r="W1243" s="48"/>
      <c r="X1243" s="48"/>
      <c r="Y1243" s="47"/>
    </row>
    <row r="1244" spans="1:25" x14ac:dyDescent="0.2">
      <c r="A1244" s="48"/>
      <c r="B1244" s="48"/>
      <c r="C1244" s="48"/>
      <c r="D1244" s="85"/>
      <c r="E1244" s="85"/>
      <c r="F1244" s="48"/>
      <c r="G1244" s="48"/>
      <c r="H1244" s="48"/>
      <c r="I1244" s="48"/>
      <c r="J1244" s="48"/>
      <c r="K1244" s="48"/>
      <c r="L1244" s="48"/>
      <c r="M1244" s="48"/>
      <c r="N1244" s="48"/>
      <c r="O1244" s="48"/>
      <c r="P1244" s="48"/>
      <c r="Q1244" s="48"/>
      <c r="R1244" s="48"/>
      <c r="S1244" s="48"/>
      <c r="T1244" s="48"/>
      <c r="U1244" s="48"/>
      <c r="V1244" s="48"/>
      <c r="W1244" s="48"/>
      <c r="X1244" s="48"/>
      <c r="Y1244" s="47"/>
    </row>
    <row r="1245" spans="1:25" x14ac:dyDescent="0.2">
      <c r="A1245" s="48"/>
      <c r="B1245" s="48"/>
      <c r="C1245" s="48"/>
      <c r="D1245" s="85"/>
      <c r="E1245" s="85"/>
      <c r="F1245" s="48"/>
      <c r="G1245" s="48"/>
      <c r="H1245" s="48"/>
      <c r="I1245" s="48"/>
      <c r="J1245" s="48"/>
      <c r="K1245" s="48"/>
      <c r="L1245" s="48"/>
      <c r="M1245" s="48"/>
      <c r="N1245" s="48"/>
      <c r="O1245" s="48"/>
      <c r="P1245" s="48"/>
      <c r="Q1245" s="48"/>
      <c r="R1245" s="48"/>
      <c r="S1245" s="48"/>
      <c r="T1245" s="48"/>
      <c r="U1245" s="48"/>
      <c r="V1245" s="48"/>
      <c r="W1245" s="48"/>
      <c r="X1245" s="48"/>
      <c r="Y1245" s="47"/>
    </row>
    <row r="1246" spans="1:25" x14ac:dyDescent="0.2">
      <c r="A1246" s="48"/>
      <c r="B1246" s="48"/>
      <c r="C1246" s="48"/>
      <c r="D1246" s="85"/>
      <c r="E1246" s="85"/>
      <c r="F1246" s="48"/>
      <c r="G1246" s="48"/>
      <c r="H1246" s="48"/>
      <c r="I1246" s="48"/>
      <c r="J1246" s="48"/>
      <c r="K1246" s="48"/>
      <c r="L1246" s="48"/>
      <c r="M1246" s="48"/>
      <c r="N1246" s="48"/>
      <c r="O1246" s="48"/>
      <c r="P1246" s="48"/>
      <c r="Q1246" s="48"/>
      <c r="R1246" s="48"/>
      <c r="S1246" s="48"/>
      <c r="T1246" s="48"/>
      <c r="U1246" s="48"/>
      <c r="V1246" s="48"/>
      <c r="W1246" s="48"/>
      <c r="X1246" s="48"/>
      <c r="Y1246" s="47"/>
    </row>
    <row r="1247" spans="1:25" x14ac:dyDescent="0.2">
      <c r="A1247" s="48"/>
      <c r="B1247" s="48"/>
      <c r="C1247" s="48"/>
      <c r="D1247" s="85"/>
      <c r="E1247" s="85"/>
      <c r="F1247" s="48"/>
      <c r="G1247" s="48"/>
      <c r="H1247" s="48"/>
      <c r="I1247" s="48"/>
      <c r="J1247" s="48"/>
      <c r="K1247" s="48"/>
      <c r="L1247" s="48"/>
      <c r="M1247" s="48"/>
      <c r="N1247" s="48"/>
      <c r="O1247" s="48"/>
      <c r="P1247" s="48"/>
      <c r="Q1247" s="48"/>
      <c r="R1247" s="48"/>
      <c r="S1247" s="48"/>
      <c r="T1247" s="48"/>
      <c r="U1247" s="48"/>
      <c r="V1247" s="48"/>
      <c r="W1247" s="48"/>
      <c r="X1247" s="48"/>
      <c r="Y1247" s="47"/>
    </row>
    <row r="1248" spans="1:25" x14ac:dyDescent="0.2">
      <c r="A1248" s="48"/>
      <c r="B1248" s="48"/>
      <c r="C1248" s="48"/>
      <c r="D1248" s="85"/>
      <c r="E1248" s="85"/>
      <c r="F1248" s="48"/>
      <c r="G1248" s="48"/>
      <c r="H1248" s="48"/>
      <c r="I1248" s="48"/>
      <c r="J1248" s="48"/>
      <c r="K1248" s="48"/>
      <c r="L1248" s="48"/>
      <c r="M1248" s="48"/>
      <c r="N1248" s="48"/>
      <c r="O1248" s="48"/>
      <c r="P1248" s="48"/>
      <c r="Q1248" s="48"/>
      <c r="R1248" s="48"/>
      <c r="S1248" s="48"/>
      <c r="T1248" s="48"/>
      <c r="U1248" s="48"/>
      <c r="V1248" s="48"/>
      <c r="W1248" s="48"/>
      <c r="X1248" s="48"/>
      <c r="Y1248" s="47"/>
    </row>
    <row r="1249" spans="1:25" x14ac:dyDescent="0.2">
      <c r="A1249" s="48"/>
      <c r="B1249" s="48"/>
      <c r="C1249" s="48"/>
      <c r="D1249" s="85"/>
      <c r="E1249" s="85"/>
      <c r="F1249" s="48"/>
      <c r="G1249" s="48"/>
      <c r="H1249" s="48"/>
      <c r="I1249" s="48"/>
      <c r="J1249" s="48"/>
      <c r="K1249" s="48"/>
      <c r="L1249" s="48"/>
      <c r="M1249" s="48"/>
      <c r="N1249" s="48"/>
      <c r="O1249" s="48"/>
      <c r="P1249" s="48"/>
      <c r="Q1249" s="48"/>
      <c r="R1249" s="48"/>
      <c r="S1249" s="48"/>
      <c r="T1249" s="48"/>
      <c r="U1249" s="48"/>
      <c r="V1249" s="48"/>
      <c r="W1249" s="48"/>
      <c r="X1249" s="48"/>
      <c r="Y1249" s="47"/>
    </row>
    <row r="1250" spans="1:25" x14ac:dyDescent="0.2">
      <c r="A1250" s="48"/>
      <c r="B1250" s="48"/>
      <c r="C1250" s="48"/>
      <c r="D1250" s="85"/>
      <c r="E1250" s="85"/>
      <c r="F1250" s="48"/>
      <c r="G1250" s="48"/>
      <c r="H1250" s="48"/>
      <c r="I1250" s="48"/>
      <c r="J1250" s="48"/>
      <c r="K1250" s="48"/>
      <c r="L1250" s="48"/>
      <c r="M1250" s="48"/>
      <c r="N1250" s="48"/>
      <c r="O1250" s="48"/>
      <c r="P1250" s="48"/>
      <c r="Q1250" s="48"/>
      <c r="R1250" s="48"/>
      <c r="S1250" s="48"/>
      <c r="T1250" s="48"/>
      <c r="U1250" s="48"/>
      <c r="V1250" s="48"/>
      <c r="W1250" s="48"/>
      <c r="X1250" s="48"/>
      <c r="Y1250" s="47"/>
    </row>
    <row r="1251" spans="1:25" x14ac:dyDescent="0.2">
      <c r="A1251" s="48"/>
      <c r="B1251" s="48"/>
      <c r="C1251" s="48"/>
      <c r="D1251" s="85"/>
      <c r="E1251" s="85"/>
      <c r="F1251" s="48"/>
      <c r="G1251" s="48"/>
      <c r="H1251" s="48"/>
      <c r="I1251" s="48"/>
      <c r="J1251" s="48"/>
      <c r="K1251" s="48"/>
      <c r="L1251" s="48"/>
      <c r="M1251" s="48"/>
      <c r="N1251" s="48"/>
      <c r="O1251" s="48"/>
      <c r="P1251" s="48"/>
      <c r="Q1251" s="48"/>
      <c r="R1251" s="48"/>
      <c r="S1251" s="48"/>
      <c r="T1251" s="48"/>
      <c r="U1251" s="48"/>
      <c r="V1251" s="48"/>
      <c r="W1251" s="48"/>
      <c r="X1251" s="48"/>
      <c r="Y1251" s="47"/>
    </row>
    <row r="1252" spans="1:25" x14ac:dyDescent="0.2">
      <c r="A1252" s="48"/>
      <c r="B1252" s="48"/>
      <c r="C1252" s="48"/>
      <c r="D1252" s="85"/>
      <c r="E1252" s="85"/>
      <c r="F1252" s="48"/>
      <c r="G1252" s="48"/>
      <c r="H1252" s="48"/>
      <c r="I1252" s="48"/>
      <c r="J1252" s="48"/>
      <c r="K1252" s="48"/>
      <c r="L1252" s="48"/>
      <c r="M1252" s="48"/>
      <c r="N1252" s="48"/>
      <c r="O1252" s="48"/>
      <c r="P1252" s="48"/>
      <c r="Q1252" s="48"/>
      <c r="R1252" s="48"/>
      <c r="S1252" s="48"/>
      <c r="T1252" s="48"/>
      <c r="U1252" s="48"/>
      <c r="V1252" s="48"/>
      <c r="W1252" s="48"/>
      <c r="X1252" s="48"/>
      <c r="Y1252" s="47"/>
    </row>
    <row r="1253" spans="1:25" x14ac:dyDescent="0.2">
      <c r="A1253" s="48"/>
      <c r="B1253" s="48"/>
      <c r="C1253" s="48"/>
      <c r="D1253" s="85"/>
      <c r="E1253" s="85"/>
      <c r="F1253" s="48"/>
      <c r="G1253" s="48"/>
      <c r="H1253" s="48"/>
      <c r="I1253" s="48"/>
      <c r="J1253" s="48"/>
      <c r="K1253" s="48"/>
      <c r="L1253" s="48"/>
      <c r="M1253" s="48"/>
      <c r="N1253" s="48"/>
      <c r="O1253" s="48"/>
      <c r="P1253" s="48"/>
      <c r="Q1253" s="48"/>
      <c r="R1253" s="48"/>
      <c r="S1253" s="48"/>
      <c r="T1253" s="48"/>
      <c r="U1253" s="48"/>
      <c r="V1253" s="48"/>
      <c r="W1253" s="48"/>
      <c r="X1253" s="48"/>
      <c r="Y1253" s="47"/>
    </row>
    <row r="1254" spans="1:25" x14ac:dyDescent="0.2">
      <c r="A1254" s="48"/>
      <c r="B1254" s="48"/>
      <c r="C1254" s="48"/>
      <c r="D1254" s="85"/>
      <c r="E1254" s="85"/>
      <c r="F1254" s="48"/>
      <c r="G1254" s="48"/>
      <c r="H1254" s="48"/>
      <c r="I1254" s="48"/>
      <c r="J1254" s="48"/>
      <c r="K1254" s="48"/>
      <c r="L1254" s="48"/>
      <c r="M1254" s="48"/>
      <c r="N1254" s="48"/>
      <c r="O1254" s="48"/>
      <c r="P1254" s="48"/>
      <c r="Q1254" s="48"/>
      <c r="R1254" s="48"/>
      <c r="S1254" s="48"/>
      <c r="T1254" s="48"/>
      <c r="U1254" s="48"/>
      <c r="V1254" s="48"/>
      <c r="W1254" s="48"/>
      <c r="X1254" s="48"/>
      <c r="Y1254" s="47"/>
    </row>
    <row r="1255" spans="1:25" x14ac:dyDescent="0.2">
      <c r="A1255" s="48"/>
      <c r="B1255" s="48"/>
      <c r="C1255" s="48"/>
      <c r="D1255" s="85"/>
      <c r="E1255" s="85"/>
      <c r="F1255" s="48"/>
      <c r="G1255" s="48"/>
      <c r="H1255" s="48"/>
      <c r="I1255" s="48"/>
      <c r="J1255" s="48"/>
      <c r="K1255" s="48"/>
      <c r="L1255" s="48"/>
      <c r="M1255" s="48"/>
      <c r="N1255" s="48"/>
      <c r="O1255" s="48"/>
      <c r="P1255" s="48"/>
      <c r="Q1255" s="48"/>
      <c r="R1255" s="48"/>
      <c r="S1255" s="48"/>
      <c r="T1255" s="48"/>
      <c r="U1255" s="48"/>
      <c r="V1255" s="48"/>
      <c r="W1255" s="48"/>
      <c r="X1255" s="48"/>
      <c r="Y1255" s="47"/>
    </row>
    <row r="1256" spans="1:25" x14ac:dyDescent="0.2">
      <c r="A1256" s="48"/>
      <c r="B1256" s="48"/>
      <c r="C1256" s="48"/>
      <c r="D1256" s="85"/>
      <c r="E1256" s="85"/>
      <c r="F1256" s="48"/>
      <c r="G1256" s="48"/>
      <c r="H1256" s="48"/>
      <c r="I1256" s="48"/>
      <c r="J1256" s="48"/>
      <c r="K1256" s="48"/>
      <c r="L1256" s="48"/>
      <c r="M1256" s="48"/>
      <c r="N1256" s="48"/>
      <c r="O1256" s="48"/>
      <c r="P1256" s="48"/>
      <c r="Q1256" s="48"/>
      <c r="R1256" s="48"/>
      <c r="S1256" s="48"/>
      <c r="T1256" s="48"/>
      <c r="U1256" s="48"/>
      <c r="V1256" s="48"/>
      <c r="W1256" s="48"/>
      <c r="X1256" s="48"/>
      <c r="Y1256" s="47"/>
    </row>
    <row r="1257" spans="1:25" x14ac:dyDescent="0.2">
      <c r="A1257" s="48"/>
      <c r="B1257" s="48"/>
      <c r="C1257" s="48"/>
      <c r="D1257" s="85"/>
      <c r="E1257" s="85"/>
      <c r="F1257" s="48"/>
      <c r="G1257" s="48"/>
      <c r="H1257" s="48"/>
      <c r="I1257" s="48"/>
      <c r="J1257" s="48"/>
      <c r="K1257" s="48"/>
      <c r="L1257" s="48"/>
      <c r="M1257" s="48"/>
      <c r="N1257" s="48"/>
      <c r="O1257" s="48"/>
      <c r="P1257" s="48"/>
      <c r="Q1257" s="48"/>
      <c r="R1257" s="48"/>
      <c r="S1257" s="48"/>
      <c r="T1257" s="48"/>
      <c r="U1257" s="48"/>
      <c r="V1257" s="48"/>
      <c r="W1257" s="48"/>
      <c r="X1257" s="48"/>
      <c r="Y1257" s="47"/>
    </row>
    <row r="1258" spans="1:25" x14ac:dyDescent="0.2">
      <c r="A1258" s="48"/>
      <c r="B1258" s="48"/>
      <c r="C1258" s="48"/>
      <c r="D1258" s="85"/>
      <c r="E1258" s="85"/>
      <c r="F1258" s="48"/>
      <c r="G1258" s="48"/>
      <c r="H1258" s="48"/>
      <c r="I1258" s="48"/>
      <c r="J1258" s="48"/>
      <c r="K1258" s="48"/>
      <c r="L1258" s="48"/>
      <c r="M1258" s="48"/>
      <c r="N1258" s="48"/>
      <c r="O1258" s="48"/>
      <c r="P1258" s="48"/>
      <c r="Q1258" s="48"/>
      <c r="R1258" s="48"/>
      <c r="S1258" s="48"/>
      <c r="T1258" s="48"/>
      <c r="U1258" s="48"/>
      <c r="V1258" s="48"/>
      <c r="W1258" s="48"/>
      <c r="X1258" s="48"/>
      <c r="Y1258" s="47"/>
    </row>
    <row r="1259" spans="1:25" x14ac:dyDescent="0.2">
      <c r="A1259" s="48"/>
      <c r="B1259" s="48"/>
      <c r="C1259" s="48"/>
      <c r="D1259" s="85"/>
      <c r="E1259" s="85"/>
      <c r="F1259" s="48"/>
      <c r="G1259" s="48"/>
      <c r="H1259" s="48"/>
      <c r="I1259" s="48"/>
      <c r="J1259" s="48"/>
      <c r="K1259" s="48"/>
      <c r="L1259" s="48"/>
      <c r="M1259" s="48"/>
      <c r="N1259" s="48"/>
      <c r="O1259" s="48"/>
      <c r="P1259" s="48"/>
      <c r="Q1259" s="48"/>
      <c r="R1259" s="48"/>
      <c r="S1259" s="48"/>
      <c r="T1259" s="48"/>
      <c r="U1259" s="48"/>
      <c r="V1259" s="48"/>
      <c r="W1259" s="48"/>
      <c r="X1259" s="48"/>
      <c r="Y1259" s="47"/>
    </row>
    <row r="1260" spans="1:25" x14ac:dyDescent="0.2">
      <c r="A1260" s="48"/>
      <c r="B1260" s="48"/>
      <c r="C1260" s="48"/>
      <c r="D1260" s="85"/>
      <c r="E1260" s="85"/>
      <c r="F1260" s="48"/>
      <c r="G1260" s="48"/>
      <c r="H1260" s="48"/>
      <c r="I1260" s="48"/>
      <c r="J1260" s="48"/>
      <c r="K1260" s="48"/>
      <c r="L1260" s="48"/>
      <c r="M1260" s="48"/>
      <c r="N1260" s="48"/>
      <c r="O1260" s="48"/>
      <c r="P1260" s="48"/>
      <c r="Q1260" s="48"/>
      <c r="R1260" s="48"/>
      <c r="S1260" s="48"/>
      <c r="T1260" s="48"/>
      <c r="U1260" s="48"/>
      <c r="V1260" s="48"/>
      <c r="W1260" s="48"/>
      <c r="X1260" s="48"/>
      <c r="Y1260" s="47"/>
    </row>
    <row r="1261" spans="1:25" x14ac:dyDescent="0.2">
      <c r="A1261" s="48"/>
      <c r="B1261" s="48"/>
      <c r="C1261" s="48"/>
      <c r="D1261" s="85"/>
      <c r="E1261" s="85"/>
      <c r="F1261" s="48"/>
      <c r="G1261" s="48"/>
      <c r="H1261" s="48"/>
      <c r="I1261" s="48"/>
      <c r="J1261" s="48"/>
      <c r="K1261" s="48"/>
      <c r="L1261" s="48"/>
      <c r="M1261" s="48"/>
      <c r="N1261" s="48"/>
      <c r="O1261" s="48"/>
      <c r="P1261" s="48"/>
      <c r="Q1261" s="48"/>
      <c r="R1261" s="48"/>
      <c r="S1261" s="48"/>
      <c r="T1261" s="48"/>
      <c r="U1261" s="48"/>
      <c r="V1261" s="48"/>
      <c r="W1261" s="48"/>
      <c r="X1261" s="48"/>
      <c r="Y1261" s="47"/>
    </row>
    <row r="1262" spans="1:25" x14ac:dyDescent="0.2">
      <c r="A1262" s="48"/>
      <c r="B1262" s="48"/>
      <c r="C1262" s="48"/>
      <c r="D1262" s="85"/>
      <c r="E1262" s="85"/>
      <c r="F1262" s="48"/>
      <c r="G1262" s="48"/>
      <c r="H1262" s="48"/>
      <c r="I1262" s="48"/>
      <c r="J1262" s="48"/>
      <c r="K1262" s="48"/>
      <c r="L1262" s="48"/>
      <c r="M1262" s="48"/>
      <c r="N1262" s="48"/>
      <c r="O1262" s="48"/>
      <c r="P1262" s="48"/>
      <c r="Q1262" s="48"/>
      <c r="R1262" s="48"/>
      <c r="S1262" s="48"/>
      <c r="T1262" s="48"/>
      <c r="U1262" s="48"/>
      <c r="V1262" s="48"/>
      <c r="W1262" s="48"/>
      <c r="X1262" s="48"/>
      <c r="Y1262" s="47"/>
    </row>
    <row r="1263" spans="1:25" x14ac:dyDescent="0.2">
      <c r="A1263" s="48"/>
      <c r="B1263" s="48"/>
      <c r="C1263" s="48"/>
      <c r="D1263" s="85"/>
      <c r="E1263" s="85"/>
      <c r="F1263" s="48"/>
      <c r="G1263" s="48"/>
      <c r="H1263" s="48"/>
      <c r="I1263" s="48"/>
      <c r="J1263" s="48"/>
      <c r="K1263" s="48"/>
      <c r="L1263" s="48"/>
      <c r="M1263" s="48"/>
      <c r="N1263" s="48"/>
      <c r="O1263" s="48"/>
      <c r="P1263" s="48"/>
      <c r="Q1263" s="48"/>
      <c r="R1263" s="48"/>
      <c r="S1263" s="48"/>
      <c r="T1263" s="48"/>
      <c r="U1263" s="48"/>
      <c r="V1263" s="48"/>
      <c r="W1263" s="48"/>
      <c r="X1263" s="48"/>
      <c r="Y1263" s="47"/>
    </row>
    <row r="1264" spans="1:25" x14ac:dyDescent="0.2">
      <c r="A1264" s="48"/>
      <c r="B1264" s="48"/>
      <c r="C1264" s="48"/>
      <c r="D1264" s="85"/>
      <c r="E1264" s="85"/>
      <c r="F1264" s="48"/>
      <c r="G1264" s="48"/>
      <c r="H1264" s="48"/>
      <c r="I1264" s="48"/>
      <c r="J1264" s="48"/>
      <c r="K1264" s="48"/>
      <c r="L1264" s="48"/>
      <c r="M1264" s="48"/>
      <c r="N1264" s="48"/>
      <c r="O1264" s="48"/>
      <c r="P1264" s="48"/>
      <c r="Q1264" s="48"/>
      <c r="R1264" s="48"/>
      <c r="S1264" s="48"/>
      <c r="T1264" s="48"/>
      <c r="U1264" s="48"/>
      <c r="V1264" s="48"/>
      <c r="W1264" s="48"/>
      <c r="X1264" s="48"/>
      <c r="Y1264" s="47"/>
    </row>
    <row r="1265" spans="1:25" x14ac:dyDescent="0.2">
      <c r="A1265" s="48"/>
      <c r="B1265" s="48"/>
      <c r="C1265" s="48"/>
      <c r="D1265" s="85"/>
      <c r="E1265" s="85"/>
      <c r="F1265" s="48"/>
      <c r="G1265" s="48"/>
      <c r="H1265" s="48"/>
      <c r="I1265" s="48"/>
      <c r="J1265" s="48"/>
      <c r="K1265" s="48"/>
      <c r="L1265" s="48"/>
      <c r="M1265" s="48"/>
      <c r="N1265" s="48"/>
      <c r="O1265" s="48"/>
      <c r="P1265" s="48"/>
      <c r="Q1265" s="48"/>
      <c r="R1265" s="48"/>
      <c r="S1265" s="48"/>
      <c r="T1265" s="48"/>
      <c r="U1265" s="48"/>
      <c r="V1265" s="48"/>
      <c r="W1265" s="48"/>
      <c r="X1265" s="48"/>
      <c r="Y1265" s="47"/>
    </row>
    <row r="1266" spans="1:25" x14ac:dyDescent="0.2">
      <c r="A1266" s="48"/>
      <c r="B1266" s="48"/>
      <c r="C1266" s="48"/>
      <c r="D1266" s="85"/>
      <c r="E1266" s="85"/>
      <c r="F1266" s="48"/>
      <c r="G1266" s="48"/>
      <c r="H1266" s="48"/>
      <c r="I1266" s="48"/>
      <c r="J1266" s="48"/>
      <c r="K1266" s="48"/>
      <c r="L1266" s="48"/>
      <c r="M1266" s="48"/>
      <c r="N1266" s="48"/>
      <c r="O1266" s="48"/>
      <c r="P1266" s="48"/>
      <c r="Q1266" s="48"/>
      <c r="R1266" s="48"/>
      <c r="S1266" s="48"/>
      <c r="T1266" s="48"/>
      <c r="U1266" s="48"/>
      <c r="V1266" s="48"/>
      <c r="W1266" s="48"/>
      <c r="X1266" s="48"/>
      <c r="Y1266" s="47"/>
    </row>
    <row r="1267" spans="1:25" x14ac:dyDescent="0.2">
      <c r="A1267" s="48"/>
      <c r="B1267" s="48"/>
      <c r="C1267" s="48"/>
      <c r="D1267" s="85"/>
      <c r="E1267" s="85"/>
      <c r="F1267" s="48"/>
      <c r="G1267" s="48"/>
      <c r="H1267" s="48"/>
      <c r="I1267" s="48"/>
      <c r="J1267" s="48"/>
      <c r="K1267" s="48"/>
      <c r="L1267" s="48"/>
      <c r="M1267" s="48"/>
      <c r="N1267" s="48"/>
      <c r="O1267" s="48"/>
      <c r="P1267" s="48"/>
      <c r="Q1267" s="48"/>
      <c r="R1267" s="48"/>
      <c r="S1267" s="48"/>
      <c r="T1267" s="48"/>
      <c r="U1267" s="48"/>
      <c r="V1267" s="48"/>
      <c r="W1267" s="48"/>
      <c r="X1267" s="48"/>
      <c r="Y1267" s="47"/>
    </row>
    <row r="1268" spans="1:25" x14ac:dyDescent="0.2">
      <c r="A1268" s="48"/>
      <c r="B1268" s="48"/>
      <c r="C1268" s="48"/>
      <c r="D1268" s="85"/>
      <c r="E1268" s="85"/>
      <c r="F1268" s="48"/>
      <c r="G1268" s="48"/>
      <c r="H1268" s="48"/>
      <c r="I1268" s="48"/>
      <c r="J1268" s="48"/>
      <c r="K1268" s="48"/>
      <c r="L1268" s="48"/>
      <c r="M1268" s="48"/>
      <c r="N1268" s="48"/>
      <c r="O1268" s="48"/>
      <c r="P1268" s="48"/>
      <c r="Q1268" s="48"/>
      <c r="R1268" s="48"/>
      <c r="S1268" s="48"/>
      <c r="T1268" s="48"/>
      <c r="U1268" s="48"/>
      <c r="V1268" s="48"/>
      <c r="W1268" s="48"/>
      <c r="X1268" s="48"/>
      <c r="Y1268" s="47"/>
    </row>
    <row r="1269" spans="1:25" x14ac:dyDescent="0.2">
      <c r="A1269" s="48"/>
      <c r="B1269" s="48"/>
      <c r="C1269" s="48"/>
      <c r="D1269" s="85"/>
      <c r="E1269" s="85"/>
      <c r="F1269" s="48"/>
      <c r="G1269" s="48"/>
      <c r="H1269" s="48"/>
      <c r="I1269" s="48"/>
      <c r="J1269" s="48"/>
      <c r="K1269" s="48"/>
      <c r="L1269" s="48"/>
      <c r="M1269" s="48"/>
      <c r="N1269" s="48"/>
      <c r="O1269" s="48"/>
      <c r="P1269" s="48"/>
      <c r="Q1269" s="48"/>
      <c r="R1269" s="48"/>
      <c r="S1269" s="48"/>
      <c r="T1269" s="48"/>
      <c r="U1269" s="48"/>
      <c r="V1269" s="48"/>
      <c r="W1269" s="48"/>
      <c r="X1269" s="48"/>
      <c r="Y1269" s="47"/>
    </row>
    <row r="1270" spans="1:25" x14ac:dyDescent="0.2">
      <c r="A1270" s="48"/>
      <c r="B1270" s="48"/>
      <c r="C1270" s="48"/>
      <c r="D1270" s="85"/>
      <c r="E1270" s="85"/>
      <c r="F1270" s="48"/>
      <c r="G1270" s="48"/>
      <c r="H1270" s="48"/>
      <c r="I1270" s="48"/>
      <c r="J1270" s="48"/>
      <c r="K1270" s="48"/>
      <c r="L1270" s="48"/>
      <c r="M1270" s="48"/>
      <c r="N1270" s="48"/>
      <c r="O1270" s="48"/>
      <c r="P1270" s="48"/>
      <c r="Q1270" s="48"/>
      <c r="R1270" s="48"/>
      <c r="S1270" s="48"/>
      <c r="T1270" s="48"/>
      <c r="U1270" s="48"/>
      <c r="V1270" s="48"/>
      <c r="W1270" s="48"/>
      <c r="X1270" s="48"/>
      <c r="Y1270" s="47"/>
    </row>
    <row r="1271" spans="1:25" x14ac:dyDescent="0.2">
      <c r="A1271" s="48"/>
      <c r="B1271" s="48"/>
      <c r="C1271" s="48"/>
      <c r="D1271" s="85"/>
      <c r="E1271" s="85"/>
      <c r="F1271" s="48"/>
      <c r="G1271" s="48"/>
      <c r="H1271" s="48"/>
      <c r="I1271" s="48"/>
      <c r="J1271" s="48"/>
      <c r="K1271" s="48"/>
      <c r="L1271" s="48"/>
      <c r="M1271" s="48"/>
      <c r="N1271" s="48"/>
      <c r="O1271" s="48"/>
      <c r="P1271" s="48"/>
      <c r="Q1271" s="48"/>
      <c r="R1271" s="48"/>
      <c r="S1271" s="48"/>
      <c r="T1271" s="48"/>
      <c r="U1271" s="48"/>
      <c r="V1271" s="48"/>
      <c r="W1271" s="48"/>
      <c r="X1271" s="48"/>
      <c r="Y1271" s="47"/>
    </row>
    <row r="1272" spans="1:25" x14ac:dyDescent="0.2">
      <c r="A1272" s="48"/>
      <c r="B1272" s="48"/>
      <c r="C1272" s="48"/>
      <c r="D1272" s="85"/>
      <c r="E1272" s="85"/>
      <c r="F1272" s="48"/>
      <c r="G1272" s="48"/>
      <c r="H1272" s="48"/>
      <c r="I1272" s="48"/>
      <c r="J1272" s="48"/>
      <c r="K1272" s="48"/>
      <c r="L1272" s="48"/>
      <c r="M1272" s="48"/>
      <c r="N1272" s="48"/>
      <c r="O1272" s="48"/>
      <c r="P1272" s="48"/>
      <c r="Q1272" s="48"/>
      <c r="R1272" s="48"/>
      <c r="S1272" s="48"/>
      <c r="T1272" s="48"/>
      <c r="U1272" s="48"/>
      <c r="V1272" s="48"/>
      <c r="W1272" s="48"/>
      <c r="X1272" s="48"/>
      <c r="Y1272" s="47"/>
    </row>
    <row r="1273" spans="1:25" x14ac:dyDescent="0.2">
      <c r="A1273" s="48"/>
      <c r="B1273" s="48"/>
      <c r="C1273" s="48"/>
      <c r="D1273" s="85"/>
      <c r="E1273" s="85"/>
      <c r="F1273" s="48"/>
      <c r="G1273" s="48"/>
      <c r="H1273" s="48"/>
      <c r="I1273" s="48"/>
      <c r="J1273" s="48"/>
      <c r="K1273" s="48"/>
      <c r="L1273" s="48"/>
      <c r="M1273" s="48"/>
      <c r="N1273" s="48"/>
      <c r="O1273" s="48"/>
      <c r="P1273" s="48"/>
      <c r="Q1273" s="48"/>
      <c r="R1273" s="48"/>
      <c r="S1273" s="48"/>
      <c r="T1273" s="48"/>
      <c r="U1273" s="48"/>
      <c r="V1273" s="48"/>
      <c r="W1273" s="48"/>
      <c r="X1273" s="48"/>
      <c r="Y1273" s="47"/>
    </row>
    <row r="1274" spans="1:25" x14ac:dyDescent="0.2">
      <c r="A1274" s="48"/>
      <c r="B1274" s="48"/>
      <c r="C1274" s="48"/>
      <c r="D1274" s="85"/>
      <c r="E1274" s="85"/>
      <c r="F1274" s="48"/>
      <c r="G1274" s="48"/>
      <c r="H1274" s="48"/>
      <c r="I1274" s="48"/>
      <c r="J1274" s="48"/>
      <c r="K1274" s="48"/>
      <c r="L1274" s="48"/>
      <c r="M1274" s="48"/>
      <c r="N1274" s="48"/>
      <c r="O1274" s="48"/>
      <c r="P1274" s="48"/>
      <c r="Q1274" s="48"/>
      <c r="R1274" s="48"/>
      <c r="S1274" s="48"/>
      <c r="T1274" s="48"/>
      <c r="U1274" s="48"/>
      <c r="V1274" s="48"/>
      <c r="W1274" s="48"/>
      <c r="X1274" s="48"/>
      <c r="Y1274" s="47"/>
    </row>
    <row r="1275" spans="1:25" x14ac:dyDescent="0.2">
      <c r="A1275" s="48"/>
      <c r="B1275" s="48"/>
      <c r="C1275" s="48"/>
      <c r="D1275" s="85"/>
      <c r="E1275" s="85"/>
      <c r="F1275" s="48"/>
      <c r="G1275" s="48"/>
      <c r="H1275" s="48"/>
      <c r="I1275" s="48"/>
      <c r="J1275" s="48"/>
      <c r="K1275" s="48"/>
      <c r="L1275" s="48"/>
      <c r="M1275" s="48"/>
      <c r="N1275" s="48"/>
      <c r="O1275" s="48"/>
      <c r="P1275" s="48"/>
      <c r="Q1275" s="48"/>
      <c r="R1275" s="48"/>
      <c r="S1275" s="48"/>
      <c r="T1275" s="48"/>
      <c r="U1275" s="48"/>
      <c r="V1275" s="48"/>
      <c r="W1275" s="48"/>
      <c r="X1275" s="48"/>
      <c r="Y1275" s="47"/>
    </row>
    <row r="1276" spans="1:25" x14ac:dyDescent="0.2">
      <c r="A1276" s="48"/>
      <c r="B1276" s="48"/>
      <c r="C1276" s="48"/>
      <c r="D1276" s="85"/>
      <c r="E1276" s="85"/>
      <c r="F1276" s="48"/>
      <c r="G1276" s="48"/>
      <c r="H1276" s="48"/>
      <c r="I1276" s="48"/>
      <c r="J1276" s="48"/>
      <c r="K1276" s="48"/>
      <c r="L1276" s="48"/>
      <c r="M1276" s="48"/>
      <c r="N1276" s="48"/>
      <c r="O1276" s="48"/>
      <c r="P1276" s="48"/>
      <c r="Q1276" s="48"/>
      <c r="R1276" s="48"/>
      <c r="S1276" s="48"/>
      <c r="T1276" s="48"/>
      <c r="U1276" s="48"/>
      <c r="V1276" s="48"/>
      <c r="W1276" s="48"/>
      <c r="X1276" s="48"/>
      <c r="Y1276" s="47"/>
    </row>
    <row r="1277" spans="1:25" x14ac:dyDescent="0.2">
      <c r="A1277" s="48"/>
      <c r="B1277" s="48"/>
      <c r="C1277" s="48"/>
      <c r="D1277" s="85"/>
      <c r="E1277" s="85"/>
      <c r="F1277" s="48"/>
      <c r="G1277" s="48"/>
      <c r="H1277" s="48"/>
      <c r="I1277" s="48"/>
      <c r="J1277" s="48"/>
      <c r="K1277" s="48"/>
      <c r="L1277" s="48"/>
      <c r="M1277" s="48"/>
      <c r="N1277" s="48"/>
      <c r="O1277" s="48"/>
      <c r="P1277" s="48"/>
      <c r="Q1277" s="48"/>
      <c r="R1277" s="48"/>
      <c r="S1277" s="48"/>
      <c r="T1277" s="48"/>
      <c r="U1277" s="48"/>
      <c r="V1277" s="48"/>
      <c r="W1277" s="48"/>
      <c r="X1277" s="48"/>
      <c r="Y1277" s="47"/>
    </row>
    <row r="1278" spans="1:25" x14ac:dyDescent="0.2">
      <c r="A1278" s="48"/>
      <c r="B1278" s="48"/>
      <c r="C1278" s="48"/>
      <c r="D1278" s="85"/>
      <c r="E1278" s="85"/>
      <c r="F1278" s="48"/>
      <c r="G1278" s="48"/>
      <c r="H1278" s="48"/>
      <c r="I1278" s="48"/>
      <c r="J1278" s="48"/>
      <c r="K1278" s="48"/>
      <c r="L1278" s="48"/>
      <c r="M1278" s="48"/>
      <c r="N1278" s="48"/>
      <c r="O1278" s="48"/>
      <c r="P1278" s="48"/>
      <c r="Q1278" s="48"/>
      <c r="R1278" s="48"/>
      <c r="S1278" s="48"/>
      <c r="T1278" s="48"/>
      <c r="U1278" s="48"/>
      <c r="V1278" s="48"/>
      <c r="W1278" s="48"/>
      <c r="X1278" s="48"/>
      <c r="Y1278" s="47"/>
    </row>
    <row r="1279" spans="1:25" x14ac:dyDescent="0.2">
      <c r="A1279" s="48"/>
      <c r="B1279" s="48"/>
      <c r="C1279" s="48"/>
      <c r="D1279" s="85"/>
      <c r="E1279" s="85"/>
      <c r="F1279" s="48"/>
      <c r="G1279" s="48"/>
      <c r="H1279" s="48"/>
      <c r="I1279" s="48"/>
      <c r="J1279" s="48"/>
      <c r="K1279" s="48"/>
      <c r="L1279" s="48"/>
      <c r="M1279" s="48"/>
      <c r="N1279" s="48"/>
      <c r="O1279" s="48"/>
      <c r="P1279" s="48"/>
      <c r="Q1279" s="48"/>
      <c r="R1279" s="48"/>
      <c r="S1279" s="48"/>
      <c r="T1279" s="48"/>
      <c r="U1279" s="48"/>
      <c r="V1279" s="48"/>
      <c r="W1279" s="48"/>
      <c r="X1279" s="48"/>
      <c r="Y1279" s="47"/>
    </row>
    <row r="1280" spans="1:25" x14ac:dyDescent="0.2">
      <c r="A1280" s="48"/>
      <c r="B1280" s="48"/>
      <c r="C1280" s="48"/>
      <c r="D1280" s="85"/>
      <c r="E1280" s="85"/>
      <c r="F1280" s="48"/>
      <c r="G1280" s="48"/>
      <c r="H1280" s="48"/>
      <c r="I1280" s="48"/>
      <c r="J1280" s="48"/>
      <c r="K1280" s="48"/>
      <c r="L1280" s="48"/>
      <c r="M1280" s="48"/>
      <c r="N1280" s="48"/>
      <c r="O1280" s="48"/>
      <c r="P1280" s="48"/>
      <c r="Q1280" s="48"/>
      <c r="R1280" s="48"/>
      <c r="S1280" s="48"/>
      <c r="T1280" s="48"/>
      <c r="U1280" s="48"/>
      <c r="V1280" s="48"/>
      <c r="W1280" s="48"/>
      <c r="X1280" s="48"/>
      <c r="Y1280" s="47"/>
    </row>
    <row r="1281" spans="1:25" x14ac:dyDescent="0.2">
      <c r="A1281" s="48"/>
      <c r="B1281" s="48"/>
      <c r="C1281" s="48"/>
      <c r="D1281" s="85"/>
      <c r="E1281" s="85"/>
      <c r="F1281" s="48"/>
      <c r="G1281" s="48"/>
      <c r="H1281" s="48"/>
      <c r="I1281" s="48"/>
      <c r="J1281" s="48"/>
      <c r="K1281" s="48"/>
      <c r="L1281" s="48"/>
      <c r="M1281" s="48"/>
      <c r="N1281" s="48"/>
      <c r="O1281" s="48"/>
      <c r="P1281" s="48"/>
      <c r="Q1281" s="48"/>
      <c r="R1281" s="48"/>
      <c r="S1281" s="48"/>
      <c r="T1281" s="48"/>
      <c r="U1281" s="48"/>
      <c r="V1281" s="48"/>
      <c r="W1281" s="48"/>
      <c r="X1281" s="48"/>
      <c r="Y1281" s="47"/>
    </row>
    <row r="1282" spans="1:25" x14ac:dyDescent="0.2">
      <c r="A1282" s="48"/>
      <c r="B1282" s="48"/>
      <c r="C1282" s="48"/>
      <c r="D1282" s="85"/>
      <c r="E1282" s="85"/>
      <c r="F1282" s="48"/>
      <c r="G1282" s="48"/>
      <c r="H1282" s="48"/>
      <c r="I1282" s="48"/>
      <c r="J1282" s="48"/>
      <c r="K1282" s="48"/>
      <c r="L1282" s="48"/>
      <c r="M1282" s="48"/>
      <c r="N1282" s="48"/>
      <c r="O1282" s="48"/>
      <c r="P1282" s="48"/>
      <c r="Q1282" s="48"/>
      <c r="R1282" s="48"/>
      <c r="S1282" s="48"/>
      <c r="T1282" s="48"/>
      <c r="U1282" s="48"/>
      <c r="V1282" s="48"/>
      <c r="W1282" s="48"/>
      <c r="X1282" s="48"/>
      <c r="Y1282" s="47"/>
    </row>
    <row r="1283" spans="1:25" x14ac:dyDescent="0.2">
      <c r="A1283" s="48"/>
      <c r="B1283" s="48"/>
      <c r="C1283" s="48"/>
      <c r="D1283" s="85"/>
      <c r="E1283" s="85"/>
      <c r="F1283" s="48"/>
      <c r="G1283" s="48"/>
      <c r="H1283" s="48"/>
      <c r="I1283" s="48"/>
      <c r="J1283" s="48"/>
      <c r="K1283" s="48"/>
      <c r="L1283" s="48"/>
      <c r="M1283" s="48"/>
      <c r="N1283" s="48"/>
      <c r="O1283" s="48"/>
      <c r="P1283" s="48"/>
      <c r="Q1283" s="48"/>
      <c r="R1283" s="48"/>
      <c r="S1283" s="48"/>
      <c r="T1283" s="48"/>
      <c r="U1283" s="48"/>
      <c r="V1283" s="48"/>
      <c r="W1283" s="48"/>
      <c r="X1283" s="48"/>
      <c r="Y1283" s="47"/>
    </row>
    <row r="1284" spans="1:25" x14ac:dyDescent="0.2">
      <c r="A1284" s="48"/>
      <c r="B1284" s="48"/>
      <c r="C1284" s="48"/>
      <c r="D1284" s="85"/>
      <c r="E1284" s="85"/>
      <c r="F1284" s="48"/>
      <c r="G1284" s="48"/>
      <c r="H1284" s="48"/>
      <c r="I1284" s="48"/>
      <c r="J1284" s="48"/>
      <c r="K1284" s="48"/>
      <c r="L1284" s="48"/>
      <c r="M1284" s="48"/>
      <c r="N1284" s="48"/>
      <c r="O1284" s="48"/>
      <c r="P1284" s="48"/>
      <c r="Q1284" s="48"/>
      <c r="R1284" s="48"/>
      <c r="S1284" s="48"/>
      <c r="T1284" s="48"/>
      <c r="U1284" s="48"/>
      <c r="V1284" s="48"/>
      <c r="W1284" s="48"/>
      <c r="X1284" s="48"/>
      <c r="Y1284" s="47"/>
    </row>
    <row r="1285" spans="1:25" x14ac:dyDescent="0.2">
      <c r="A1285" s="48"/>
      <c r="B1285" s="48"/>
      <c r="C1285" s="48"/>
      <c r="D1285" s="85"/>
      <c r="E1285" s="85"/>
      <c r="F1285" s="48"/>
      <c r="G1285" s="48"/>
      <c r="H1285" s="48"/>
      <c r="I1285" s="48"/>
      <c r="J1285" s="48"/>
      <c r="K1285" s="48"/>
      <c r="L1285" s="48"/>
      <c r="M1285" s="48"/>
      <c r="N1285" s="48"/>
      <c r="O1285" s="48"/>
      <c r="P1285" s="48"/>
      <c r="Q1285" s="48"/>
      <c r="R1285" s="48"/>
      <c r="S1285" s="48"/>
      <c r="T1285" s="48"/>
      <c r="U1285" s="48"/>
      <c r="V1285" s="48"/>
      <c r="W1285" s="48"/>
      <c r="X1285" s="48"/>
      <c r="Y1285" s="47"/>
    </row>
    <row r="1286" spans="1:25" x14ac:dyDescent="0.2">
      <c r="A1286" s="48"/>
      <c r="B1286" s="48"/>
      <c r="C1286" s="48"/>
      <c r="D1286" s="85"/>
      <c r="E1286" s="85"/>
      <c r="F1286" s="48"/>
      <c r="G1286" s="48"/>
      <c r="H1286" s="48"/>
      <c r="I1286" s="48"/>
      <c r="J1286" s="48"/>
      <c r="K1286" s="48"/>
      <c r="L1286" s="48"/>
      <c r="M1286" s="48"/>
      <c r="N1286" s="48"/>
      <c r="O1286" s="48"/>
      <c r="P1286" s="48"/>
      <c r="Q1286" s="48"/>
      <c r="R1286" s="48"/>
      <c r="S1286" s="48"/>
      <c r="T1286" s="48"/>
      <c r="U1286" s="48"/>
      <c r="V1286" s="48"/>
      <c r="W1286" s="48"/>
      <c r="X1286" s="48"/>
      <c r="Y1286" s="47"/>
    </row>
    <row r="1287" spans="1:25" x14ac:dyDescent="0.2">
      <c r="A1287" s="48"/>
      <c r="B1287" s="48"/>
      <c r="C1287" s="48"/>
      <c r="D1287" s="85"/>
      <c r="E1287" s="85"/>
      <c r="F1287" s="48"/>
      <c r="G1287" s="48"/>
      <c r="H1287" s="48"/>
      <c r="I1287" s="48"/>
      <c r="J1287" s="48"/>
      <c r="K1287" s="48"/>
      <c r="L1287" s="48"/>
      <c r="M1287" s="48"/>
      <c r="N1287" s="48"/>
      <c r="O1287" s="48"/>
      <c r="P1287" s="48"/>
      <c r="Q1287" s="48"/>
      <c r="R1287" s="48"/>
      <c r="S1287" s="48"/>
      <c r="T1287" s="48"/>
      <c r="U1287" s="48"/>
      <c r="V1287" s="48"/>
      <c r="W1287" s="48"/>
      <c r="X1287" s="48"/>
      <c r="Y1287" s="47"/>
    </row>
    <row r="1288" spans="1:25" x14ac:dyDescent="0.2">
      <c r="A1288" s="48"/>
      <c r="B1288" s="48"/>
      <c r="C1288" s="48"/>
      <c r="D1288" s="85"/>
      <c r="E1288" s="85"/>
      <c r="F1288" s="48"/>
      <c r="G1288" s="48"/>
      <c r="H1288" s="48"/>
      <c r="I1288" s="48"/>
      <c r="J1288" s="48"/>
      <c r="K1288" s="48"/>
      <c r="L1288" s="48"/>
      <c r="M1288" s="48"/>
      <c r="N1288" s="48"/>
      <c r="O1288" s="48"/>
      <c r="P1288" s="48"/>
      <c r="Q1288" s="48"/>
      <c r="R1288" s="48"/>
      <c r="S1288" s="48"/>
      <c r="T1288" s="48"/>
      <c r="U1288" s="48"/>
      <c r="V1288" s="48"/>
      <c r="W1288" s="48"/>
      <c r="X1288" s="48"/>
      <c r="Y1288" s="47"/>
    </row>
    <row r="1289" spans="1:25" x14ac:dyDescent="0.2">
      <c r="A1289" s="48"/>
      <c r="B1289" s="48"/>
      <c r="C1289" s="48"/>
      <c r="D1289" s="85"/>
      <c r="E1289" s="85"/>
      <c r="F1289" s="48"/>
      <c r="G1289" s="48"/>
      <c r="H1289" s="48"/>
      <c r="I1289" s="48"/>
      <c r="J1289" s="48"/>
      <c r="K1289" s="48"/>
      <c r="L1289" s="48"/>
      <c r="M1289" s="48"/>
      <c r="N1289" s="48"/>
      <c r="O1289" s="48"/>
      <c r="P1289" s="48"/>
      <c r="Q1289" s="48"/>
      <c r="R1289" s="48"/>
      <c r="S1289" s="48"/>
      <c r="T1289" s="48"/>
      <c r="U1289" s="48"/>
      <c r="V1289" s="48"/>
      <c r="W1289" s="48"/>
      <c r="X1289" s="48"/>
      <c r="Y1289" s="47"/>
    </row>
    <row r="1290" spans="1:25" x14ac:dyDescent="0.2">
      <c r="A1290" s="48"/>
      <c r="B1290" s="48"/>
      <c r="C1290" s="48"/>
      <c r="D1290" s="85"/>
      <c r="E1290" s="85"/>
      <c r="F1290" s="48"/>
      <c r="G1290" s="48"/>
      <c r="H1290" s="48"/>
      <c r="I1290" s="48"/>
      <c r="J1290" s="48"/>
      <c r="K1290" s="48"/>
      <c r="L1290" s="48"/>
      <c r="M1290" s="48"/>
      <c r="N1290" s="48"/>
      <c r="O1290" s="48"/>
      <c r="P1290" s="48"/>
      <c r="Q1290" s="48"/>
      <c r="R1290" s="48"/>
      <c r="S1290" s="48"/>
      <c r="T1290" s="48"/>
      <c r="U1290" s="48"/>
      <c r="V1290" s="48"/>
      <c r="W1290" s="48"/>
      <c r="X1290" s="48"/>
      <c r="Y1290" s="47"/>
    </row>
    <row r="1291" spans="1:25" x14ac:dyDescent="0.2">
      <c r="A1291" s="48"/>
      <c r="B1291" s="48"/>
      <c r="C1291" s="48"/>
      <c r="D1291" s="85"/>
      <c r="E1291" s="85"/>
      <c r="F1291" s="48"/>
      <c r="G1291" s="48"/>
      <c r="H1291" s="48"/>
      <c r="I1291" s="48"/>
      <c r="J1291" s="48"/>
      <c r="K1291" s="48"/>
      <c r="L1291" s="48"/>
      <c r="M1291" s="48"/>
      <c r="N1291" s="48"/>
      <c r="O1291" s="48"/>
      <c r="P1291" s="48"/>
      <c r="Q1291" s="48"/>
      <c r="R1291" s="48"/>
      <c r="S1291" s="48"/>
      <c r="T1291" s="48"/>
      <c r="U1291" s="48"/>
      <c r="V1291" s="48"/>
      <c r="W1291" s="48"/>
      <c r="X1291" s="48"/>
      <c r="Y1291" s="47"/>
    </row>
    <row r="1292" spans="1:25" x14ac:dyDescent="0.2">
      <c r="A1292" s="48"/>
      <c r="B1292" s="48"/>
      <c r="C1292" s="48"/>
      <c r="D1292" s="85"/>
      <c r="E1292" s="85"/>
      <c r="F1292" s="48"/>
      <c r="G1292" s="48"/>
      <c r="H1292" s="48"/>
      <c r="I1292" s="48"/>
      <c r="J1292" s="48"/>
      <c r="K1292" s="48"/>
      <c r="L1292" s="48"/>
      <c r="M1292" s="48"/>
      <c r="N1292" s="48"/>
      <c r="O1292" s="48"/>
      <c r="P1292" s="48"/>
      <c r="Q1292" s="48"/>
      <c r="R1292" s="48"/>
      <c r="S1292" s="48"/>
      <c r="T1292" s="48"/>
      <c r="U1292" s="48"/>
      <c r="V1292" s="48"/>
      <c r="W1292" s="48"/>
      <c r="X1292" s="48"/>
      <c r="Y1292" s="47"/>
    </row>
    <row r="1293" spans="1:25" x14ac:dyDescent="0.2">
      <c r="A1293" s="48"/>
      <c r="B1293" s="48"/>
      <c r="C1293" s="48"/>
      <c r="D1293" s="85"/>
      <c r="E1293" s="85"/>
      <c r="F1293" s="48"/>
      <c r="G1293" s="48"/>
      <c r="H1293" s="48"/>
      <c r="I1293" s="48"/>
      <c r="J1293" s="48"/>
      <c r="K1293" s="48"/>
      <c r="L1293" s="48"/>
      <c r="M1293" s="48"/>
      <c r="N1293" s="48"/>
      <c r="O1293" s="48"/>
      <c r="P1293" s="48"/>
      <c r="Q1293" s="48"/>
      <c r="R1293" s="48"/>
      <c r="S1293" s="48"/>
      <c r="T1293" s="48"/>
      <c r="U1293" s="48"/>
      <c r="V1293" s="48"/>
      <c r="W1293" s="48"/>
      <c r="X1293" s="48"/>
      <c r="Y1293" s="47"/>
    </row>
    <row r="1294" spans="1:25" x14ac:dyDescent="0.2">
      <c r="A1294" s="48"/>
      <c r="B1294" s="48"/>
      <c r="C1294" s="48"/>
      <c r="D1294" s="85"/>
      <c r="E1294" s="85"/>
      <c r="F1294" s="48"/>
      <c r="G1294" s="48"/>
      <c r="H1294" s="48"/>
      <c r="I1294" s="48"/>
      <c r="J1294" s="48"/>
      <c r="K1294" s="48"/>
      <c r="L1294" s="48"/>
      <c r="M1294" s="48"/>
      <c r="N1294" s="48"/>
      <c r="O1294" s="48"/>
      <c r="P1294" s="48"/>
      <c r="Q1294" s="48"/>
      <c r="R1294" s="48"/>
      <c r="S1294" s="48"/>
      <c r="T1294" s="48"/>
      <c r="U1294" s="48"/>
      <c r="V1294" s="48"/>
      <c r="W1294" s="48"/>
      <c r="X1294" s="48"/>
      <c r="Y1294" s="47"/>
    </row>
    <row r="1295" spans="1:25" x14ac:dyDescent="0.2">
      <c r="A1295" s="48"/>
      <c r="B1295" s="48"/>
      <c r="C1295" s="48"/>
      <c r="D1295" s="85"/>
      <c r="E1295" s="85"/>
      <c r="F1295" s="48"/>
      <c r="G1295" s="48"/>
      <c r="H1295" s="48"/>
      <c r="I1295" s="48"/>
      <c r="J1295" s="48"/>
      <c r="K1295" s="48"/>
      <c r="L1295" s="48"/>
      <c r="M1295" s="48"/>
      <c r="N1295" s="48"/>
      <c r="O1295" s="48"/>
      <c r="P1295" s="48"/>
      <c r="Q1295" s="48"/>
      <c r="R1295" s="48"/>
      <c r="S1295" s="48"/>
      <c r="T1295" s="48"/>
      <c r="U1295" s="48"/>
      <c r="V1295" s="48"/>
      <c r="W1295" s="48"/>
      <c r="X1295" s="48"/>
      <c r="Y1295" s="47"/>
    </row>
    <row r="1296" spans="1:25" x14ac:dyDescent="0.2">
      <c r="A1296" s="48"/>
      <c r="B1296" s="48"/>
      <c r="C1296" s="48"/>
      <c r="D1296" s="85"/>
      <c r="E1296" s="85"/>
      <c r="F1296" s="48"/>
      <c r="G1296" s="48"/>
      <c r="H1296" s="48"/>
      <c r="I1296" s="48"/>
      <c r="J1296" s="48"/>
      <c r="K1296" s="48"/>
      <c r="L1296" s="48"/>
      <c r="M1296" s="48"/>
      <c r="N1296" s="48"/>
      <c r="O1296" s="48"/>
      <c r="P1296" s="48"/>
      <c r="Q1296" s="48"/>
      <c r="R1296" s="48"/>
      <c r="S1296" s="48"/>
      <c r="T1296" s="48"/>
      <c r="U1296" s="48"/>
      <c r="V1296" s="48"/>
      <c r="W1296" s="48"/>
      <c r="X1296" s="48"/>
      <c r="Y1296" s="47"/>
    </row>
    <row r="1297" spans="1:25" x14ac:dyDescent="0.2">
      <c r="A1297" s="48"/>
      <c r="B1297" s="48"/>
      <c r="C1297" s="48"/>
      <c r="D1297" s="85"/>
      <c r="E1297" s="85"/>
      <c r="F1297" s="48"/>
      <c r="G1297" s="48"/>
      <c r="H1297" s="48"/>
      <c r="I1297" s="48"/>
      <c r="J1297" s="48"/>
      <c r="K1297" s="48"/>
      <c r="L1297" s="48"/>
      <c r="M1297" s="48"/>
      <c r="N1297" s="48"/>
      <c r="O1297" s="48"/>
      <c r="P1297" s="48"/>
      <c r="Q1297" s="48"/>
      <c r="R1297" s="48"/>
      <c r="S1297" s="48"/>
      <c r="T1297" s="48"/>
      <c r="U1297" s="48"/>
      <c r="V1297" s="48"/>
      <c r="W1297" s="48"/>
      <c r="X1297" s="48"/>
      <c r="Y1297" s="47"/>
    </row>
    <row r="1298" spans="1:25" x14ac:dyDescent="0.2">
      <c r="A1298" s="48"/>
      <c r="B1298" s="48"/>
      <c r="C1298" s="48"/>
      <c r="D1298" s="85"/>
      <c r="E1298" s="85"/>
      <c r="F1298" s="48"/>
      <c r="G1298" s="48"/>
      <c r="H1298" s="48"/>
      <c r="I1298" s="48"/>
      <c r="J1298" s="48"/>
      <c r="K1298" s="48"/>
      <c r="L1298" s="48"/>
      <c r="M1298" s="48"/>
      <c r="N1298" s="48"/>
      <c r="O1298" s="48"/>
      <c r="P1298" s="48"/>
      <c r="Q1298" s="48"/>
      <c r="R1298" s="48"/>
      <c r="S1298" s="48"/>
      <c r="T1298" s="48"/>
      <c r="U1298" s="48"/>
      <c r="V1298" s="48"/>
      <c r="W1298" s="48"/>
      <c r="X1298" s="48"/>
      <c r="Y1298" s="47"/>
    </row>
    <row r="1299" spans="1:25" x14ac:dyDescent="0.2">
      <c r="A1299" s="48"/>
      <c r="B1299" s="48"/>
      <c r="C1299" s="48"/>
      <c r="D1299" s="85"/>
      <c r="E1299" s="85"/>
      <c r="F1299" s="48"/>
      <c r="G1299" s="48"/>
      <c r="H1299" s="48"/>
      <c r="I1299" s="48"/>
      <c r="J1299" s="48"/>
      <c r="K1299" s="48"/>
      <c r="L1299" s="48"/>
      <c r="M1299" s="48"/>
      <c r="N1299" s="48"/>
      <c r="O1299" s="48"/>
      <c r="P1299" s="48"/>
      <c r="Q1299" s="48"/>
      <c r="R1299" s="48"/>
      <c r="S1299" s="48"/>
      <c r="T1299" s="48"/>
      <c r="U1299" s="48"/>
      <c r="V1299" s="48"/>
      <c r="W1299" s="48"/>
      <c r="X1299" s="48"/>
      <c r="Y1299" s="47"/>
    </row>
    <row r="1300" spans="1:25" x14ac:dyDescent="0.2">
      <c r="A1300" s="48"/>
      <c r="B1300" s="48"/>
      <c r="C1300" s="48"/>
      <c r="D1300" s="85"/>
      <c r="E1300" s="85"/>
      <c r="F1300" s="48"/>
      <c r="G1300" s="48"/>
      <c r="H1300" s="48"/>
      <c r="I1300" s="48"/>
      <c r="J1300" s="48"/>
      <c r="K1300" s="48"/>
      <c r="L1300" s="48"/>
      <c r="M1300" s="48"/>
      <c r="N1300" s="48"/>
      <c r="O1300" s="48"/>
      <c r="P1300" s="48"/>
      <c r="Q1300" s="48"/>
      <c r="R1300" s="48"/>
      <c r="S1300" s="48"/>
      <c r="T1300" s="48"/>
      <c r="U1300" s="48"/>
      <c r="V1300" s="48"/>
      <c r="W1300" s="48"/>
      <c r="X1300" s="48"/>
      <c r="Y1300" s="47"/>
    </row>
    <row r="1301" spans="1:25" x14ac:dyDescent="0.2">
      <c r="A1301" s="48"/>
      <c r="B1301" s="48"/>
      <c r="C1301" s="48"/>
      <c r="D1301" s="85"/>
      <c r="E1301" s="85"/>
      <c r="F1301" s="48"/>
      <c r="G1301" s="48"/>
      <c r="H1301" s="48"/>
      <c r="I1301" s="48"/>
      <c r="J1301" s="48"/>
      <c r="K1301" s="48"/>
      <c r="L1301" s="48"/>
      <c r="M1301" s="48"/>
      <c r="N1301" s="48"/>
      <c r="O1301" s="48"/>
      <c r="P1301" s="48"/>
      <c r="Q1301" s="48"/>
      <c r="R1301" s="48"/>
      <c r="S1301" s="48"/>
      <c r="T1301" s="48"/>
      <c r="U1301" s="48"/>
      <c r="V1301" s="48"/>
      <c r="W1301" s="48"/>
      <c r="X1301" s="48"/>
      <c r="Y1301" s="47"/>
    </row>
    <row r="1302" spans="1:25" x14ac:dyDescent="0.2">
      <c r="A1302" s="48"/>
      <c r="B1302" s="48"/>
      <c r="C1302" s="48"/>
      <c r="D1302" s="85"/>
      <c r="E1302" s="85"/>
      <c r="F1302" s="48"/>
      <c r="G1302" s="48"/>
      <c r="H1302" s="48"/>
      <c r="I1302" s="48"/>
      <c r="J1302" s="48"/>
      <c r="K1302" s="48"/>
      <c r="L1302" s="48"/>
      <c r="M1302" s="48"/>
      <c r="N1302" s="48"/>
      <c r="O1302" s="48"/>
      <c r="P1302" s="48"/>
      <c r="Q1302" s="48"/>
      <c r="R1302" s="48"/>
      <c r="S1302" s="48"/>
      <c r="T1302" s="48"/>
      <c r="U1302" s="48"/>
      <c r="V1302" s="48"/>
      <c r="W1302" s="48"/>
      <c r="X1302" s="48"/>
      <c r="Y1302" s="47"/>
    </row>
    <row r="1303" spans="1:25" x14ac:dyDescent="0.2">
      <c r="A1303" s="48"/>
      <c r="B1303" s="48"/>
      <c r="C1303" s="48"/>
      <c r="D1303" s="85"/>
      <c r="E1303" s="85"/>
      <c r="F1303" s="48"/>
      <c r="G1303" s="48"/>
      <c r="H1303" s="48"/>
      <c r="I1303" s="48"/>
      <c r="J1303" s="48"/>
      <c r="K1303" s="48"/>
      <c r="L1303" s="48"/>
      <c r="M1303" s="48"/>
      <c r="N1303" s="48"/>
      <c r="O1303" s="48"/>
      <c r="P1303" s="48"/>
      <c r="Q1303" s="48"/>
      <c r="R1303" s="48"/>
      <c r="S1303" s="48"/>
      <c r="T1303" s="48"/>
      <c r="U1303" s="48"/>
      <c r="V1303" s="48"/>
      <c r="W1303" s="48"/>
      <c r="X1303" s="48"/>
      <c r="Y1303" s="47"/>
    </row>
    <row r="1304" spans="1:25" x14ac:dyDescent="0.2">
      <c r="A1304" s="48"/>
      <c r="B1304" s="48"/>
      <c r="C1304" s="48"/>
      <c r="D1304" s="85"/>
      <c r="E1304" s="85"/>
      <c r="F1304" s="48"/>
      <c r="G1304" s="48"/>
      <c r="H1304" s="48"/>
      <c r="I1304" s="48"/>
      <c r="J1304" s="48"/>
      <c r="K1304" s="48"/>
      <c r="L1304" s="48"/>
      <c r="M1304" s="48"/>
      <c r="N1304" s="48"/>
      <c r="O1304" s="48"/>
      <c r="P1304" s="48"/>
      <c r="Q1304" s="48"/>
      <c r="R1304" s="48"/>
      <c r="S1304" s="48"/>
      <c r="T1304" s="48"/>
      <c r="U1304" s="48"/>
      <c r="V1304" s="48"/>
      <c r="W1304" s="48"/>
      <c r="X1304" s="48"/>
      <c r="Y1304" s="47"/>
    </row>
    <row r="1305" spans="1:25" x14ac:dyDescent="0.2">
      <c r="A1305" s="48"/>
      <c r="B1305" s="48"/>
      <c r="C1305" s="48"/>
      <c r="D1305" s="85"/>
      <c r="E1305" s="85"/>
      <c r="F1305" s="48"/>
      <c r="G1305" s="48"/>
      <c r="H1305" s="48"/>
      <c r="I1305" s="48"/>
      <c r="J1305" s="48"/>
      <c r="K1305" s="48"/>
      <c r="L1305" s="48"/>
      <c r="M1305" s="48"/>
      <c r="N1305" s="48"/>
      <c r="O1305" s="48"/>
      <c r="P1305" s="48"/>
      <c r="Q1305" s="48"/>
      <c r="R1305" s="48"/>
      <c r="S1305" s="48"/>
      <c r="T1305" s="48"/>
      <c r="U1305" s="48"/>
      <c r="V1305" s="48"/>
      <c r="W1305" s="48"/>
      <c r="X1305" s="48"/>
      <c r="Y1305" s="47"/>
    </row>
    <row r="1306" spans="1:25" x14ac:dyDescent="0.2">
      <c r="A1306" s="48"/>
      <c r="B1306" s="48"/>
      <c r="C1306" s="48"/>
      <c r="D1306" s="85"/>
      <c r="E1306" s="85"/>
      <c r="F1306" s="48"/>
      <c r="G1306" s="48"/>
      <c r="H1306" s="48"/>
      <c r="I1306" s="48"/>
      <c r="J1306" s="48"/>
      <c r="K1306" s="48"/>
      <c r="L1306" s="48"/>
      <c r="M1306" s="48"/>
      <c r="N1306" s="48"/>
      <c r="O1306" s="48"/>
      <c r="P1306" s="48"/>
      <c r="Q1306" s="48"/>
      <c r="R1306" s="48"/>
      <c r="S1306" s="48"/>
      <c r="T1306" s="48"/>
      <c r="U1306" s="48"/>
      <c r="V1306" s="48"/>
      <c r="W1306" s="48"/>
      <c r="X1306" s="48"/>
      <c r="Y1306" s="47"/>
    </row>
    <row r="1307" spans="1:25" x14ac:dyDescent="0.2">
      <c r="A1307" s="48"/>
      <c r="B1307" s="48"/>
      <c r="C1307" s="48"/>
      <c r="D1307" s="85"/>
      <c r="E1307" s="85"/>
      <c r="F1307" s="48"/>
      <c r="G1307" s="48"/>
      <c r="H1307" s="48"/>
      <c r="I1307" s="48"/>
      <c r="J1307" s="48"/>
      <c r="K1307" s="48"/>
      <c r="L1307" s="48"/>
      <c r="M1307" s="48"/>
      <c r="N1307" s="48"/>
      <c r="O1307" s="48"/>
      <c r="P1307" s="48"/>
      <c r="Q1307" s="48"/>
      <c r="R1307" s="48"/>
      <c r="S1307" s="48"/>
      <c r="T1307" s="48"/>
      <c r="U1307" s="48"/>
      <c r="V1307" s="48"/>
      <c r="W1307" s="48"/>
      <c r="X1307" s="48"/>
      <c r="Y1307" s="47"/>
    </row>
    <row r="1308" spans="1:25" x14ac:dyDescent="0.2">
      <c r="A1308" s="48"/>
      <c r="B1308" s="48"/>
      <c r="C1308" s="48"/>
      <c r="D1308" s="85"/>
      <c r="E1308" s="85"/>
      <c r="F1308" s="48"/>
      <c r="G1308" s="48"/>
      <c r="H1308" s="48"/>
      <c r="I1308" s="48"/>
      <c r="J1308" s="48"/>
      <c r="K1308" s="48"/>
      <c r="L1308" s="48"/>
      <c r="M1308" s="48"/>
      <c r="N1308" s="48"/>
      <c r="O1308" s="48"/>
      <c r="P1308" s="48"/>
      <c r="Q1308" s="48"/>
      <c r="R1308" s="48"/>
      <c r="S1308" s="48"/>
      <c r="T1308" s="48"/>
      <c r="U1308" s="48"/>
      <c r="V1308" s="48"/>
      <c r="W1308" s="48"/>
      <c r="X1308" s="48"/>
      <c r="Y1308" s="47"/>
    </row>
    <row r="1309" spans="1:25" x14ac:dyDescent="0.2">
      <c r="A1309" s="48"/>
      <c r="B1309" s="48"/>
      <c r="C1309" s="48"/>
      <c r="D1309" s="85"/>
      <c r="E1309" s="85"/>
      <c r="F1309" s="48"/>
      <c r="G1309" s="48"/>
      <c r="H1309" s="48"/>
      <c r="I1309" s="48"/>
      <c r="J1309" s="48"/>
      <c r="K1309" s="48"/>
      <c r="L1309" s="48"/>
      <c r="M1309" s="48"/>
      <c r="N1309" s="48"/>
      <c r="O1309" s="48"/>
      <c r="P1309" s="48"/>
      <c r="Q1309" s="48"/>
      <c r="R1309" s="48"/>
      <c r="S1309" s="48"/>
      <c r="T1309" s="48"/>
      <c r="U1309" s="48"/>
      <c r="V1309" s="48"/>
      <c r="W1309" s="48"/>
      <c r="X1309" s="48"/>
      <c r="Y1309" s="47"/>
    </row>
    <row r="1310" spans="1:25" x14ac:dyDescent="0.2">
      <c r="A1310" s="48"/>
      <c r="B1310" s="48"/>
      <c r="C1310" s="48"/>
      <c r="D1310" s="85"/>
      <c r="E1310" s="85"/>
      <c r="F1310" s="48"/>
      <c r="G1310" s="48"/>
      <c r="H1310" s="48"/>
      <c r="I1310" s="48"/>
      <c r="J1310" s="48"/>
      <c r="K1310" s="48"/>
      <c r="L1310" s="48"/>
      <c r="M1310" s="48"/>
      <c r="N1310" s="48"/>
      <c r="O1310" s="48"/>
      <c r="P1310" s="48"/>
      <c r="Q1310" s="48"/>
      <c r="R1310" s="48"/>
      <c r="S1310" s="48"/>
      <c r="T1310" s="48"/>
      <c r="U1310" s="48"/>
      <c r="V1310" s="48"/>
      <c r="W1310" s="48"/>
      <c r="X1310" s="48"/>
      <c r="Y1310" s="47"/>
    </row>
    <row r="1311" spans="1:25" x14ac:dyDescent="0.2">
      <c r="A1311" s="48"/>
      <c r="B1311" s="48"/>
      <c r="C1311" s="48"/>
      <c r="D1311" s="85"/>
      <c r="E1311" s="85"/>
      <c r="F1311" s="48"/>
      <c r="G1311" s="48"/>
      <c r="H1311" s="48"/>
      <c r="I1311" s="48"/>
      <c r="J1311" s="48"/>
      <c r="K1311" s="48"/>
      <c r="L1311" s="48"/>
      <c r="M1311" s="48"/>
      <c r="N1311" s="48"/>
      <c r="O1311" s="48"/>
      <c r="P1311" s="48"/>
      <c r="Q1311" s="48"/>
      <c r="R1311" s="48"/>
      <c r="S1311" s="48"/>
      <c r="T1311" s="48"/>
      <c r="U1311" s="48"/>
      <c r="V1311" s="48"/>
      <c r="W1311" s="48"/>
      <c r="X1311" s="48"/>
      <c r="Y1311" s="47"/>
    </row>
    <row r="1312" spans="1:25" x14ac:dyDescent="0.2">
      <c r="A1312" s="48"/>
      <c r="B1312" s="48"/>
      <c r="C1312" s="48"/>
      <c r="D1312" s="85"/>
      <c r="E1312" s="85"/>
      <c r="F1312" s="48"/>
      <c r="G1312" s="48"/>
      <c r="H1312" s="48"/>
      <c r="I1312" s="48"/>
      <c r="J1312" s="48"/>
      <c r="K1312" s="48"/>
      <c r="L1312" s="48"/>
      <c r="M1312" s="48"/>
      <c r="N1312" s="48"/>
      <c r="O1312" s="48"/>
      <c r="P1312" s="48"/>
      <c r="Q1312" s="48"/>
      <c r="R1312" s="48"/>
      <c r="S1312" s="48"/>
      <c r="T1312" s="48"/>
      <c r="U1312" s="48"/>
      <c r="V1312" s="48"/>
      <c r="W1312" s="48"/>
      <c r="X1312" s="48"/>
      <c r="Y1312" s="47"/>
    </row>
    <row r="1313" spans="1:25" x14ac:dyDescent="0.2">
      <c r="A1313" s="48"/>
      <c r="B1313" s="48"/>
      <c r="C1313" s="48"/>
      <c r="D1313" s="85"/>
      <c r="E1313" s="85"/>
      <c r="F1313" s="48"/>
      <c r="G1313" s="48"/>
      <c r="H1313" s="48"/>
      <c r="I1313" s="48"/>
      <c r="J1313" s="48"/>
      <c r="K1313" s="48"/>
      <c r="L1313" s="48"/>
      <c r="M1313" s="48"/>
      <c r="N1313" s="48"/>
      <c r="O1313" s="48"/>
      <c r="P1313" s="48"/>
      <c r="Q1313" s="48"/>
      <c r="R1313" s="48"/>
      <c r="S1313" s="48"/>
      <c r="T1313" s="48"/>
      <c r="U1313" s="48"/>
      <c r="V1313" s="48"/>
      <c r="W1313" s="48"/>
      <c r="X1313" s="48"/>
      <c r="Y1313" s="47"/>
    </row>
    <row r="1314" spans="1:25" x14ac:dyDescent="0.2">
      <c r="A1314" s="48"/>
      <c r="B1314" s="48"/>
      <c r="C1314" s="48"/>
      <c r="D1314" s="85"/>
      <c r="E1314" s="85"/>
      <c r="F1314" s="48"/>
      <c r="G1314" s="48"/>
      <c r="H1314" s="48"/>
      <c r="I1314" s="48"/>
      <c r="J1314" s="48"/>
      <c r="K1314" s="48"/>
      <c r="L1314" s="48"/>
      <c r="M1314" s="48"/>
      <c r="N1314" s="48"/>
      <c r="O1314" s="48"/>
      <c r="P1314" s="48"/>
      <c r="Q1314" s="48"/>
      <c r="R1314" s="48"/>
      <c r="S1314" s="48"/>
      <c r="T1314" s="48"/>
      <c r="U1314" s="48"/>
      <c r="V1314" s="48"/>
      <c r="W1314" s="48"/>
      <c r="X1314" s="48"/>
      <c r="Y1314" s="47"/>
    </row>
    <row r="1315" spans="1:25" x14ac:dyDescent="0.2">
      <c r="A1315" s="48"/>
      <c r="B1315" s="48"/>
      <c r="C1315" s="48"/>
      <c r="D1315" s="85"/>
      <c r="E1315" s="85"/>
      <c r="F1315" s="48"/>
      <c r="G1315" s="48"/>
      <c r="H1315" s="48"/>
      <c r="I1315" s="48"/>
      <c r="J1315" s="48"/>
      <c r="K1315" s="48"/>
      <c r="L1315" s="48"/>
      <c r="M1315" s="48"/>
      <c r="N1315" s="48"/>
      <c r="O1315" s="48"/>
      <c r="P1315" s="48"/>
      <c r="Q1315" s="48"/>
      <c r="R1315" s="48"/>
      <c r="S1315" s="48"/>
      <c r="T1315" s="48"/>
      <c r="U1315" s="48"/>
      <c r="V1315" s="48"/>
      <c r="W1315" s="48"/>
      <c r="X1315" s="48"/>
      <c r="Y1315" s="47"/>
    </row>
    <row r="1316" spans="1:25" x14ac:dyDescent="0.2">
      <c r="A1316" s="48"/>
      <c r="B1316" s="48"/>
      <c r="C1316" s="48"/>
      <c r="D1316" s="85"/>
      <c r="E1316" s="85"/>
      <c r="F1316" s="48"/>
      <c r="G1316" s="48"/>
      <c r="H1316" s="48"/>
      <c r="I1316" s="48"/>
      <c r="J1316" s="48"/>
      <c r="K1316" s="48"/>
      <c r="L1316" s="48"/>
      <c r="M1316" s="48"/>
      <c r="N1316" s="48"/>
      <c r="O1316" s="48"/>
      <c r="P1316" s="48"/>
      <c r="Q1316" s="48"/>
      <c r="R1316" s="48"/>
      <c r="S1316" s="48"/>
      <c r="T1316" s="48"/>
      <c r="U1316" s="48"/>
      <c r="V1316" s="48"/>
      <c r="W1316" s="48"/>
      <c r="X1316" s="48"/>
      <c r="Y1316" s="47"/>
    </row>
    <row r="1317" spans="1:25" x14ac:dyDescent="0.2">
      <c r="A1317" s="48"/>
      <c r="B1317" s="48"/>
      <c r="C1317" s="48"/>
      <c r="D1317" s="85"/>
      <c r="E1317" s="85"/>
      <c r="F1317" s="48"/>
      <c r="G1317" s="48"/>
      <c r="H1317" s="48"/>
      <c r="I1317" s="48"/>
      <c r="J1317" s="48"/>
      <c r="K1317" s="48"/>
      <c r="L1317" s="48"/>
      <c r="M1317" s="48"/>
      <c r="N1317" s="48"/>
      <c r="O1317" s="48"/>
      <c r="P1317" s="48"/>
      <c r="Q1317" s="48"/>
      <c r="R1317" s="48"/>
      <c r="S1317" s="48"/>
      <c r="T1317" s="48"/>
      <c r="U1317" s="48"/>
      <c r="V1317" s="48"/>
      <c r="W1317" s="48"/>
      <c r="X1317" s="48"/>
      <c r="Y1317" s="47"/>
    </row>
    <row r="1318" spans="1:25" x14ac:dyDescent="0.2">
      <c r="A1318" s="48"/>
      <c r="B1318" s="48"/>
      <c r="C1318" s="48"/>
      <c r="D1318" s="85"/>
      <c r="E1318" s="85"/>
      <c r="F1318" s="48"/>
      <c r="G1318" s="48"/>
      <c r="H1318" s="48"/>
      <c r="I1318" s="48"/>
      <c r="J1318" s="48"/>
      <c r="K1318" s="48"/>
      <c r="L1318" s="48"/>
      <c r="M1318" s="48"/>
      <c r="N1318" s="48"/>
      <c r="O1318" s="48"/>
      <c r="P1318" s="48"/>
      <c r="Q1318" s="48"/>
      <c r="R1318" s="48"/>
      <c r="S1318" s="48"/>
      <c r="T1318" s="48"/>
      <c r="U1318" s="48"/>
      <c r="V1318" s="48"/>
      <c r="W1318" s="48"/>
      <c r="X1318" s="48"/>
      <c r="Y1318" s="47"/>
    </row>
    <row r="1319" spans="1:25" x14ac:dyDescent="0.2">
      <c r="A1319" s="48"/>
      <c r="B1319" s="48"/>
      <c r="C1319" s="48"/>
      <c r="D1319" s="85"/>
      <c r="E1319" s="85"/>
      <c r="F1319" s="48"/>
      <c r="G1319" s="48"/>
      <c r="H1319" s="48"/>
      <c r="I1319" s="48"/>
      <c r="J1319" s="48"/>
      <c r="K1319" s="48"/>
      <c r="L1319" s="48"/>
      <c r="M1319" s="48"/>
      <c r="N1319" s="48"/>
      <c r="O1319" s="48"/>
      <c r="P1319" s="48"/>
      <c r="Q1319" s="48"/>
      <c r="R1319" s="48"/>
      <c r="S1319" s="48"/>
      <c r="T1319" s="48"/>
      <c r="U1319" s="48"/>
      <c r="V1319" s="48"/>
      <c r="W1319" s="48"/>
      <c r="X1319" s="48"/>
      <c r="Y1319" s="47"/>
    </row>
    <row r="1320" spans="1:25" x14ac:dyDescent="0.2">
      <c r="A1320" s="48"/>
      <c r="B1320" s="48"/>
      <c r="C1320" s="48"/>
      <c r="D1320" s="85"/>
      <c r="E1320" s="85"/>
      <c r="F1320" s="48"/>
      <c r="G1320" s="48"/>
      <c r="H1320" s="48"/>
      <c r="I1320" s="48"/>
      <c r="J1320" s="48"/>
      <c r="K1320" s="48"/>
      <c r="L1320" s="48"/>
      <c r="M1320" s="48"/>
      <c r="N1320" s="48"/>
      <c r="O1320" s="48"/>
      <c r="P1320" s="48"/>
      <c r="Q1320" s="48"/>
      <c r="R1320" s="48"/>
      <c r="S1320" s="48"/>
      <c r="T1320" s="48"/>
      <c r="U1320" s="48"/>
      <c r="V1320" s="48"/>
      <c r="W1320" s="48"/>
      <c r="X1320" s="48"/>
      <c r="Y1320" s="47"/>
    </row>
    <row r="1321" spans="1:25" x14ac:dyDescent="0.2">
      <c r="A1321" s="48"/>
      <c r="B1321" s="48"/>
      <c r="C1321" s="48"/>
      <c r="D1321" s="85"/>
      <c r="E1321" s="85"/>
      <c r="F1321" s="48"/>
      <c r="G1321" s="48"/>
      <c r="H1321" s="48"/>
      <c r="I1321" s="48"/>
      <c r="J1321" s="48"/>
      <c r="K1321" s="48"/>
      <c r="L1321" s="48"/>
      <c r="M1321" s="48"/>
      <c r="N1321" s="48"/>
      <c r="O1321" s="48"/>
      <c r="P1321" s="48"/>
      <c r="Q1321" s="48"/>
      <c r="R1321" s="48"/>
      <c r="S1321" s="48"/>
      <c r="T1321" s="48"/>
      <c r="U1321" s="48"/>
      <c r="V1321" s="48"/>
      <c r="W1321" s="48"/>
      <c r="X1321" s="48"/>
      <c r="Y1321" s="47"/>
    </row>
    <row r="1322" spans="1:25" x14ac:dyDescent="0.2">
      <c r="A1322" s="48"/>
      <c r="B1322" s="48"/>
      <c r="C1322" s="48"/>
      <c r="D1322" s="85"/>
      <c r="E1322" s="85"/>
      <c r="F1322" s="48"/>
      <c r="G1322" s="48"/>
      <c r="H1322" s="48"/>
      <c r="I1322" s="48"/>
      <c r="J1322" s="48"/>
      <c r="K1322" s="48"/>
      <c r="L1322" s="48"/>
      <c r="M1322" s="48"/>
      <c r="N1322" s="48"/>
      <c r="O1322" s="48"/>
      <c r="P1322" s="48"/>
      <c r="Q1322" s="48"/>
      <c r="R1322" s="48"/>
      <c r="S1322" s="48"/>
      <c r="T1322" s="48"/>
      <c r="U1322" s="48"/>
      <c r="V1322" s="48"/>
      <c r="W1322" s="48"/>
      <c r="X1322" s="48"/>
      <c r="Y1322" s="47"/>
    </row>
    <row r="1323" spans="1:25" x14ac:dyDescent="0.2">
      <c r="A1323" s="48"/>
      <c r="B1323" s="48"/>
      <c r="C1323" s="48"/>
      <c r="D1323" s="85"/>
      <c r="E1323" s="85"/>
      <c r="F1323" s="48"/>
      <c r="G1323" s="48"/>
      <c r="H1323" s="48"/>
      <c r="I1323" s="48"/>
      <c r="J1323" s="48"/>
      <c r="K1323" s="48"/>
      <c r="L1323" s="48"/>
      <c r="M1323" s="48"/>
      <c r="N1323" s="48"/>
      <c r="O1323" s="48"/>
      <c r="P1323" s="48"/>
      <c r="Q1323" s="48"/>
      <c r="R1323" s="48"/>
      <c r="S1323" s="48"/>
      <c r="T1323" s="48"/>
      <c r="U1323" s="48"/>
      <c r="V1323" s="48"/>
      <c r="W1323" s="48"/>
      <c r="X1323" s="48"/>
      <c r="Y1323" s="47"/>
    </row>
    <row r="1324" spans="1:25" x14ac:dyDescent="0.2">
      <c r="A1324" s="48"/>
      <c r="B1324" s="48"/>
      <c r="C1324" s="48"/>
      <c r="D1324" s="85"/>
      <c r="E1324" s="85"/>
      <c r="F1324" s="48"/>
      <c r="G1324" s="48"/>
      <c r="H1324" s="48"/>
      <c r="I1324" s="48"/>
      <c r="J1324" s="48"/>
      <c r="K1324" s="48"/>
      <c r="L1324" s="48"/>
      <c r="M1324" s="48"/>
      <c r="N1324" s="48"/>
      <c r="O1324" s="48"/>
      <c r="P1324" s="48"/>
      <c r="Q1324" s="48"/>
      <c r="R1324" s="48"/>
      <c r="S1324" s="48"/>
      <c r="T1324" s="48"/>
      <c r="U1324" s="48"/>
      <c r="V1324" s="48"/>
      <c r="W1324" s="48"/>
      <c r="X1324" s="48"/>
      <c r="Y1324" s="47"/>
    </row>
    <row r="1325" spans="1:25" x14ac:dyDescent="0.2">
      <c r="A1325" s="48"/>
      <c r="B1325" s="48"/>
      <c r="C1325" s="48"/>
      <c r="D1325" s="85"/>
      <c r="E1325" s="85"/>
      <c r="F1325" s="48"/>
      <c r="G1325" s="48"/>
      <c r="H1325" s="48"/>
      <c r="I1325" s="48"/>
      <c r="J1325" s="48"/>
      <c r="K1325" s="48"/>
      <c r="L1325" s="48"/>
      <c r="M1325" s="48"/>
      <c r="N1325" s="48"/>
      <c r="O1325" s="48"/>
      <c r="P1325" s="48"/>
      <c r="Q1325" s="48"/>
      <c r="R1325" s="48"/>
      <c r="S1325" s="48"/>
      <c r="T1325" s="48"/>
      <c r="U1325" s="48"/>
      <c r="V1325" s="48"/>
      <c r="W1325" s="48"/>
      <c r="X1325" s="48"/>
      <c r="Y1325" s="47"/>
    </row>
    <row r="1326" spans="1:25" x14ac:dyDescent="0.2">
      <c r="A1326" s="48"/>
      <c r="B1326" s="48"/>
      <c r="C1326" s="48"/>
      <c r="D1326" s="85"/>
      <c r="E1326" s="85"/>
      <c r="F1326" s="48"/>
      <c r="G1326" s="48"/>
      <c r="H1326" s="48"/>
      <c r="I1326" s="48"/>
      <c r="J1326" s="48"/>
      <c r="K1326" s="48"/>
      <c r="L1326" s="48"/>
      <c r="M1326" s="48"/>
      <c r="N1326" s="48"/>
      <c r="O1326" s="48"/>
      <c r="P1326" s="48"/>
      <c r="Q1326" s="48"/>
      <c r="R1326" s="48"/>
      <c r="S1326" s="48"/>
      <c r="T1326" s="48"/>
      <c r="U1326" s="48"/>
      <c r="V1326" s="48"/>
      <c r="W1326" s="48"/>
      <c r="X1326" s="48"/>
      <c r="Y1326" s="47"/>
    </row>
    <row r="1327" spans="1:25" x14ac:dyDescent="0.2">
      <c r="A1327" s="48"/>
      <c r="B1327" s="48"/>
      <c r="C1327" s="48"/>
      <c r="D1327" s="85"/>
      <c r="E1327" s="85"/>
      <c r="F1327" s="48"/>
      <c r="G1327" s="48"/>
      <c r="H1327" s="48"/>
      <c r="I1327" s="48"/>
      <c r="J1327" s="48"/>
      <c r="K1327" s="48"/>
      <c r="L1327" s="48"/>
      <c r="M1327" s="48"/>
      <c r="N1327" s="48"/>
      <c r="O1327" s="48"/>
      <c r="P1327" s="48"/>
      <c r="Q1327" s="48"/>
      <c r="R1327" s="48"/>
      <c r="S1327" s="48"/>
      <c r="T1327" s="48"/>
      <c r="U1327" s="48"/>
      <c r="V1327" s="48"/>
      <c r="W1327" s="48"/>
      <c r="X1327" s="48"/>
      <c r="Y1327" s="47"/>
    </row>
    <row r="1328" spans="1:25" x14ac:dyDescent="0.2">
      <c r="A1328" s="48"/>
      <c r="B1328" s="48"/>
      <c r="C1328" s="48"/>
      <c r="D1328" s="85"/>
      <c r="E1328" s="85"/>
      <c r="F1328" s="48"/>
      <c r="G1328" s="48"/>
      <c r="H1328" s="48"/>
      <c r="I1328" s="48"/>
      <c r="J1328" s="48"/>
      <c r="K1328" s="48"/>
      <c r="L1328" s="48"/>
      <c r="M1328" s="48"/>
      <c r="N1328" s="48"/>
      <c r="O1328" s="48"/>
      <c r="P1328" s="48"/>
      <c r="Q1328" s="48"/>
      <c r="R1328" s="48"/>
      <c r="S1328" s="48"/>
      <c r="T1328" s="48"/>
      <c r="U1328" s="48"/>
      <c r="V1328" s="48"/>
      <c r="W1328" s="48"/>
      <c r="X1328" s="48"/>
      <c r="Y1328" s="47"/>
    </row>
    <row r="1329" spans="1:25" x14ac:dyDescent="0.2">
      <c r="A1329" s="48"/>
      <c r="B1329" s="48"/>
      <c r="C1329" s="48"/>
      <c r="D1329" s="85"/>
      <c r="E1329" s="85"/>
      <c r="F1329" s="48"/>
      <c r="G1329" s="48"/>
      <c r="H1329" s="48"/>
      <c r="I1329" s="48"/>
      <c r="J1329" s="48"/>
      <c r="K1329" s="48"/>
      <c r="L1329" s="48"/>
      <c r="M1329" s="48"/>
      <c r="N1329" s="48"/>
      <c r="O1329" s="48"/>
      <c r="P1329" s="48"/>
      <c r="Q1329" s="48"/>
      <c r="R1329" s="48"/>
      <c r="S1329" s="48"/>
      <c r="T1329" s="48"/>
      <c r="U1329" s="48"/>
      <c r="V1329" s="48"/>
      <c r="W1329" s="48"/>
      <c r="X1329" s="48"/>
      <c r="Y1329" s="47"/>
    </row>
    <row r="1330" spans="1:25" x14ac:dyDescent="0.2">
      <c r="A1330" s="48"/>
      <c r="B1330" s="48"/>
      <c r="C1330" s="48"/>
      <c r="D1330" s="85"/>
      <c r="E1330" s="85"/>
      <c r="F1330" s="48"/>
      <c r="G1330" s="48"/>
      <c r="H1330" s="48"/>
      <c r="I1330" s="48"/>
      <c r="J1330" s="48"/>
      <c r="K1330" s="48"/>
      <c r="L1330" s="48"/>
      <c r="M1330" s="48"/>
      <c r="N1330" s="48"/>
      <c r="O1330" s="48"/>
      <c r="P1330" s="48"/>
      <c r="Q1330" s="48"/>
      <c r="R1330" s="48"/>
      <c r="S1330" s="48"/>
      <c r="T1330" s="48"/>
      <c r="U1330" s="48"/>
      <c r="V1330" s="48"/>
      <c r="W1330" s="48"/>
      <c r="X1330" s="48"/>
      <c r="Y1330" s="47"/>
    </row>
    <row r="1331" spans="1:25" x14ac:dyDescent="0.2">
      <c r="A1331" s="48"/>
      <c r="B1331" s="48"/>
      <c r="C1331" s="48"/>
      <c r="D1331" s="85"/>
      <c r="E1331" s="85"/>
      <c r="F1331" s="48"/>
      <c r="G1331" s="48"/>
      <c r="H1331" s="48"/>
      <c r="I1331" s="48"/>
      <c r="J1331" s="48"/>
      <c r="K1331" s="48"/>
      <c r="L1331" s="48"/>
      <c r="M1331" s="48"/>
      <c r="N1331" s="48"/>
      <c r="O1331" s="48"/>
      <c r="P1331" s="48"/>
      <c r="Q1331" s="48"/>
      <c r="R1331" s="48"/>
      <c r="S1331" s="48"/>
      <c r="T1331" s="48"/>
      <c r="U1331" s="48"/>
      <c r="V1331" s="48"/>
      <c r="W1331" s="48"/>
      <c r="X1331" s="48"/>
      <c r="Y1331" s="47"/>
    </row>
    <row r="1332" spans="1:25" x14ac:dyDescent="0.2">
      <c r="A1332" s="48"/>
      <c r="B1332" s="48"/>
      <c r="C1332" s="48"/>
      <c r="D1332" s="85"/>
      <c r="E1332" s="85"/>
      <c r="F1332" s="48"/>
      <c r="G1332" s="48"/>
      <c r="H1332" s="48"/>
      <c r="I1332" s="48"/>
      <c r="J1332" s="48"/>
      <c r="K1332" s="48"/>
      <c r="L1332" s="48"/>
      <c r="M1332" s="48"/>
      <c r="N1332" s="48"/>
      <c r="O1332" s="48"/>
      <c r="P1332" s="48"/>
      <c r="Q1332" s="48"/>
      <c r="R1332" s="48"/>
      <c r="S1332" s="48"/>
      <c r="T1332" s="48"/>
      <c r="U1332" s="48"/>
      <c r="V1332" s="48"/>
      <c r="W1332" s="48"/>
      <c r="X1332" s="48"/>
      <c r="Y1332" s="47"/>
    </row>
    <row r="1333" spans="1:25" x14ac:dyDescent="0.2">
      <c r="A1333" s="48"/>
      <c r="B1333" s="48"/>
      <c r="C1333" s="48"/>
      <c r="D1333" s="85"/>
      <c r="E1333" s="85"/>
      <c r="F1333" s="48"/>
      <c r="G1333" s="48"/>
      <c r="H1333" s="48"/>
      <c r="I1333" s="48"/>
      <c r="J1333" s="48"/>
      <c r="K1333" s="48"/>
      <c r="L1333" s="48"/>
      <c r="M1333" s="48"/>
      <c r="N1333" s="48"/>
      <c r="O1333" s="48"/>
      <c r="P1333" s="48"/>
      <c r="Q1333" s="48"/>
      <c r="R1333" s="48"/>
      <c r="S1333" s="48"/>
      <c r="T1333" s="48"/>
      <c r="U1333" s="48"/>
      <c r="V1333" s="48"/>
      <c r="W1333" s="48"/>
      <c r="X1333" s="48"/>
      <c r="Y1333" s="47"/>
    </row>
    <row r="1334" spans="1:25" x14ac:dyDescent="0.2">
      <c r="A1334" s="48"/>
      <c r="B1334" s="48"/>
      <c r="C1334" s="48"/>
      <c r="D1334" s="85"/>
      <c r="E1334" s="85"/>
      <c r="F1334" s="48"/>
      <c r="G1334" s="48"/>
      <c r="H1334" s="48"/>
      <c r="I1334" s="48"/>
      <c r="J1334" s="48"/>
      <c r="K1334" s="48"/>
      <c r="L1334" s="48"/>
      <c r="M1334" s="48"/>
      <c r="N1334" s="48"/>
      <c r="O1334" s="48"/>
      <c r="P1334" s="48"/>
      <c r="Q1334" s="48"/>
      <c r="R1334" s="48"/>
      <c r="S1334" s="48"/>
      <c r="T1334" s="48"/>
      <c r="U1334" s="48"/>
      <c r="V1334" s="48"/>
      <c r="W1334" s="48"/>
      <c r="X1334" s="48"/>
      <c r="Y1334" s="47"/>
    </row>
    <row r="1335" spans="1:25" x14ac:dyDescent="0.2">
      <c r="A1335" s="48"/>
      <c r="B1335" s="48"/>
      <c r="C1335" s="48"/>
      <c r="D1335" s="85"/>
      <c r="E1335" s="85"/>
      <c r="F1335" s="48"/>
      <c r="G1335" s="48"/>
      <c r="H1335" s="48"/>
      <c r="I1335" s="48"/>
      <c r="J1335" s="48"/>
      <c r="K1335" s="48"/>
      <c r="L1335" s="48"/>
      <c r="M1335" s="48"/>
      <c r="N1335" s="48"/>
      <c r="O1335" s="48"/>
      <c r="P1335" s="48"/>
      <c r="Q1335" s="48"/>
      <c r="R1335" s="48"/>
      <c r="S1335" s="48"/>
      <c r="T1335" s="48"/>
      <c r="U1335" s="48"/>
      <c r="V1335" s="48"/>
      <c r="W1335" s="48"/>
      <c r="X1335" s="48"/>
      <c r="Y1335" s="47"/>
    </row>
    <row r="1336" spans="1:25" x14ac:dyDescent="0.2">
      <c r="A1336" s="48"/>
      <c r="B1336" s="48"/>
      <c r="C1336" s="48"/>
      <c r="D1336" s="85"/>
      <c r="E1336" s="85"/>
      <c r="F1336" s="48"/>
      <c r="G1336" s="48"/>
      <c r="H1336" s="48"/>
      <c r="I1336" s="48"/>
      <c r="J1336" s="48"/>
      <c r="K1336" s="48"/>
      <c r="L1336" s="48"/>
      <c r="M1336" s="48"/>
      <c r="N1336" s="48"/>
      <c r="O1336" s="48"/>
      <c r="P1336" s="48"/>
      <c r="Q1336" s="48"/>
      <c r="R1336" s="48"/>
      <c r="S1336" s="48"/>
      <c r="T1336" s="48"/>
      <c r="U1336" s="48"/>
      <c r="V1336" s="48"/>
      <c r="W1336" s="48"/>
      <c r="X1336" s="48"/>
      <c r="Y1336" s="47"/>
    </row>
    <row r="1337" spans="1:25" x14ac:dyDescent="0.2">
      <c r="A1337" s="48"/>
      <c r="B1337" s="48"/>
      <c r="C1337" s="48"/>
      <c r="D1337" s="85"/>
      <c r="E1337" s="85"/>
      <c r="F1337" s="48"/>
      <c r="G1337" s="48"/>
      <c r="H1337" s="48"/>
      <c r="I1337" s="48"/>
      <c r="J1337" s="48"/>
      <c r="K1337" s="48"/>
      <c r="L1337" s="48"/>
      <c r="M1337" s="48"/>
      <c r="N1337" s="48"/>
      <c r="O1337" s="48"/>
      <c r="P1337" s="48"/>
      <c r="Q1337" s="48"/>
      <c r="R1337" s="48"/>
      <c r="S1337" s="48"/>
      <c r="T1337" s="48"/>
      <c r="U1337" s="48"/>
      <c r="V1337" s="48"/>
      <c r="W1337" s="48"/>
      <c r="X1337" s="48"/>
      <c r="Y1337" s="47"/>
    </row>
    <row r="1338" spans="1:25" x14ac:dyDescent="0.2">
      <c r="A1338" s="48"/>
      <c r="B1338" s="48"/>
      <c r="C1338" s="48"/>
      <c r="D1338" s="85"/>
      <c r="E1338" s="85"/>
      <c r="F1338" s="48"/>
      <c r="G1338" s="48"/>
      <c r="H1338" s="48"/>
      <c r="I1338" s="48"/>
      <c r="J1338" s="48"/>
      <c r="K1338" s="48"/>
      <c r="L1338" s="48"/>
      <c r="M1338" s="48"/>
      <c r="N1338" s="48"/>
      <c r="O1338" s="48"/>
      <c r="P1338" s="48"/>
      <c r="Q1338" s="48"/>
      <c r="R1338" s="48"/>
      <c r="S1338" s="48"/>
      <c r="T1338" s="48"/>
      <c r="U1338" s="48"/>
      <c r="V1338" s="48"/>
      <c r="W1338" s="48"/>
      <c r="X1338" s="48"/>
      <c r="Y1338" s="47"/>
    </row>
    <row r="1339" spans="1:25" x14ac:dyDescent="0.2">
      <c r="A1339" s="48"/>
      <c r="B1339" s="48"/>
      <c r="C1339" s="48"/>
      <c r="D1339" s="85"/>
      <c r="E1339" s="85"/>
      <c r="F1339" s="48"/>
      <c r="G1339" s="48"/>
      <c r="H1339" s="48"/>
      <c r="I1339" s="48"/>
      <c r="J1339" s="48"/>
      <c r="K1339" s="48"/>
      <c r="L1339" s="48"/>
      <c r="M1339" s="48"/>
      <c r="N1339" s="48"/>
      <c r="O1339" s="48"/>
      <c r="P1339" s="48"/>
      <c r="Q1339" s="48"/>
      <c r="R1339" s="48"/>
      <c r="S1339" s="48"/>
      <c r="T1339" s="48"/>
      <c r="U1339" s="48"/>
      <c r="V1339" s="48"/>
      <c r="W1339" s="48"/>
      <c r="X1339" s="48"/>
      <c r="Y1339" s="47"/>
    </row>
    <row r="1340" spans="1:25" x14ac:dyDescent="0.2">
      <c r="A1340" s="48"/>
      <c r="B1340" s="48"/>
      <c r="C1340" s="48"/>
      <c r="D1340" s="85"/>
      <c r="E1340" s="85"/>
      <c r="F1340" s="48"/>
      <c r="G1340" s="48"/>
      <c r="H1340" s="48"/>
      <c r="I1340" s="48"/>
      <c r="J1340" s="48"/>
      <c r="K1340" s="48"/>
      <c r="L1340" s="48"/>
      <c r="M1340" s="48"/>
      <c r="N1340" s="48"/>
      <c r="O1340" s="48"/>
      <c r="P1340" s="48"/>
      <c r="Q1340" s="48"/>
      <c r="R1340" s="48"/>
      <c r="S1340" s="48"/>
      <c r="T1340" s="48"/>
      <c r="U1340" s="48"/>
      <c r="V1340" s="48"/>
      <c r="W1340" s="48"/>
      <c r="X1340" s="48"/>
      <c r="Y1340" s="47"/>
    </row>
    <row r="1341" spans="1:25" x14ac:dyDescent="0.2">
      <c r="A1341" s="48"/>
      <c r="B1341" s="48"/>
      <c r="C1341" s="48"/>
      <c r="D1341" s="85"/>
      <c r="E1341" s="85"/>
      <c r="F1341" s="48"/>
      <c r="G1341" s="48"/>
      <c r="H1341" s="48"/>
      <c r="I1341" s="48"/>
      <c r="J1341" s="48"/>
      <c r="K1341" s="48"/>
      <c r="L1341" s="48"/>
      <c r="M1341" s="48"/>
      <c r="N1341" s="48"/>
      <c r="O1341" s="48"/>
      <c r="P1341" s="48"/>
      <c r="Q1341" s="48"/>
      <c r="R1341" s="48"/>
      <c r="S1341" s="48"/>
      <c r="T1341" s="48"/>
      <c r="U1341" s="48"/>
      <c r="V1341" s="48"/>
      <c r="W1341" s="48"/>
      <c r="X1341" s="48"/>
      <c r="Y1341" s="47"/>
    </row>
    <row r="1342" spans="1:25" x14ac:dyDescent="0.2">
      <c r="A1342" s="48"/>
      <c r="B1342" s="48"/>
      <c r="C1342" s="48"/>
      <c r="D1342" s="85"/>
      <c r="E1342" s="85"/>
      <c r="F1342" s="48"/>
      <c r="G1342" s="48"/>
      <c r="H1342" s="48"/>
      <c r="I1342" s="48"/>
      <c r="J1342" s="48"/>
      <c r="K1342" s="48"/>
      <c r="L1342" s="48"/>
      <c r="M1342" s="48"/>
      <c r="N1342" s="48"/>
      <c r="O1342" s="48"/>
      <c r="P1342" s="48"/>
      <c r="Q1342" s="48"/>
      <c r="R1342" s="48"/>
      <c r="S1342" s="48"/>
      <c r="T1342" s="48"/>
      <c r="U1342" s="48"/>
      <c r="V1342" s="48"/>
      <c r="W1342" s="48"/>
      <c r="X1342" s="48"/>
      <c r="Y1342" s="47"/>
    </row>
    <row r="1343" spans="1:25" x14ac:dyDescent="0.2">
      <c r="A1343" s="48"/>
      <c r="B1343" s="48"/>
      <c r="C1343" s="48"/>
      <c r="D1343" s="85"/>
      <c r="E1343" s="85"/>
      <c r="F1343" s="48"/>
      <c r="G1343" s="48"/>
      <c r="H1343" s="48"/>
      <c r="I1343" s="48"/>
      <c r="J1343" s="48"/>
      <c r="K1343" s="48"/>
      <c r="L1343" s="48"/>
      <c r="M1343" s="48"/>
      <c r="N1343" s="48"/>
      <c r="O1343" s="48"/>
      <c r="P1343" s="48"/>
      <c r="Q1343" s="48"/>
      <c r="R1343" s="48"/>
      <c r="S1343" s="48"/>
      <c r="T1343" s="48"/>
      <c r="U1343" s="48"/>
      <c r="V1343" s="48"/>
      <c r="W1343" s="48"/>
      <c r="X1343" s="48"/>
      <c r="Y1343" s="47"/>
    </row>
    <row r="1344" spans="1:25" x14ac:dyDescent="0.2">
      <c r="A1344" s="48"/>
      <c r="B1344" s="48"/>
      <c r="C1344" s="48"/>
      <c r="D1344" s="85"/>
      <c r="E1344" s="85"/>
      <c r="F1344" s="48"/>
      <c r="G1344" s="48"/>
      <c r="H1344" s="48"/>
      <c r="I1344" s="48"/>
      <c r="J1344" s="48"/>
      <c r="K1344" s="48"/>
      <c r="L1344" s="48"/>
      <c r="M1344" s="48"/>
      <c r="N1344" s="48"/>
      <c r="O1344" s="48"/>
      <c r="P1344" s="48"/>
      <c r="Q1344" s="48"/>
      <c r="R1344" s="48"/>
      <c r="S1344" s="48"/>
      <c r="T1344" s="48"/>
      <c r="U1344" s="48"/>
      <c r="V1344" s="48"/>
      <c r="W1344" s="48"/>
      <c r="X1344" s="48"/>
      <c r="Y1344" s="47"/>
    </row>
    <row r="1345" spans="1:25" x14ac:dyDescent="0.2">
      <c r="A1345" s="48"/>
      <c r="B1345" s="48"/>
      <c r="C1345" s="48"/>
      <c r="D1345" s="85"/>
      <c r="E1345" s="85"/>
      <c r="F1345" s="48"/>
      <c r="G1345" s="48"/>
      <c r="H1345" s="48"/>
      <c r="I1345" s="48"/>
      <c r="J1345" s="48"/>
      <c r="K1345" s="48"/>
      <c r="L1345" s="48"/>
      <c r="M1345" s="48"/>
      <c r="N1345" s="48"/>
      <c r="O1345" s="48"/>
      <c r="P1345" s="48"/>
      <c r="Q1345" s="48"/>
      <c r="R1345" s="48"/>
      <c r="S1345" s="48"/>
      <c r="T1345" s="48"/>
      <c r="U1345" s="48"/>
      <c r="V1345" s="48"/>
      <c r="W1345" s="48"/>
      <c r="X1345" s="48"/>
      <c r="Y1345" s="47"/>
    </row>
    <row r="1346" spans="1:25" x14ac:dyDescent="0.2">
      <c r="A1346" s="48"/>
      <c r="B1346" s="48"/>
      <c r="C1346" s="48"/>
      <c r="D1346" s="85"/>
      <c r="E1346" s="85"/>
      <c r="F1346" s="48"/>
      <c r="G1346" s="48"/>
      <c r="H1346" s="48"/>
      <c r="I1346" s="48"/>
      <c r="J1346" s="48"/>
      <c r="K1346" s="48"/>
      <c r="L1346" s="48"/>
      <c r="M1346" s="48"/>
      <c r="N1346" s="48"/>
      <c r="O1346" s="48"/>
      <c r="P1346" s="48"/>
      <c r="Q1346" s="48"/>
      <c r="R1346" s="48"/>
      <c r="S1346" s="48"/>
      <c r="T1346" s="48"/>
      <c r="U1346" s="48"/>
      <c r="V1346" s="48"/>
      <c r="W1346" s="48"/>
      <c r="X1346" s="48"/>
      <c r="Y1346" s="47"/>
    </row>
    <row r="1347" spans="1:25" x14ac:dyDescent="0.2">
      <c r="A1347" s="48"/>
      <c r="B1347" s="48"/>
      <c r="C1347" s="48"/>
      <c r="D1347" s="85"/>
      <c r="E1347" s="85"/>
      <c r="F1347" s="48"/>
      <c r="G1347" s="48"/>
      <c r="H1347" s="48"/>
      <c r="I1347" s="48"/>
      <c r="J1347" s="48"/>
      <c r="K1347" s="48"/>
      <c r="L1347" s="48"/>
      <c r="M1347" s="48"/>
      <c r="N1347" s="48"/>
      <c r="O1347" s="48"/>
      <c r="P1347" s="48"/>
      <c r="Q1347" s="48"/>
      <c r="R1347" s="48"/>
      <c r="S1347" s="48"/>
      <c r="T1347" s="48"/>
      <c r="U1347" s="48"/>
      <c r="V1347" s="48"/>
      <c r="W1347" s="48"/>
      <c r="X1347" s="48"/>
      <c r="Y1347" s="47"/>
    </row>
    <row r="1348" spans="1:25" x14ac:dyDescent="0.2">
      <c r="A1348" s="48"/>
      <c r="B1348" s="48"/>
      <c r="C1348" s="48"/>
      <c r="D1348" s="85"/>
      <c r="E1348" s="85"/>
      <c r="F1348" s="48"/>
      <c r="G1348" s="48"/>
      <c r="H1348" s="48"/>
      <c r="I1348" s="48"/>
      <c r="J1348" s="48"/>
      <c r="K1348" s="48"/>
      <c r="L1348" s="48"/>
      <c r="M1348" s="48"/>
      <c r="N1348" s="48"/>
      <c r="O1348" s="48"/>
      <c r="P1348" s="48"/>
      <c r="Q1348" s="48"/>
      <c r="R1348" s="48"/>
      <c r="S1348" s="48"/>
      <c r="T1348" s="48"/>
      <c r="U1348" s="48"/>
      <c r="V1348" s="48"/>
      <c r="W1348" s="48"/>
      <c r="X1348" s="48"/>
      <c r="Y1348" s="47"/>
    </row>
    <row r="1349" spans="1:25" x14ac:dyDescent="0.2">
      <c r="A1349" s="48"/>
      <c r="B1349" s="48"/>
      <c r="C1349" s="48"/>
      <c r="D1349" s="85"/>
      <c r="E1349" s="85"/>
      <c r="F1349" s="48"/>
      <c r="G1349" s="48"/>
      <c r="H1349" s="48"/>
      <c r="I1349" s="48"/>
      <c r="J1349" s="48"/>
      <c r="K1349" s="48"/>
      <c r="L1349" s="48"/>
      <c r="M1349" s="48"/>
      <c r="N1349" s="48"/>
      <c r="O1349" s="48"/>
      <c r="P1349" s="48"/>
      <c r="Q1349" s="48"/>
      <c r="R1349" s="48"/>
      <c r="S1349" s="48"/>
      <c r="T1349" s="48"/>
      <c r="U1349" s="48"/>
      <c r="V1349" s="48"/>
      <c r="W1349" s="48"/>
      <c r="X1349" s="48"/>
      <c r="Y1349" s="47"/>
    </row>
    <row r="1350" spans="1:25" x14ac:dyDescent="0.2">
      <c r="A1350" s="48"/>
      <c r="B1350" s="48"/>
      <c r="C1350" s="48"/>
      <c r="D1350" s="85"/>
      <c r="E1350" s="85"/>
      <c r="F1350" s="48"/>
      <c r="G1350" s="48"/>
      <c r="H1350" s="48"/>
      <c r="I1350" s="48"/>
      <c r="J1350" s="48"/>
      <c r="K1350" s="48"/>
      <c r="L1350" s="48"/>
      <c r="M1350" s="48"/>
      <c r="N1350" s="48"/>
      <c r="O1350" s="48"/>
      <c r="P1350" s="48"/>
      <c r="Q1350" s="48"/>
      <c r="R1350" s="48"/>
      <c r="S1350" s="48"/>
      <c r="T1350" s="48"/>
      <c r="U1350" s="48"/>
      <c r="V1350" s="48"/>
      <c r="W1350" s="48"/>
      <c r="X1350" s="48"/>
      <c r="Y1350" s="47"/>
    </row>
    <row r="1351" spans="1:25" x14ac:dyDescent="0.2">
      <c r="A1351" s="48"/>
      <c r="B1351" s="48"/>
      <c r="C1351" s="48"/>
      <c r="D1351" s="85"/>
      <c r="E1351" s="85"/>
      <c r="F1351" s="48"/>
      <c r="G1351" s="48"/>
      <c r="H1351" s="48"/>
      <c r="I1351" s="48"/>
      <c r="J1351" s="48"/>
      <c r="K1351" s="48"/>
      <c r="L1351" s="48"/>
      <c r="M1351" s="48"/>
      <c r="N1351" s="48"/>
      <c r="O1351" s="48"/>
      <c r="P1351" s="48"/>
      <c r="Q1351" s="48"/>
      <c r="R1351" s="48"/>
      <c r="S1351" s="48"/>
      <c r="T1351" s="48"/>
      <c r="U1351" s="48"/>
      <c r="V1351" s="48"/>
      <c r="W1351" s="48"/>
      <c r="X1351" s="48"/>
      <c r="Y1351" s="47"/>
    </row>
    <row r="1352" spans="1:25" x14ac:dyDescent="0.2">
      <c r="A1352" s="48"/>
      <c r="B1352" s="48"/>
      <c r="C1352" s="48"/>
      <c r="D1352" s="85"/>
      <c r="E1352" s="85"/>
      <c r="F1352" s="48"/>
      <c r="G1352" s="48"/>
      <c r="H1352" s="48"/>
      <c r="I1352" s="48"/>
      <c r="J1352" s="48"/>
      <c r="K1352" s="48"/>
      <c r="L1352" s="48"/>
      <c r="M1352" s="48"/>
      <c r="N1352" s="48"/>
      <c r="O1352" s="48"/>
      <c r="P1352" s="48"/>
      <c r="Q1352" s="48"/>
      <c r="R1352" s="48"/>
      <c r="S1352" s="48"/>
      <c r="T1352" s="48"/>
      <c r="U1352" s="48"/>
      <c r="V1352" s="48"/>
      <c r="W1352" s="48"/>
      <c r="X1352" s="48"/>
      <c r="Y1352" s="47"/>
    </row>
    <row r="1353" spans="1:25" x14ac:dyDescent="0.2">
      <c r="A1353" s="48"/>
      <c r="B1353" s="48"/>
      <c r="C1353" s="48"/>
      <c r="D1353" s="85"/>
      <c r="E1353" s="85"/>
      <c r="F1353" s="48"/>
      <c r="G1353" s="48"/>
      <c r="H1353" s="48"/>
      <c r="I1353" s="48"/>
      <c r="J1353" s="48"/>
      <c r="K1353" s="48"/>
      <c r="L1353" s="48"/>
      <c r="M1353" s="48"/>
      <c r="N1353" s="48"/>
      <c r="O1353" s="48"/>
      <c r="P1353" s="48"/>
      <c r="Q1353" s="48"/>
      <c r="R1353" s="48"/>
      <c r="S1353" s="48"/>
      <c r="T1353" s="48"/>
      <c r="U1353" s="48"/>
      <c r="V1353" s="48"/>
      <c r="W1353" s="48"/>
      <c r="X1353" s="48"/>
      <c r="Y1353" s="47"/>
    </row>
    <row r="1354" spans="1:25" x14ac:dyDescent="0.2">
      <c r="A1354" s="48"/>
      <c r="B1354" s="48"/>
      <c r="C1354" s="48"/>
      <c r="D1354" s="85"/>
      <c r="E1354" s="85"/>
      <c r="F1354" s="48"/>
      <c r="G1354" s="48"/>
      <c r="H1354" s="48"/>
      <c r="I1354" s="48"/>
      <c r="J1354" s="48"/>
      <c r="K1354" s="48"/>
      <c r="L1354" s="48"/>
      <c r="M1354" s="48"/>
      <c r="N1354" s="48"/>
      <c r="O1354" s="48"/>
      <c r="P1354" s="48"/>
      <c r="Q1354" s="48"/>
      <c r="R1354" s="48"/>
      <c r="S1354" s="48"/>
      <c r="T1354" s="48"/>
      <c r="U1354" s="48"/>
      <c r="V1354" s="48"/>
      <c r="W1354" s="48"/>
      <c r="X1354" s="48"/>
      <c r="Y1354" s="47"/>
    </row>
    <row r="1355" spans="1:25" x14ac:dyDescent="0.2">
      <c r="A1355" s="48"/>
      <c r="B1355" s="48"/>
      <c r="C1355" s="48"/>
      <c r="D1355" s="85"/>
      <c r="E1355" s="85"/>
      <c r="F1355" s="48"/>
      <c r="G1355" s="48"/>
      <c r="H1355" s="48"/>
      <c r="I1355" s="48"/>
      <c r="J1355" s="48"/>
      <c r="K1355" s="48"/>
      <c r="L1355" s="48"/>
      <c r="M1355" s="48"/>
      <c r="N1355" s="48"/>
      <c r="O1355" s="48"/>
      <c r="P1355" s="48"/>
      <c r="Q1355" s="48"/>
      <c r="R1355" s="48"/>
      <c r="S1355" s="48"/>
      <c r="T1355" s="48"/>
      <c r="U1355" s="48"/>
      <c r="V1355" s="48"/>
      <c r="W1355" s="48"/>
      <c r="X1355" s="48"/>
      <c r="Y1355" s="47"/>
    </row>
    <row r="1356" spans="1:25" x14ac:dyDescent="0.2">
      <c r="A1356" s="48"/>
      <c r="B1356" s="48"/>
      <c r="C1356" s="48"/>
      <c r="D1356" s="85"/>
      <c r="E1356" s="85"/>
      <c r="F1356" s="48"/>
      <c r="G1356" s="48"/>
      <c r="H1356" s="48"/>
      <c r="I1356" s="48"/>
      <c r="J1356" s="48"/>
      <c r="K1356" s="48"/>
      <c r="L1356" s="48"/>
      <c r="M1356" s="48"/>
      <c r="N1356" s="48"/>
      <c r="O1356" s="48"/>
      <c r="P1356" s="48"/>
      <c r="Q1356" s="48"/>
      <c r="R1356" s="48"/>
      <c r="S1356" s="48"/>
      <c r="T1356" s="48"/>
      <c r="U1356" s="48"/>
      <c r="V1356" s="48"/>
      <c r="W1356" s="48"/>
      <c r="X1356" s="48"/>
      <c r="Y1356" s="47"/>
    </row>
    <row r="1357" spans="1:25" x14ac:dyDescent="0.2">
      <c r="A1357" s="48"/>
      <c r="B1357" s="48"/>
      <c r="C1357" s="48"/>
      <c r="D1357" s="85"/>
      <c r="E1357" s="85"/>
      <c r="F1357" s="48"/>
      <c r="G1357" s="48"/>
      <c r="H1357" s="48"/>
      <c r="I1357" s="48"/>
      <c r="J1357" s="48"/>
      <c r="K1357" s="48"/>
      <c r="L1357" s="48"/>
      <c r="M1357" s="48"/>
      <c r="N1357" s="48"/>
      <c r="O1357" s="48"/>
      <c r="P1357" s="48"/>
      <c r="Q1357" s="48"/>
      <c r="R1357" s="48"/>
      <c r="S1357" s="48"/>
      <c r="T1357" s="48"/>
      <c r="U1357" s="48"/>
      <c r="V1357" s="48"/>
      <c r="W1357" s="48"/>
      <c r="X1357" s="48"/>
      <c r="Y1357" s="47"/>
    </row>
    <row r="1358" spans="1:25" x14ac:dyDescent="0.2">
      <c r="A1358" s="48"/>
      <c r="B1358" s="48"/>
      <c r="C1358" s="48"/>
      <c r="D1358" s="85"/>
      <c r="E1358" s="85"/>
      <c r="F1358" s="48"/>
      <c r="G1358" s="48"/>
      <c r="H1358" s="48"/>
      <c r="I1358" s="48"/>
      <c r="J1358" s="48"/>
      <c r="K1358" s="48"/>
      <c r="L1358" s="48"/>
      <c r="M1358" s="48"/>
      <c r="N1358" s="48"/>
      <c r="O1358" s="48"/>
      <c r="P1358" s="48"/>
      <c r="Q1358" s="48"/>
      <c r="R1358" s="48"/>
      <c r="S1358" s="48"/>
      <c r="T1358" s="48"/>
      <c r="U1358" s="48"/>
      <c r="V1358" s="48"/>
      <c r="W1358" s="48"/>
      <c r="X1358" s="48"/>
      <c r="Y1358" s="47"/>
    </row>
    <row r="1359" spans="1:25" x14ac:dyDescent="0.2">
      <c r="A1359" s="48"/>
      <c r="B1359" s="48"/>
      <c r="C1359" s="48"/>
      <c r="D1359" s="85"/>
      <c r="E1359" s="85"/>
      <c r="F1359" s="48"/>
      <c r="G1359" s="48"/>
      <c r="H1359" s="48"/>
      <c r="I1359" s="48"/>
      <c r="J1359" s="48"/>
      <c r="K1359" s="48"/>
      <c r="L1359" s="48"/>
      <c r="M1359" s="48"/>
      <c r="N1359" s="48"/>
      <c r="O1359" s="48"/>
      <c r="P1359" s="48"/>
      <c r="Q1359" s="48"/>
      <c r="R1359" s="48"/>
      <c r="S1359" s="48"/>
      <c r="T1359" s="48"/>
      <c r="U1359" s="48"/>
      <c r="V1359" s="48"/>
      <c r="W1359" s="48"/>
      <c r="X1359" s="48"/>
      <c r="Y1359" s="47"/>
    </row>
    <row r="1360" spans="1:25" x14ac:dyDescent="0.2">
      <c r="A1360" s="48"/>
      <c r="B1360" s="48"/>
      <c r="C1360" s="48"/>
      <c r="D1360" s="85"/>
      <c r="E1360" s="85"/>
      <c r="F1360" s="48"/>
      <c r="G1360" s="48"/>
      <c r="H1360" s="48"/>
      <c r="I1360" s="48"/>
      <c r="J1360" s="48"/>
      <c r="K1360" s="48"/>
      <c r="L1360" s="48"/>
      <c r="M1360" s="48"/>
      <c r="N1360" s="48"/>
      <c r="O1360" s="48"/>
      <c r="P1360" s="48"/>
      <c r="Q1360" s="48"/>
      <c r="R1360" s="48"/>
      <c r="S1360" s="48"/>
      <c r="T1360" s="48"/>
      <c r="U1360" s="48"/>
      <c r="V1360" s="48"/>
      <c r="W1360" s="48"/>
      <c r="X1360" s="48"/>
      <c r="Y1360" s="47"/>
    </row>
    <row r="1361" spans="1:25" x14ac:dyDescent="0.2">
      <c r="A1361" s="48"/>
      <c r="B1361" s="48"/>
      <c r="C1361" s="48"/>
      <c r="D1361" s="85"/>
      <c r="E1361" s="85"/>
      <c r="F1361" s="48"/>
      <c r="G1361" s="48"/>
      <c r="H1361" s="48"/>
      <c r="I1361" s="48"/>
      <c r="J1361" s="48"/>
      <c r="K1361" s="48"/>
      <c r="L1361" s="48"/>
      <c r="M1361" s="48"/>
      <c r="N1361" s="48"/>
      <c r="O1361" s="48"/>
      <c r="P1361" s="48"/>
      <c r="Q1361" s="48"/>
      <c r="R1361" s="48"/>
      <c r="S1361" s="48"/>
      <c r="T1361" s="48"/>
      <c r="U1361" s="48"/>
      <c r="V1361" s="48"/>
      <c r="W1361" s="48"/>
      <c r="X1361" s="48"/>
      <c r="Y1361" s="47"/>
    </row>
    <row r="1362" spans="1:25" x14ac:dyDescent="0.2">
      <c r="A1362" s="48"/>
      <c r="B1362" s="48"/>
      <c r="C1362" s="48"/>
      <c r="D1362" s="85"/>
      <c r="E1362" s="85"/>
      <c r="F1362" s="48"/>
      <c r="G1362" s="48"/>
      <c r="H1362" s="48"/>
      <c r="I1362" s="48"/>
      <c r="J1362" s="48"/>
      <c r="K1362" s="48"/>
      <c r="L1362" s="48"/>
      <c r="M1362" s="48"/>
      <c r="N1362" s="48"/>
      <c r="O1362" s="48"/>
      <c r="P1362" s="48"/>
      <c r="Q1362" s="48"/>
      <c r="R1362" s="48"/>
      <c r="S1362" s="48"/>
      <c r="T1362" s="48"/>
      <c r="U1362" s="48"/>
      <c r="V1362" s="48"/>
      <c r="W1362" s="48"/>
      <c r="X1362" s="48"/>
      <c r="Y1362" s="47"/>
    </row>
    <row r="1363" spans="1:25" x14ac:dyDescent="0.2">
      <c r="A1363" s="48"/>
      <c r="B1363" s="48"/>
      <c r="C1363" s="48"/>
      <c r="D1363" s="85"/>
      <c r="E1363" s="85"/>
      <c r="F1363" s="48"/>
      <c r="G1363" s="48"/>
      <c r="H1363" s="48"/>
      <c r="I1363" s="48"/>
      <c r="J1363" s="48"/>
      <c r="K1363" s="48"/>
      <c r="L1363" s="48"/>
      <c r="M1363" s="48"/>
      <c r="N1363" s="48"/>
      <c r="O1363" s="48"/>
      <c r="P1363" s="48"/>
      <c r="Q1363" s="48"/>
      <c r="R1363" s="48"/>
      <c r="S1363" s="48"/>
      <c r="T1363" s="48"/>
      <c r="U1363" s="48"/>
      <c r="V1363" s="48"/>
      <c r="W1363" s="48"/>
      <c r="X1363" s="48"/>
      <c r="Y1363" s="47"/>
    </row>
    <row r="1364" spans="1:25" x14ac:dyDescent="0.2">
      <c r="A1364" s="48"/>
      <c r="B1364" s="48"/>
      <c r="C1364" s="48"/>
      <c r="D1364" s="85"/>
      <c r="E1364" s="85"/>
      <c r="F1364" s="48"/>
      <c r="G1364" s="48"/>
      <c r="H1364" s="48"/>
      <c r="I1364" s="48"/>
      <c r="J1364" s="48"/>
      <c r="K1364" s="48"/>
      <c r="L1364" s="48"/>
      <c r="M1364" s="48"/>
      <c r="N1364" s="48"/>
      <c r="O1364" s="48"/>
      <c r="P1364" s="48"/>
      <c r="Q1364" s="48"/>
      <c r="R1364" s="48"/>
      <c r="S1364" s="48"/>
      <c r="T1364" s="48"/>
      <c r="U1364" s="48"/>
      <c r="V1364" s="48"/>
      <c r="W1364" s="48"/>
      <c r="X1364" s="48"/>
      <c r="Y1364" s="47"/>
    </row>
    <row r="1365" spans="1:25" x14ac:dyDescent="0.2">
      <c r="A1365" s="48"/>
      <c r="B1365" s="48"/>
      <c r="C1365" s="48"/>
      <c r="D1365" s="85"/>
      <c r="E1365" s="85"/>
      <c r="F1365" s="48"/>
      <c r="G1365" s="48"/>
      <c r="H1365" s="48"/>
      <c r="I1365" s="48"/>
      <c r="J1365" s="48"/>
      <c r="K1365" s="48"/>
      <c r="L1365" s="48"/>
      <c r="M1365" s="48"/>
      <c r="N1365" s="48"/>
      <c r="O1365" s="48"/>
      <c r="P1365" s="48"/>
      <c r="Q1365" s="48"/>
      <c r="R1365" s="48"/>
      <c r="S1365" s="48"/>
      <c r="T1365" s="48"/>
      <c r="U1365" s="48"/>
      <c r="V1365" s="48"/>
      <c r="W1365" s="48"/>
      <c r="X1365" s="48"/>
      <c r="Y1365" s="47"/>
    </row>
    <row r="1366" spans="1:25" x14ac:dyDescent="0.2">
      <c r="A1366" s="48"/>
      <c r="B1366" s="48"/>
      <c r="C1366" s="48"/>
      <c r="D1366" s="85"/>
      <c r="E1366" s="85"/>
      <c r="F1366" s="48"/>
      <c r="G1366" s="48"/>
      <c r="H1366" s="48"/>
      <c r="I1366" s="48"/>
      <c r="J1366" s="48"/>
      <c r="K1366" s="48"/>
      <c r="L1366" s="48"/>
      <c r="M1366" s="48"/>
      <c r="N1366" s="48"/>
      <c r="O1366" s="48"/>
      <c r="P1366" s="48"/>
      <c r="Q1366" s="48"/>
      <c r="R1366" s="48"/>
      <c r="S1366" s="48"/>
      <c r="T1366" s="48"/>
      <c r="U1366" s="48"/>
      <c r="V1366" s="48"/>
      <c r="W1366" s="48"/>
      <c r="X1366" s="48"/>
      <c r="Y1366" s="47"/>
    </row>
    <row r="1367" spans="1:25" x14ac:dyDescent="0.2">
      <c r="A1367" s="48"/>
      <c r="B1367" s="48"/>
      <c r="C1367" s="48"/>
      <c r="D1367" s="85"/>
      <c r="E1367" s="85"/>
      <c r="F1367" s="48"/>
      <c r="G1367" s="48"/>
      <c r="H1367" s="48"/>
      <c r="I1367" s="48"/>
      <c r="J1367" s="48"/>
      <c r="K1367" s="48"/>
      <c r="L1367" s="48"/>
      <c r="M1367" s="48"/>
      <c r="N1367" s="48"/>
      <c r="O1367" s="48"/>
      <c r="P1367" s="48"/>
      <c r="Q1367" s="48"/>
      <c r="R1367" s="48"/>
      <c r="S1367" s="48"/>
      <c r="T1367" s="48"/>
      <c r="U1367" s="48"/>
      <c r="V1367" s="48"/>
      <c r="W1367" s="48"/>
      <c r="X1367" s="48"/>
      <c r="Y1367" s="47"/>
    </row>
    <row r="1368" spans="1:25" x14ac:dyDescent="0.2">
      <c r="A1368" s="48"/>
      <c r="B1368" s="48"/>
      <c r="C1368" s="48"/>
      <c r="D1368" s="85"/>
      <c r="E1368" s="85"/>
      <c r="F1368" s="48"/>
      <c r="G1368" s="48"/>
      <c r="H1368" s="48"/>
      <c r="I1368" s="48"/>
      <c r="J1368" s="48"/>
      <c r="K1368" s="48"/>
      <c r="L1368" s="48"/>
      <c r="M1368" s="48"/>
      <c r="N1368" s="48"/>
      <c r="O1368" s="48"/>
      <c r="P1368" s="48"/>
      <c r="Q1368" s="48"/>
      <c r="R1368" s="48"/>
      <c r="S1368" s="48"/>
      <c r="T1368" s="48"/>
      <c r="U1368" s="48"/>
      <c r="V1368" s="48"/>
      <c r="W1368" s="48"/>
      <c r="X1368" s="48"/>
      <c r="Y1368" s="47"/>
    </row>
    <row r="1369" spans="1:25" x14ac:dyDescent="0.2">
      <c r="A1369" s="48"/>
      <c r="B1369" s="48"/>
      <c r="C1369" s="48"/>
      <c r="D1369" s="85"/>
      <c r="E1369" s="85"/>
      <c r="F1369" s="48"/>
      <c r="G1369" s="48"/>
      <c r="H1369" s="48"/>
      <c r="I1369" s="48"/>
      <c r="J1369" s="48"/>
      <c r="K1369" s="48"/>
      <c r="L1369" s="48"/>
      <c r="M1369" s="48"/>
      <c r="N1369" s="48"/>
      <c r="O1369" s="48"/>
      <c r="P1369" s="48"/>
      <c r="Q1369" s="48"/>
      <c r="R1369" s="48"/>
      <c r="S1369" s="48"/>
      <c r="T1369" s="48"/>
      <c r="U1369" s="48"/>
      <c r="V1369" s="48"/>
      <c r="W1369" s="48"/>
      <c r="X1369" s="48"/>
      <c r="Y1369" s="47"/>
    </row>
    <row r="1370" spans="1:25" x14ac:dyDescent="0.2">
      <c r="A1370" s="48"/>
      <c r="B1370" s="48"/>
      <c r="C1370" s="48"/>
      <c r="D1370" s="85"/>
      <c r="E1370" s="85"/>
      <c r="F1370" s="48"/>
      <c r="G1370" s="48"/>
      <c r="H1370" s="48"/>
      <c r="I1370" s="48"/>
      <c r="J1370" s="48"/>
      <c r="K1370" s="48"/>
      <c r="L1370" s="48"/>
      <c r="M1370" s="48"/>
      <c r="N1370" s="48"/>
      <c r="O1370" s="48"/>
      <c r="P1370" s="48"/>
      <c r="Q1370" s="48"/>
      <c r="R1370" s="48"/>
      <c r="S1370" s="48"/>
      <c r="T1370" s="48"/>
      <c r="U1370" s="48"/>
      <c r="V1370" s="48"/>
      <c r="W1370" s="48"/>
      <c r="X1370" s="48"/>
      <c r="Y1370" s="47"/>
    </row>
    <row r="1371" spans="1:25" x14ac:dyDescent="0.2">
      <c r="A1371" s="48"/>
      <c r="B1371" s="48"/>
      <c r="C1371" s="48"/>
      <c r="D1371" s="85"/>
      <c r="E1371" s="85"/>
      <c r="F1371" s="48"/>
      <c r="G1371" s="48"/>
      <c r="H1371" s="48"/>
      <c r="I1371" s="48"/>
      <c r="J1371" s="48"/>
      <c r="K1371" s="48"/>
      <c r="L1371" s="48"/>
      <c r="M1371" s="48"/>
      <c r="N1371" s="48"/>
      <c r="O1371" s="48"/>
      <c r="P1371" s="48"/>
      <c r="Q1371" s="48"/>
      <c r="R1371" s="48"/>
      <c r="S1371" s="48"/>
      <c r="T1371" s="48"/>
      <c r="U1371" s="48"/>
      <c r="V1371" s="48"/>
      <c r="W1371" s="48"/>
      <c r="X1371" s="48"/>
      <c r="Y1371" s="47"/>
    </row>
    <row r="1372" spans="1:25" x14ac:dyDescent="0.2">
      <c r="A1372" s="48"/>
      <c r="B1372" s="48"/>
      <c r="C1372" s="48"/>
      <c r="D1372" s="85"/>
      <c r="E1372" s="85"/>
      <c r="F1372" s="48"/>
      <c r="G1372" s="48"/>
      <c r="H1372" s="48"/>
      <c r="I1372" s="48"/>
      <c r="J1372" s="48"/>
      <c r="K1372" s="48"/>
      <c r="L1372" s="48"/>
      <c r="M1372" s="48"/>
      <c r="N1372" s="48"/>
      <c r="O1372" s="48"/>
      <c r="P1372" s="48"/>
      <c r="Q1372" s="48"/>
      <c r="R1372" s="48"/>
      <c r="S1372" s="48"/>
      <c r="T1372" s="48"/>
      <c r="U1372" s="48"/>
      <c r="V1372" s="48"/>
      <c r="W1372" s="48"/>
      <c r="X1372" s="48"/>
      <c r="Y1372" s="47"/>
    </row>
    <row r="1373" spans="1:25" x14ac:dyDescent="0.2">
      <c r="A1373" s="48"/>
      <c r="B1373" s="48"/>
      <c r="C1373" s="48"/>
      <c r="D1373" s="85"/>
      <c r="E1373" s="85"/>
      <c r="F1373" s="48"/>
      <c r="G1373" s="48"/>
      <c r="H1373" s="48"/>
      <c r="I1373" s="48"/>
      <c r="J1373" s="48"/>
      <c r="K1373" s="48"/>
      <c r="L1373" s="48"/>
      <c r="M1373" s="48"/>
      <c r="N1373" s="48"/>
      <c r="O1373" s="48"/>
      <c r="P1373" s="48"/>
      <c r="Q1373" s="48"/>
      <c r="R1373" s="48"/>
      <c r="S1373" s="48"/>
      <c r="T1373" s="48"/>
      <c r="U1373" s="48"/>
      <c r="V1373" s="48"/>
      <c r="W1373" s="48"/>
      <c r="X1373" s="48"/>
      <c r="Y1373" s="47"/>
    </row>
    <row r="1374" spans="1:25" x14ac:dyDescent="0.2">
      <c r="A1374" s="48"/>
      <c r="B1374" s="48"/>
      <c r="C1374" s="48"/>
      <c r="D1374" s="85"/>
      <c r="E1374" s="85"/>
      <c r="F1374" s="48"/>
      <c r="G1374" s="48"/>
      <c r="H1374" s="48"/>
      <c r="I1374" s="48"/>
      <c r="J1374" s="48"/>
      <c r="K1374" s="48"/>
      <c r="L1374" s="48"/>
      <c r="M1374" s="48"/>
      <c r="N1374" s="48"/>
      <c r="O1374" s="48"/>
      <c r="P1374" s="48"/>
      <c r="Q1374" s="48"/>
      <c r="R1374" s="48"/>
      <c r="S1374" s="48"/>
      <c r="T1374" s="48"/>
      <c r="U1374" s="48"/>
      <c r="V1374" s="48"/>
      <c r="W1374" s="48"/>
      <c r="X1374" s="48"/>
      <c r="Y1374" s="47"/>
    </row>
    <row r="1375" spans="1:25" x14ac:dyDescent="0.2">
      <c r="A1375" s="48"/>
      <c r="B1375" s="48"/>
      <c r="C1375" s="48"/>
      <c r="D1375" s="85"/>
      <c r="E1375" s="85"/>
      <c r="F1375" s="48"/>
      <c r="G1375" s="48"/>
      <c r="H1375" s="48"/>
      <c r="I1375" s="48"/>
      <c r="J1375" s="48"/>
      <c r="K1375" s="48"/>
      <c r="L1375" s="48"/>
      <c r="M1375" s="48"/>
      <c r="N1375" s="48"/>
      <c r="O1375" s="48"/>
      <c r="P1375" s="48"/>
      <c r="Q1375" s="48"/>
      <c r="R1375" s="48"/>
      <c r="S1375" s="48"/>
      <c r="T1375" s="48"/>
      <c r="U1375" s="48"/>
      <c r="V1375" s="48"/>
      <c r="W1375" s="48"/>
      <c r="X1375" s="48"/>
      <c r="Y1375" s="47"/>
    </row>
    <row r="1376" spans="1:25" x14ac:dyDescent="0.2">
      <c r="A1376" s="48"/>
      <c r="B1376" s="48"/>
      <c r="C1376" s="48"/>
      <c r="D1376" s="85"/>
      <c r="E1376" s="85"/>
      <c r="F1376" s="48"/>
      <c r="G1376" s="48"/>
      <c r="H1376" s="48"/>
      <c r="I1376" s="48"/>
      <c r="J1376" s="48"/>
      <c r="K1376" s="48"/>
      <c r="L1376" s="48"/>
      <c r="M1376" s="48"/>
      <c r="N1376" s="48"/>
      <c r="O1376" s="48"/>
      <c r="P1376" s="48"/>
      <c r="Q1376" s="48"/>
      <c r="R1376" s="48"/>
      <c r="S1376" s="48"/>
      <c r="T1376" s="48"/>
      <c r="U1376" s="48"/>
      <c r="V1376" s="48"/>
      <c r="W1376" s="48"/>
      <c r="X1376" s="48"/>
      <c r="Y1376" s="47"/>
    </row>
    <row r="1377" spans="1:25" x14ac:dyDescent="0.2">
      <c r="A1377" s="48"/>
      <c r="B1377" s="48"/>
      <c r="C1377" s="48"/>
      <c r="D1377" s="85"/>
      <c r="E1377" s="85"/>
      <c r="F1377" s="48"/>
      <c r="G1377" s="48"/>
      <c r="H1377" s="48"/>
      <c r="I1377" s="48"/>
      <c r="J1377" s="48"/>
      <c r="K1377" s="48"/>
      <c r="L1377" s="48"/>
      <c r="M1377" s="48"/>
      <c r="N1377" s="48"/>
      <c r="O1377" s="48"/>
      <c r="P1377" s="48"/>
      <c r="Q1377" s="48"/>
      <c r="R1377" s="48"/>
      <c r="S1377" s="48"/>
      <c r="T1377" s="48"/>
      <c r="U1377" s="48"/>
      <c r="V1377" s="48"/>
      <c r="W1377" s="48"/>
      <c r="X1377" s="48"/>
      <c r="Y1377" s="47"/>
    </row>
    <row r="1378" spans="1:25" x14ac:dyDescent="0.2">
      <c r="A1378" s="48"/>
      <c r="B1378" s="48"/>
      <c r="C1378" s="48"/>
      <c r="D1378" s="85"/>
      <c r="E1378" s="85"/>
      <c r="F1378" s="48"/>
      <c r="G1378" s="48"/>
      <c r="H1378" s="48"/>
      <c r="I1378" s="48"/>
      <c r="J1378" s="48"/>
      <c r="K1378" s="48"/>
      <c r="L1378" s="48"/>
      <c r="M1378" s="48"/>
      <c r="N1378" s="48"/>
      <c r="O1378" s="48"/>
      <c r="P1378" s="48"/>
      <c r="Q1378" s="48"/>
      <c r="R1378" s="48"/>
      <c r="S1378" s="48"/>
      <c r="T1378" s="48"/>
      <c r="U1378" s="48"/>
      <c r="V1378" s="48"/>
      <c r="W1378" s="48"/>
      <c r="X1378" s="48"/>
      <c r="Y1378" s="47"/>
    </row>
    <row r="1379" spans="1:25" x14ac:dyDescent="0.2">
      <c r="A1379" s="48"/>
      <c r="B1379" s="48"/>
      <c r="C1379" s="48"/>
      <c r="D1379" s="85"/>
      <c r="E1379" s="85"/>
      <c r="F1379" s="48"/>
      <c r="G1379" s="48"/>
      <c r="H1379" s="48"/>
      <c r="I1379" s="48"/>
      <c r="J1379" s="48"/>
      <c r="K1379" s="48"/>
      <c r="L1379" s="48"/>
      <c r="M1379" s="48"/>
      <c r="N1379" s="48"/>
      <c r="O1379" s="48"/>
      <c r="P1379" s="48"/>
      <c r="Q1379" s="48"/>
      <c r="R1379" s="48"/>
      <c r="S1379" s="48"/>
      <c r="T1379" s="48"/>
      <c r="U1379" s="48"/>
      <c r="V1379" s="48"/>
      <c r="W1379" s="48"/>
      <c r="X1379" s="48"/>
      <c r="Y1379" s="47"/>
    </row>
    <row r="1380" spans="1:25" x14ac:dyDescent="0.2">
      <c r="A1380" s="48"/>
      <c r="B1380" s="48"/>
      <c r="C1380" s="48"/>
      <c r="D1380" s="85"/>
      <c r="E1380" s="85"/>
      <c r="F1380" s="48"/>
      <c r="G1380" s="48"/>
      <c r="H1380" s="48"/>
      <c r="I1380" s="48"/>
      <c r="J1380" s="48"/>
      <c r="K1380" s="48"/>
      <c r="L1380" s="48"/>
      <c r="M1380" s="48"/>
      <c r="N1380" s="48"/>
      <c r="O1380" s="48"/>
      <c r="P1380" s="48"/>
      <c r="Q1380" s="48"/>
      <c r="R1380" s="48"/>
      <c r="S1380" s="48"/>
      <c r="T1380" s="48"/>
      <c r="U1380" s="48"/>
      <c r="V1380" s="48"/>
      <c r="W1380" s="48"/>
      <c r="X1380" s="48"/>
      <c r="Y1380" s="47"/>
    </row>
    <row r="1381" spans="1:25" x14ac:dyDescent="0.2">
      <c r="A1381" s="48"/>
      <c r="B1381" s="48"/>
      <c r="C1381" s="48"/>
      <c r="D1381" s="85"/>
      <c r="E1381" s="85"/>
      <c r="F1381" s="48"/>
      <c r="G1381" s="48"/>
      <c r="H1381" s="48"/>
      <c r="I1381" s="48"/>
      <c r="J1381" s="48"/>
      <c r="K1381" s="48"/>
      <c r="L1381" s="48"/>
      <c r="M1381" s="48"/>
      <c r="N1381" s="48"/>
      <c r="O1381" s="48"/>
      <c r="P1381" s="48"/>
      <c r="Q1381" s="48"/>
      <c r="R1381" s="48"/>
      <c r="S1381" s="48"/>
      <c r="T1381" s="48"/>
      <c r="U1381" s="48"/>
      <c r="V1381" s="48"/>
      <c r="W1381" s="48"/>
      <c r="X1381" s="48"/>
      <c r="Y1381" s="47"/>
    </row>
    <row r="1382" spans="1:25" x14ac:dyDescent="0.2">
      <c r="A1382" s="48"/>
      <c r="B1382" s="48"/>
      <c r="C1382" s="48"/>
      <c r="D1382" s="85"/>
      <c r="E1382" s="85"/>
      <c r="F1382" s="48"/>
      <c r="G1382" s="48"/>
      <c r="H1382" s="48"/>
      <c r="I1382" s="48"/>
      <c r="J1382" s="48"/>
      <c r="K1382" s="48"/>
      <c r="L1382" s="48"/>
      <c r="M1382" s="48"/>
      <c r="N1382" s="48"/>
      <c r="O1382" s="48"/>
      <c r="P1382" s="48"/>
      <c r="Q1382" s="48"/>
      <c r="R1382" s="48"/>
      <c r="S1382" s="48"/>
      <c r="T1382" s="48"/>
      <c r="U1382" s="48"/>
      <c r="V1382" s="48"/>
      <c r="W1382" s="48"/>
      <c r="X1382" s="48"/>
      <c r="Y1382" s="47"/>
    </row>
    <row r="1383" spans="1:25" x14ac:dyDescent="0.2">
      <c r="A1383" s="48"/>
      <c r="B1383" s="48"/>
      <c r="C1383" s="48"/>
      <c r="D1383" s="85"/>
      <c r="E1383" s="85"/>
      <c r="F1383" s="48"/>
      <c r="G1383" s="48"/>
      <c r="H1383" s="48"/>
      <c r="I1383" s="48"/>
      <c r="J1383" s="48"/>
      <c r="K1383" s="48"/>
      <c r="L1383" s="48"/>
      <c r="M1383" s="48"/>
      <c r="N1383" s="48"/>
      <c r="O1383" s="48"/>
      <c r="P1383" s="48"/>
      <c r="Q1383" s="48"/>
      <c r="R1383" s="48"/>
      <c r="S1383" s="48"/>
      <c r="T1383" s="48"/>
      <c r="U1383" s="48"/>
      <c r="V1383" s="48"/>
      <c r="W1383" s="48"/>
      <c r="X1383" s="48"/>
      <c r="Y1383" s="47"/>
    </row>
    <row r="1384" spans="1:25" x14ac:dyDescent="0.2">
      <c r="A1384" s="48"/>
      <c r="B1384" s="48"/>
      <c r="C1384" s="48"/>
      <c r="D1384" s="85"/>
      <c r="E1384" s="85"/>
      <c r="F1384" s="48"/>
      <c r="G1384" s="48"/>
      <c r="H1384" s="48"/>
      <c r="I1384" s="48"/>
      <c r="J1384" s="48"/>
      <c r="K1384" s="48"/>
      <c r="L1384" s="48"/>
      <c r="M1384" s="48"/>
      <c r="N1384" s="48"/>
      <c r="O1384" s="48"/>
      <c r="P1384" s="48"/>
      <c r="Q1384" s="48"/>
      <c r="R1384" s="48"/>
      <c r="S1384" s="48"/>
      <c r="T1384" s="48"/>
      <c r="U1384" s="48"/>
      <c r="V1384" s="48"/>
      <c r="W1384" s="48"/>
      <c r="X1384" s="48"/>
      <c r="Y1384" s="47"/>
    </row>
    <row r="1385" spans="1:25" x14ac:dyDescent="0.2">
      <c r="A1385" s="48"/>
      <c r="B1385" s="48"/>
      <c r="C1385" s="48"/>
      <c r="D1385" s="85"/>
      <c r="E1385" s="85"/>
      <c r="F1385" s="48"/>
      <c r="G1385" s="48"/>
      <c r="H1385" s="48"/>
      <c r="I1385" s="48"/>
      <c r="J1385" s="48"/>
      <c r="K1385" s="48"/>
      <c r="L1385" s="48"/>
      <c r="M1385" s="48"/>
      <c r="N1385" s="48"/>
      <c r="O1385" s="48"/>
      <c r="P1385" s="48"/>
      <c r="Q1385" s="48"/>
      <c r="R1385" s="48"/>
      <c r="S1385" s="48"/>
      <c r="T1385" s="48"/>
      <c r="U1385" s="48"/>
      <c r="V1385" s="48"/>
      <c r="W1385" s="48"/>
      <c r="X1385" s="48"/>
      <c r="Y1385" s="47"/>
    </row>
    <row r="1386" spans="1:25" x14ac:dyDescent="0.2">
      <c r="A1386" s="48"/>
      <c r="B1386" s="48"/>
      <c r="C1386" s="48"/>
      <c r="D1386" s="85"/>
      <c r="E1386" s="85"/>
      <c r="F1386" s="48"/>
      <c r="G1386" s="48"/>
      <c r="H1386" s="48"/>
      <c r="I1386" s="48"/>
      <c r="J1386" s="48"/>
      <c r="K1386" s="48"/>
      <c r="L1386" s="48"/>
      <c r="M1386" s="48"/>
      <c r="N1386" s="48"/>
      <c r="O1386" s="48"/>
      <c r="P1386" s="48"/>
      <c r="Q1386" s="48"/>
      <c r="R1386" s="48"/>
      <c r="S1386" s="48"/>
      <c r="T1386" s="48"/>
      <c r="U1386" s="48"/>
      <c r="V1386" s="48"/>
      <c r="W1386" s="48"/>
      <c r="X1386" s="48"/>
      <c r="Y1386" s="47"/>
    </row>
    <row r="1387" spans="1:25" x14ac:dyDescent="0.2">
      <c r="A1387" s="48"/>
      <c r="B1387" s="48"/>
      <c r="C1387" s="48"/>
      <c r="D1387" s="85"/>
      <c r="E1387" s="85"/>
      <c r="F1387" s="48"/>
      <c r="G1387" s="48"/>
      <c r="H1387" s="48"/>
      <c r="I1387" s="48"/>
      <c r="J1387" s="48"/>
      <c r="K1387" s="48"/>
      <c r="L1387" s="48"/>
      <c r="M1387" s="48"/>
      <c r="N1387" s="48"/>
      <c r="O1387" s="48"/>
      <c r="P1387" s="48"/>
      <c r="Q1387" s="48"/>
      <c r="R1387" s="48"/>
      <c r="S1387" s="48"/>
      <c r="T1387" s="48"/>
      <c r="U1387" s="48"/>
      <c r="V1387" s="48"/>
      <c r="W1387" s="48"/>
      <c r="X1387" s="48"/>
      <c r="Y1387" s="47"/>
    </row>
    <row r="1388" spans="1:25" x14ac:dyDescent="0.2">
      <c r="A1388" s="48"/>
      <c r="B1388" s="48"/>
      <c r="C1388" s="48"/>
      <c r="D1388" s="85"/>
      <c r="E1388" s="85"/>
      <c r="F1388" s="48"/>
      <c r="G1388" s="48"/>
      <c r="H1388" s="48"/>
      <c r="I1388" s="48"/>
      <c r="J1388" s="48"/>
      <c r="K1388" s="48"/>
      <c r="L1388" s="48"/>
      <c r="M1388" s="48"/>
      <c r="N1388" s="48"/>
      <c r="O1388" s="48"/>
      <c r="P1388" s="48"/>
      <c r="Q1388" s="48"/>
      <c r="R1388" s="48"/>
      <c r="S1388" s="48"/>
      <c r="T1388" s="48"/>
      <c r="U1388" s="48"/>
      <c r="V1388" s="48"/>
      <c r="W1388" s="48"/>
      <c r="X1388" s="48"/>
      <c r="Y1388" s="47"/>
    </row>
    <row r="1389" spans="1:25" x14ac:dyDescent="0.2">
      <c r="A1389" s="48"/>
      <c r="B1389" s="48"/>
      <c r="C1389" s="48"/>
      <c r="D1389" s="85"/>
      <c r="E1389" s="85"/>
      <c r="F1389" s="48"/>
      <c r="G1389" s="48"/>
      <c r="H1389" s="48"/>
      <c r="I1389" s="48"/>
      <c r="J1389" s="48"/>
      <c r="K1389" s="48"/>
      <c r="L1389" s="48"/>
      <c r="M1389" s="48"/>
      <c r="N1389" s="48"/>
      <c r="O1389" s="48"/>
      <c r="P1389" s="48"/>
      <c r="Q1389" s="48"/>
      <c r="R1389" s="48"/>
      <c r="S1389" s="48"/>
      <c r="T1389" s="48"/>
      <c r="U1389" s="48"/>
      <c r="V1389" s="48"/>
      <c r="W1389" s="48"/>
      <c r="X1389" s="48"/>
      <c r="Y1389" s="47"/>
    </row>
    <row r="1390" spans="1:25" x14ac:dyDescent="0.2">
      <c r="A1390" s="48"/>
      <c r="B1390" s="48"/>
      <c r="C1390" s="48"/>
      <c r="D1390" s="85"/>
      <c r="E1390" s="85"/>
      <c r="F1390" s="48"/>
      <c r="G1390" s="48"/>
      <c r="H1390" s="48"/>
      <c r="I1390" s="48"/>
      <c r="J1390" s="48"/>
      <c r="K1390" s="48"/>
      <c r="L1390" s="48"/>
      <c r="M1390" s="48"/>
      <c r="N1390" s="48"/>
      <c r="O1390" s="48"/>
      <c r="P1390" s="48"/>
      <c r="Q1390" s="48"/>
      <c r="R1390" s="48"/>
      <c r="S1390" s="48"/>
      <c r="T1390" s="48"/>
      <c r="U1390" s="48"/>
      <c r="V1390" s="48"/>
      <c r="W1390" s="48"/>
      <c r="X1390" s="48"/>
      <c r="Y1390" s="47"/>
    </row>
    <row r="1391" spans="1:25" x14ac:dyDescent="0.2">
      <c r="A1391" s="48"/>
      <c r="B1391" s="48"/>
      <c r="C1391" s="48"/>
      <c r="D1391" s="85"/>
      <c r="E1391" s="85"/>
      <c r="F1391" s="48"/>
      <c r="G1391" s="48"/>
      <c r="H1391" s="48"/>
      <c r="I1391" s="48"/>
      <c r="J1391" s="48"/>
      <c r="K1391" s="48"/>
      <c r="L1391" s="48"/>
      <c r="M1391" s="48"/>
      <c r="N1391" s="48"/>
      <c r="O1391" s="48"/>
      <c r="P1391" s="48"/>
      <c r="Q1391" s="48"/>
      <c r="R1391" s="48"/>
      <c r="S1391" s="48"/>
      <c r="T1391" s="48"/>
      <c r="U1391" s="48"/>
      <c r="V1391" s="48"/>
      <c r="W1391" s="48"/>
      <c r="X1391" s="48"/>
      <c r="Y1391" s="47"/>
    </row>
    <row r="1392" spans="1:25" x14ac:dyDescent="0.2">
      <c r="A1392" s="48"/>
      <c r="B1392" s="48"/>
      <c r="C1392" s="48"/>
      <c r="D1392" s="85"/>
      <c r="E1392" s="85"/>
      <c r="F1392" s="48"/>
      <c r="G1392" s="48"/>
      <c r="H1392" s="48"/>
      <c r="I1392" s="48"/>
      <c r="J1392" s="48"/>
      <c r="K1392" s="48"/>
      <c r="L1392" s="48"/>
      <c r="M1392" s="48"/>
      <c r="N1392" s="48"/>
      <c r="O1392" s="48"/>
      <c r="P1392" s="48"/>
      <c r="Q1392" s="48"/>
      <c r="R1392" s="48"/>
      <c r="S1392" s="48"/>
      <c r="T1392" s="48"/>
      <c r="U1392" s="48"/>
      <c r="V1392" s="48"/>
      <c r="W1392" s="48"/>
      <c r="X1392" s="48"/>
      <c r="Y1392" s="47"/>
    </row>
    <row r="1393" spans="1:25" x14ac:dyDescent="0.2">
      <c r="A1393" s="48"/>
      <c r="B1393" s="48"/>
      <c r="C1393" s="48"/>
      <c r="D1393" s="85"/>
      <c r="E1393" s="85"/>
      <c r="F1393" s="48"/>
      <c r="G1393" s="48"/>
      <c r="H1393" s="48"/>
      <c r="I1393" s="48"/>
      <c r="J1393" s="48"/>
      <c r="K1393" s="48"/>
      <c r="L1393" s="48"/>
      <c r="M1393" s="48"/>
      <c r="N1393" s="48"/>
      <c r="O1393" s="48"/>
      <c r="P1393" s="48"/>
      <c r="Q1393" s="48"/>
      <c r="R1393" s="48"/>
      <c r="S1393" s="48"/>
      <c r="T1393" s="48"/>
      <c r="U1393" s="48"/>
      <c r="V1393" s="48"/>
      <c r="W1393" s="48"/>
      <c r="X1393" s="48"/>
      <c r="Y1393" s="47"/>
    </row>
  </sheetData>
  <mergeCells count="59">
    <mergeCell ref="A17:C17"/>
    <mergeCell ref="F17:K17"/>
    <mergeCell ref="L17:P17"/>
    <mergeCell ref="Q17:V17"/>
    <mergeCell ref="A15:C15"/>
    <mergeCell ref="F15:K15"/>
    <mergeCell ref="L15:P15"/>
    <mergeCell ref="Q15:V15"/>
    <mergeCell ref="A16:C16"/>
    <mergeCell ref="F16:K16"/>
    <mergeCell ref="L16:P16"/>
    <mergeCell ref="Q16:V16"/>
    <mergeCell ref="A13:C13"/>
    <mergeCell ref="F13:K13"/>
    <mergeCell ref="L13:P13"/>
    <mergeCell ref="Q13:V13"/>
    <mergeCell ref="A14:C14"/>
    <mergeCell ref="F14:K14"/>
    <mergeCell ref="L14:P14"/>
    <mergeCell ref="Q14:V14"/>
    <mergeCell ref="A11:C11"/>
    <mergeCell ref="F11:K11"/>
    <mergeCell ref="L11:P11"/>
    <mergeCell ref="Q11:V11"/>
    <mergeCell ref="A12:C12"/>
    <mergeCell ref="F12:K12"/>
    <mergeCell ref="L12:P12"/>
    <mergeCell ref="Q12:V12"/>
    <mergeCell ref="A9:C9"/>
    <mergeCell ref="F9:K9"/>
    <mergeCell ref="L9:P9"/>
    <mergeCell ref="Q9:V9"/>
    <mergeCell ref="A10:C10"/>
    <mergeCell ref="F10:K10"/>
    <mergeCell ref="L10:P10"/>
    <mergeCell ref="Q10:V10"/>
    <mergeCell ref="A7:C7"/>
    <mergeCell ref="F7:K7"/>
    <mergeCell ref="L7:P7"/>
    <mergeCell ref="Q7:V7"/>
    <mergeCell ref="A8:C8"/>
    <mergeCell ref="F8:K8"/>
    <mergeCell ref="L8:P8"/>
    <mergeCell ref="Q8:V8"/>
    <mergeCell ref="A5:C5"/>
    <mergeCell ref="F5:K5"/>
    <mergeCell ref="L5:P5"/>
    <mergeCell ref="Q5:V5"/>
    <mergeCell ref="A6:C6"/>
    <mergeCell ref="F6:K6"/>
    <mergeCell ref="L6:P6"/>
    <mergeCell ref="Q6:V6"/>
    <mergeCell ref="A1:Y1"/>
    <mergeCell ref="A2:Y2"/>
    <mergeCell ref="A3:Y3"/>
    <mergeCell ref="A4:C4"/>
    <mergeCell ref="F4:K4"/>
    <mergeCell ref="L4:P4"/>
    <mergeCell ref="Q4:V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7"/>
  <sheetViews>
    <sheetView zoomScale="79" workbookViewId="0">
      <selection activeCell="E11" sqref="E11:J11"/>
    </sheetView>
  </sheetViews>
  <sheetFormatPr defaultRowHeight="12.75" x14ac:dyDescent="0.2"/>
  <cols>
    <col min="1" max="1" width="10.7109375" style="7" customWidth="1"/>
    <col min="2" max="2" width="13" style="7" customWidth="1"/>
    <col min="3" max="3" width="11.28515625" style="7" customWidth="1"/>
    <col min="4" max="4" width="10.7109375" style="7" customWidth="1"/>
    <col min="5" max="7" width="11.28515625" style="7" customWidth="1"/>
    <col min="8" max="9" width="13.28515625" style="7" customWidth="1"/>
    <col min="10" max="11" width="14.7109375" style="7" customWidth="1"/>
    <col min="12" max="12" width="10.28515625" style="7" customWidth="1"/>
    <col min="13" max="13" width="10.7109375" style="7" customWidth="1"/>
    <col min="14" max="20" width="10.28515625" style="7" customWidth="1"/>
    <col min="21" max="21" width="38.140625" style="7" customWidth="1"/>
    <col min="22" max="16384" width="9.140625" style="7"/>
  </cols>
  <sheetData>
    <row r="1" spans="1:21" ht="13.5" thickBot="1" x14ac:dyDescent="0.25">
      <c r="A1" s="88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90"/>
    </row>
    <row r="2" spans="1:21" ht="27.95" customHeight="1" thickBot="1" x14ac:dyDescent="0.45">
      <c r="A2" s="143" t="s">
        <v>2631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5"/>
    </row>
    <row r="3" spans="1:21" ht="13.5" customHeight="1" thickBot="1" x14ac:dyDescent="0.25">
      <c r="A3" s="14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8"/>
    </row>
    <row r="4" spans="1:21" ht="13.5" thickBot="1" x14ac:dyDescent="0.25">
      <c r="A4" s="138" t="s">
        <v>2632</v>
      </c>
      <c r="B4" s="139"/>
      <c r="C4" s="139"/>
      <c r="D4" s="140"/>
      <c r="E4" s="129" t="s">
        <v>2633</v>
      </c>
      <c r="F4" s="130"/>
      <c r="G4" s="130"/>
      <c r="H4" s="130"/>
      <c r="I4" s="130"/>
      <c r="J4" s="131"/>
      <c r="K4" s="138" t="s">
        <v>2634</v>
      </c>
      <c r="L4" s="139"/>
      <c r="M4" s="139"/>
      <c r="N4" s="139"/>
      <c r="O4" s="140"/>
      <c r="P4" s="141" t="s">
        <v>5</v>
      </c>
      <c r="Q4" s="130"/>
      <c r="R4" s="130"/>
      <c r="S4" s="130"/>
      <c r="T4" s="130"/>
      <c r="U4" s="142"/>
    </row>
    <row r="5" spans="1:21" ht="13.5" thickBot="1" x14ac:dyDescent="0.25">
      <c r="A5" s="138" t="s">
        <v>2635</v>
      </c>
      <c r="B5" s="139"/>
      <c r="C5" s="139"/>
      <c r="D5" s="140"/>
      <c r="E5" s="129" t="s">
        <v>2636</v>
      </c>
      <c r="F5" s="130"/>
      <c r="G5" s="130"/>
      <c r="H5" s="130"/>
      <c r="I5" s="130"/>
      <c r="J5" s="131"/>
      <c r="K5" s="138" t="s">
        <v>2637</v>
      </c>
      <c r="L5" s="139"/>
      <c r="M5" s="139"/>
      <c r="N5" s="139"/>
      <c r="O5" s="140"/>
      <c r="P5" s="141" t="s">
        <v>2638</v>
      </c>
      <c r="Q5" s="130"/>
      <c r="R5" s="130"/>
      <c r="S5" s="130"/>
      <c r="T5" s="130"/>
      <c r="U5" s="142"/>
    </row>
    <row r="6" spans="1:21" ht="13.5" thickBot="1" x14ac:dyDescent="0.25">
      <c r="A6" s="138" t="s">
        <v>2639</v>
      </c>
      <c r="B6" s="139"/>
      <c r="C6" s="139"/>
      <c r="D6" s="140"/>
      <c r="E6" s="129" t="s">
        <v>2640</v>
      </c>
      <c r="F6" s="130"/>
      <c r="G6" s="130"/>
      <c r="H6" s="130"/>
      <c r="I6" s="130"/>
      <c r="J6" s="131"/>
      <c r="K6" s="138" t="s">
        <v>2641</v>
      </c>
      <c r="L6" s="139"/>
      <c r="M6" s="139"/>
      <c r="N6" s="139"/>
      <c r="O6" s="140"/>
      <c r="P6" s="141">
        <v>1.0000100000000001</v>
      </c>
      <c r="Q6" s="130"/>
      <c r="R6" s="130"/>
      <c r="S6" s="130"/>
      <c r="T6" s="130"/>
      <c r="U6" s="142"/>
    </row>
    <row r="7" spans="1:21" ht="13.5" thickBot="1" x14ac:dyDescent="0.25">
      <c r="A7" s="138" t="s">
        <v>2642</v>
      </c>
      <c r="B7" s="139"/>
      <c r="C7" s="139"/>
      <c r="D7" s="140"/>
      <c r="E7" s="129" t="s">
        <v>14</v>
      </c>
      <c r="F7" s="130"/>
      <c r="G7" s="130"/>
      <c r="H7" s="130"/>
      <c r="I7" s="130"/>
      <c r="J7" s="131"/>
      <c r="K7" s="138" t="s">
        <v>2643</v>
      </c>
      <c r="L7" s="139"/>
      <c r="M7" s="139"/>
      <c r="N7" s="139"/>
      <c r="O7" s="140"/>
      <c r="P7" s="141" t="s">
        <v>2644</v>
      </c>
      <c r="Q7" s="130"/>
      <c r="R7" s="130"/>
      <c r="S7" s="130"/>
      <c r="T7" s="130"/>
      <c r="U7" s="142"/>
    </row>
    <row r="8" spans="1:21" ht="13.5" thickBot="1" x14ac:dyDescent="0.25">
      <c r="A8" s="138" t="s">
        <v>2645</v>
      </c>
      <c r="B8" s="139"/>
      <c r="C8" s="139"/>
      <c r="D8" s="140"/>
      <c r="E8" s="129" t="s">
        <v>2646</v>
      </c>
      <c r="F8" s="130"/>
      <c r="G8" s="130"/>
      <c r="H8" s="130"/>
      <c r="I8" s="130"/>
      <c r="J8" s="131"/>
      <c r="K8" s="138" t="s">
        <v>2647</v>
      </c>
      <c r="L8" s="139"/>
      <c r="M8" s="139"/>
      <c r="N8" s="139"/>
      <c r="O8" s="140"/>
      <c r="P8" s="141" t="s">
        <v>16</v>
      </c>
      <c r="Q8" s="130"/>
      <c r="R8" s="130"/>
      <c r="S8" s="130"/>
      <c r="T8" s="130"/>
      <c r="U8" s="142"/>
    </row>
    <row r="9" spans="1:21" ht="13.5" thickBot="1" x14ac:dyDescent="0.25">
      <c r="A9" s="138" t="s">
        <v>16</v>
      </c>
      <c r="B9" s="139"/>
      <c r="C9" s="139"/>
      <c r="D9" s="140"/>
      <c r="E9" s="129" t="s">
        <v>2648</v>
      </c>
      <c r="F9" s="130"/>
      <c r="G9" s="130"/>
      <c r="H9" s="130"/>
      <c r="I9" s="130"/>
      <c r="J9" s="131"/>
      <c r="K9" s="138" t="s">
        <v>2649</v>
      </c>
      <c r="L9" s="139"/>
      <c r="M9" s="139"/>
      <c r="N9" s="139"/>
      <c r="O9" s="140"/>
      <c r="P9" s="141" t="s">
        <v>2650</v>
      </c>
      <c r="Q9" s="130"/>
      <c r="R9" s="130"/>
      <c r="S9" s="130"/>
      <c r="T9" s="130"/>
      <c r="U9" s="142"/>
    </row>
    <row r="10" spans="1:21" ht="13.5" thickBot="1" x14ac:dyDescent="0.25">
      <c r="A10" s="138" t="s">
        <v>2651</v>
      </c>
      <c r="B10" s="139"/>
      <c r="C10" s="139"/>
      <c r="D10" s="140"/>
      <c r="E10" s="129" t="s">
        <v>2652</v>
      </c>
      <c r="F10" s="130"/>
      <c r="G10" s="130"/>
      <c r="H10" s="130"/>
      <c r="I10" s="130"/>
      <c r="J10" s="131"/>
      <c r="K10" s="138" t="s">
        <v>2653</v>
      </c>
      <c r="L10" s="139"/>
      <c r="M10" s="139"/>
      <c r="N10" s="139"/>
      <c r="O10" s="140"/>
      <c r="P10" s="141" t="s">
        <v>2650</v>
      </c>
      <c r="Q10" s="130"/>
      <c r="R10" s="130"/>
      <c r="S10" s="130"/>
      <c r="T10" s="130"/>
      <c r="U10" s="142"/>
    </row>
    <row r="11" spans="1:21" ht="13.5" thickBot="1" x14ac:dyDescent="0.25">
      <c r="A11" s="138" t="s">
        <v>2654</v>
      </c>
      <c r="B11" s="139"/>
      <c r="C11" s="139"/>
      <c r="D11" s="140"/>
      <c r="E11" s="129" t="s">
        <v>2244</v>
      </c>
      <c r="F11" s="130"/>
      <c r="G11" s="130"/>
      <c r="H11" s="130"/>
      <c r="I11" s="130"/>
      <c r="J11" s="131"/>
      <c r="K11" s="138" t="s">
        <v>2655</v>
      </c>
      <c r="L11" s="139"/>
      <c r="M11" s="139"/>
      <c r="N11" s="139"/>
      <c r="O11" s="140"/>
      <c r="P11" s="141" t="s">
        <v>2656</v>
      </c>
      <c r="Q11" s="130"/>
      <c r="R11" s="130"/>
      <c r="S11" s="130"/>
      <c r="T11" s="130"/>
      <c r="U11" s="142"/>
    </row>
    <row r="12" spans="1:21" ht="13.5" thickBot="1" x14ac:dyDescent="0.25">
      <c r="A12" s="138" t="s">
        <v>2657</v>
      </c>
      <c r="B12" s="139"/>
      <c r="C12" s="139"/>
      <c r="D12" s="140"/>
      <c r="E12" s="129" t="s">
        <v>2658</v>
      </c>
      <c r="F12" s="130"/>
      <c r="G12" s="130"/>
      <c r="H12" s="130"/>
      <c r="I12" s="130"/>
      <c r="J12" s="131"/>
      <c r="K12" s="138" t="s">
        <v>2659</v>
      </c>
      <c r="L12" s="139"/>
      <c r="M12" s="139"/>
      <c r="N12" s="139"/>
      <c r="O12" s="140"/>
      <c r="P12" s="141" t="s">
        <v>2660</v>
      </c>
      <c r="Q12" s="130"/>
      <c r="R12" s="130"/>
      <c r="S12" s="130"/>
      <c r="T12" s="130"/>
      <c r="U12" s="142"/>
    </row>
    <row r="13" spans="1:21" ht="13.5" thickBot="1" x14ac:dyDescent="0.25">
      <c r="A13" s="138" t="s">
        <v>2661</v>
      </c>
      <c r="B13" s="139"/>
      <c r="C13" s="139"/>
      <c r="D13" s="140"/>
      <c r="E13" s="129" t="s">
        <v>2662</v>
      </c>
      <c r="F13" s="130"/>
      <c r="G13" s="130"/>
      <c r="H13" s="130"/>
      <c r="I13" s="130"/>
      <c r="J13" s="131"/>
      <c r="K13" s="138" t="s">
        <v>2663</v>
      </c>
      <c r="L13" s="139"/>
      <c r="M13" s="139"/>
      <c r="N13" s="139"/>
      <c r="O13" s="140"/>
      <c r="P13" s="141" t="s">
        <v>2434</v>
      </c>
      <c r="Q13" s="130"/>
      <c r="R13" s="130"/>
      <c r="S13" s="130"/>
      <c r="T13" s="130"/>
      <c r="U13" s="142"/>
    </row>
    <row r="14" spans="1:21" ht="13.5" thickBot="1" x14ac:dyDescent="0.25">
      <c r="A14" s="138" t="s">
        <v>2664</v>
      </c>
      <c r="B14" s="139"/>
      <c r="C14" s="139"/>
      <c r="D14" s="140"/>
      <c r="E14" s="129" t="s">
        <v>39</v>
      </c>
      <c r="F14" s="130"/>
      <c r="G14" s="130"/>
      <c r="H14" s="130"/>
      <c r="I14" s="130"/>
      <c r="J14" s="131"/>
      <c r="K14" s="138" t="s">
        <v>2665</v>
      </c>
      <c r="L14" s="139"/>
      <c r="M14" s="139"/>
      <c r="N14" s="139"/>
      <c r="O14" s="140"/>
      <c r="P14" s="141" t="s">
        <v>2660</v>
      </c>
      <c r="Q14" s="130"/>
      <c r="R14" s="130"/>
      <c r="S14" s="130"/>
      <c r="T14" s="130"/>
      <c r="U14" s="142"/>
    </row>
    <row r="15" spans="1:21" ht="13.5" thickBot="1" x14ac:dyDescent="0.25">
      <c r="A15" s="138" t="s">
        <v>2666</v>
      </c>
      <c r="B15" s="139"/>
      <c r="C15" s="139"/>
      <c r="D15" s="140"/>
      <c r="E15" s="129" t="s">
        <v>723</v>
      </c>
      <c r="F15" s="130"/>
      <c r="G15" s="130"/>
      <c r="H15" s="130"/>
      <c r="I15" s="130"/>
      <c r="J15" s="131"/>
      <c r="K15" s="138" t="s">
        <v>2667</v>
      </c>
      <c r="L15" s="139"/>
      <c r="M15" s="139"/>
      <c r="N15" s="139"/>
      <c r="O15" s="140"/>
      <c r="P15" s="141" t="s">
        <v>719</v>
      </c>
      <c r="Q15" s="130"/>
      <c r="R15" s="130"/>
      <c r="S15" s="130"/>
      <c r="T15" s="130"/>
      <c r="U15" s="142"/>
    </row>
    <row r="16" spans="1:21" ht="13.5" customHeight="1" thickBot="1" x14ac:dyDescent="0.25">
      <c r="A16" s="138" t="s">
        <v>2668</v>
      </c>
      <c r="B16" s="139"/>
      <c r="C16" s="139"/>
      <c r="D16" s="140"/>
      <c r="E16" s="129" t="s">
        <v>2669</v>
      </c>
      <c r="F16" s="130"/>
      <c r="G16" s="130"/>
      <c r="H16" s="130"/>
      <c r="I16" s="130"/>
      <c r="J16" s="131"/>
      <c r="K16" s="138" t="s">
        <v>2670</v>
      </c>
      <c r="L16" s="139"/>
      <c r="M16" s="139"/>
      <c r="N16" s="139"/>
      <c r="O16" s="140"/>
      <c r="P16" s="141" t="s">
        <v>720</v>
      </c>
      <c r="Q16" s="130"/>
      <c r="R16" s="130"/>
      <c r="S16" s="130"/>
      <c r="T16" s="130"/>
      <c r="U16" s="142"/>
    </row>
    <row r="17" spans="1:21" ht="13.5" thickBot="1" x14ac:dyDescent="0.25">
      <c r="A17" s="138" t="s">
        <v>2671</v>
      </c>
      <c r="B17" s="139"/>
      <c r="C17" s="139"/>
      <c r="D17" s="140"/>
      <c r="E17" s="129" t="s">
        <v>2672</v>
      </c>
      <c r="F17" s="130"/>
      <c r="G17" s="130"/>
      <c r="H17" s="130"/>
      <c r="I17" s="130"/>
      <c r="J17" s="131"/>
      <c r="K17" s="138" t="s">
        <v>2673</v>
      </c>
      <c r="L17" s="139"/>
      <c r="M17" s="139"/>
      <c r="N17" s="139"/>
      <c r="O17" s="140"/>
      <c r="P17" s="141" t="s">
        <v>2674</v>
      </c>
      <c r="Q17" s="130"/>
      <c r="R17" s="130"/>
      <c r="S17" s="130"/>
      <c r="T17" s="130"/>
      <c r="U17" s="142"/>
    </row>
    <row r="18" spans="1:21" ht="13.5" thickBot="1" x14ac:dyDescent="0.25">
      <c r="A18" s="138" t="s">
        <v>2675</v>
      </c>
      <c r="B18" s="139"/>
      <c r="C18" s="139"/>
      <c r="D18" s="140"/>
      <c r="E18" s="129" t="s">
        <v>2676</v>
      </c>
      <c r="F18" s="130"/>
      <c r="G18" s="130"/>
      <c r="H18" s="130"/>
      <c r="I18" s="130"/>
      <c r="J18" s="131"/>
      <c r="K18" s="138" t="s">
        <v>2677</v>
      </c>
      <c r="L18" s="139"/>
      <c r="M18" s="139"/>
      <c r="N18" s="139"/>
      <c r="O18" s="140"/>
      <c r="P18" s="141" t="s">
        <v>2678</v>
      </c>
      <c r="Q18" s="130"/>
      <c r="R18" s="130"/>
      <c r="S18" s="130"/>
      <c r="T18" s="130"/>
      <c r="U18" s="142"/>
    </row>
    <row r="19" spans="1:21" ht="13.5" thickBot="1" x14ac:dyDescent="0.25">
      <c r="A19" s="138" t="s">
        <v>2679</v>
      </c>
      <c r="B19" s="139"/>
      <c r="C19" s="139"/>
      <c r="D19" s="140"/>
      <c r="E19" s="129" t="s">
        <v>2680</v>
      </c>
      <c r="F19" s="130"/>
      <c r="G19" s="130"/>
      <c r="H19" s="130"/>
      <c r="I19" s="130"/>
      <c r="J19" s="131"/>
      <c r="K19" s="138" t="s">
        <v>2681</v>
      </c>
      <c r="L19" s="139"/>
      <c r="M19" s="139"/>
      <c r="N19" s="139"/>
      <c r="O19" s="140"/>
      <c r="P19" s="141" t="s">
        <v>2682</v>
      </c>
      <c r="Q19" s="130"/>
      <c r="R19" s="130"/>
      <c r="S19" s="130"/>
      <c r="T19" s="130"/>
      <c r="U19" s="142"/>
    </row>
    <row r="20" spans="1:21" ht="13.5" customHeight="1" thickBot="1" x14ac:dyDescent="0.25">
      <c r="A20" s="149"/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1"/>
    </row>
    <row r="21" spans="1:21" x14ac:dyDescent="0.2">
      <c r="A21" s="152" t="s">
        <v>2683</v>
      </c>
      <c r="B21" s="153"/>
      <c r="C21" s="153"/>
      <c r="D21" s="154"/>
      <c r="E21" s="155" t="s">
        <v>2684</v>
      </c>
      <c r="F21" s="156"/>
      <c r="G21" s="155" t="s">
        <v>2685</v>
      </c>
      <c r="H21" s="156"/>
      <c r="I21" s="155" t="s">
        <v>2686</v>
      </c>
      <c r="J21" s="156"/>
      <c r="K21" s="155" t="s">
        <v>2687</v>
      </c>
      <c r="L21" s="156"/>
      <c r="M21" s="155" t="s">
        <v>2688</v>
      </c>
      <c r="N21" s="157"/>
      <c r="O21" s="156"/>
      <c r="P21" s="155" t="s">
        <v>2689</v>
      </c>
      <c r="Q21" s="157"/>
      <c r="R21" s="156"/>
      <c r="S21" s="155" t="s">
        <v>2690</v>
      </c>
      <c r="T21" s="156"/>
      <c r="U21" s="91" t="s">
        <v>2691</v>
      </c>
    </row>
    <row r="22" spans="1:21" ht="13.5" customHeight="1" thickBot="1" x14ac:dyDescent="0.25">
      <c r="A22" s="158"/>
      <c r="B22" s="159"/>
      <c r="C22" s="159"/>
      <c r="D22" s="160"/>
      <c r="E22" s="161" t="s">
        <v>2692</v>
      </c>
      <c r="F22" s="162"/>
      <c r="G22" s="161" t="s">
        <v>2692</v>
      </c>
      <c r="H22" s="162"/>
      <c r="I22" s="161" t="s">
        <v>2692</v>
      </c>
      <c r="J22" s="162"/>
      <c r="K22" s="161" t="s">
        <v>2692</v>
      </c>
      <c r="L22" s="162"/>
      <c r="M22" s="161" t="s">
        <v>2683</v>
      </c>
      <c r="N22" s="163"/>
      <c r="O22" s="162"/>
      <c r="P22" s="161" t="s">
        <v>2683</v>
      </c>
      <c r="Q22" s="163"/>
      <c r="R22" s="162"/>
      <c r="S22" s="161" t="s">
        <v>2692</v>
      </c>
      <c r="T22" s="162"/>
      <c r="U22" s="92" t="s">
        <v>2692</v>
      </c>
    </row>
    <row r="23" spans="1:21" x14ac:dyDescent="0.2">
      <c r="A23" s="164" t="s">
        <v>2693</v>
      </c>
      <c r="B23" s="165"/>
      <c r="C23" s="165"/>
      <c r="D23" s="166"/>
      <c r="E23" s="167">
        <v>-25.96</v>
      </c>
      <c r="F23" s="168"/>
      <c r="G23" s="167">
        <v>-17.670000000000002</v>
      </c>
      <c r="H23" s="168"/>
      <c r="I23" s="169">
        <v>13529262.789999999</v>
      </c>
      <c r="J23" s="170"/>
      <c r="K23" s="169">
        <v>7208509.9699999997</v>
      </c>
      <c r="L23" s="170"/>
      <c r="M23" s="167" t="s">
        <v>2456</v>
      </c>
      <c r="N23" s="171"/>
      <c r="O23" s="172"/>
      <c r="P23" s="167" t="s">
        <v>2457</v>
      </c>
      <c r="Q23" s="171"/>
      <c r="R23" s="172"/>
      <c r="S23" s="167">
        <v>1.7000000000000001E-2</v>
      </c>
      <c r="T23" s="170"/>
      <c r="U23" s="93">
        <v>2.7E-2</v>
      </c>
    </row>
    <row r="24" spans="1:21" x14ac:dyDescent="0.2">
      <c r="A24" s="192" t="s">
        <v>2694</v>
      </c>
      <c r="B24" s="193"/>
      <c r="C24" s="193"/>
      <c r="D24" s="194"/>
      <c r="E24" s="195" t="s">
        <v>2683</v>
      </c>
      <c r="F24" s="196"/>
      <c r="G24" s="197" t="s">
        <v>2683</v>
      </c>
      <c r="H24" s="196"/>
      <c r="I24" s="198">
        <v>13529280.199999999</v>
      </c>
      <c r="J24" s="199"/>
      <c r="K24" s="198">
        <v>7208536.0999999996</v>
      </c>
      <c r="L24" s="199"/>
      <c r="M24" s="179" t="s">
        <v>2695</v>
      </c>
      <c r="N24" s="171"/>
      <c r="O24" s="200"/>
      <c r="P24" s="179" t="s">
        <v>2696</v>
      </c>
      <c r="Q24" s="171"/>
      <c r="R24" s="172"/>
      <c r="S24" s="167">
        <v>6.0960000000000001</v>
      </c>
      <c r="T24" s="170"/>
      <c r="U24" s="93">
        <v>0.91400000000000003</v>
      </c>
    </row>
    <row r="25" spans="1:21" ht="13.5" customHeight="1" thickBot="1" x14ac:dyDescent="0.25">
      <c r="A25" s="180" t="s">
        <v>2697</v>
      </c>
      <c r="B25" s="181"/>
      <c r="C25" s="181"/>
      <c r="D25" s="182"/>
      <c r="E25" s="183" t="s">
        <v>2683</v>
      </c>
      <c r="F25" s="183"/>
      <c r="G25" s="184" t="s">
        <v>2683</v>
      </c>
      <c r="H25" s="185"/>
      <c r="I25" s="186">
        <v>13524526.789999999</v>
      </c>
      <c r="J25" s="187"/>
      <c r="K25" s="186">
        <v>7203331.5099999998</v>
      </c>
      <c r="L25" s="187"/>
      <c r="M25" s="188" t="s">
        <v>2698</v>
      </c>
      <c r="N25" s="189"/>
      <c r="O25" s="190"/>
      <c r="P25" s="188" t="s">
        <v>2699</v>
      </c>
      <c r="Q25" s="189"/>
      <c r="R25" s="191"/>
      <c r="S25" s="183" t="s">
        <v>2683</v>
      </c>
      <c r="T25" s="185"/>
      <c r="U25" s="94" t="s">
        <v>2683</v>
      </c>
    </row>
    <row r="26" spans="1:21" ht="13.5" customHeight="1" thickBot="1" x14ac:dyDescent="0.25">
      <c r="A26" s="149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1"/>
    </row>
    <row r="27" spans="1:21" ht="25.5" customHeight="1" x14ac:dyDescent="0.2">
      <c r="A27" s="95" t="s">
        <v>2700</v>
      </c>
      <c r="B27" s="96" t="s">
        <v>2701</v>
      </c>
      <c r="C27" s="173" t="s">
        <v>2702</v>
      </c>
      <c r="D27" s="174"/>
      <c r="E27" s="174"/>
      <c r="F27" s="174"/>
      <c r="G27" s="175"/>
      <c r="H27" s="173" t="s">
        <v>2703</v>
      </c>
      <c r="I27" s="174"/>
      <c r="J27" s="174"/>
      <c r="K27" s="174"/>
      <c r="L27" s="175"/>
      <c r="M27" s="173" t="s">
        <v>2654</v>
      </c>
      <c r="N27" s="174"/>
      <c r="O27" s="174"/>
      <c r="P27" s="174"/>
      <c r="Q27" s="174"/>
      <c r="R27" s="174"/>
      <c r="S27" s="174"/>
      <c r="T27" s="174"/>
      <c r="U27" s="97"/>
    </row>
    <row r="28" spans="1:21" ht="13.5" customHeight="1" thickBot="1" x14ac:dyDescent="0.25">
      <c r="A28" s="98" t="s">
        <v>2692</v>
      </c>
      <c r="B28" s="98" t="s">
        <v>2692</v>
      </c>
      <c r="C28" s="176" t="s">
        <v>2683</v>
      </c>
      <c r="D28" s="177"/>
      <c r="E28" s="177"/>
      <c r="F28" s="177"/>
      <c r="G28" s="178"/>
      <c r="H28" s="176" t="s">
        <v>2683</v>
      </c>
      <c r="I28" s="177"/>
      <c r="J28" s="177"/>
      <c r="K28" s="177"/>
      <c r="L28" s="178"/>
      <c r="M28" s="176" t="s">
        <v>2683</v>
      </c>
      <c r="N28" s="177"/>
      <c r="O28" s="177"/>
      <c r="P28" s="177"/>
      <c r="Q28" s="177"/>
      <c r="R28" s="177"/>
      <c r="S28" s="177"/>
      <c r="T28" s="177"/>
      <c r="U28" s="99"/>
    </row>
    <row r="29" spans="1:21" x14ac:dyDescent="0.2">
      <c r="A29" s="100">
        <v>0</v>
      </c>
      <c r="B29" s="100">
        <v>122</v>
      </c>
      <c r="C29" s="129" t="s">
        <v>2704</v>
      </c>
      <c r="D29" s="129"/>
      <c r="E29" s="129"/>
      <c r="F29" s="129"/>
      <c r="G29" s="129"/>
      <c r="H29" s="129" t="s">
        <v>2705</v>
      </c>
      <c r="I29" s="129"/>
      <c r="J29" s="129"/>
      <c r="K29" s="129"/>
      <c r="L29" s="129"/>
      <c r="M29" s="129" t="s">
        <v>2706</v>
      </c>
      <c r="N29" s="129"/>
      <c r="O29" s="129"/>
      <c r="P29" s="129"/>
      <c r="Q29" s="129"/>
      <c r="R29" s="129"/>
      <c r="S29" s="129"/>
      <c r="T29" s="129"/>
      <c r="U29" s="101"/>
    </row>
    <row r="30" spans="1:21" x14ac:dyDescent="0.2">
      <c r="A30" s="100">
        <v>122</v>
      </c>
      <c r="B30" s="100">
        <v>269.57</v>
      </c>
      <c r="C30" s="129" t="s">
        <v>2707</v>
      </c>
      <c r="D30" s="129"/>
      <c r="E30" s="129"/>
      <c r="F30" s="129"/>
      <c r="G30" s="129"/>
      <c r="H30" s="129" t="s">
        <v>2708</v>
      </c>
      <c r="I30" s="129"/>
      <c r="J30" s="129"/>
      <c r="K30" s="129"/>
      <c r="L30" s="129"/>
      <c r="M30" s="129" t="s">
        <v>2706</v>
      </c>
      <c r="N30" s="129"/>
      <c r="O30" s="129"/>
      <c r="P30" s="129"/>
      <c r="Q30" s="129"/>
      <c r="R30" s="129"/>
      <c r="S30" s="129"/>
      <c r="T30" s="129"/>
      <c r="U30" s="101"/>
    </row>
    <row r="31" spans="1:21" x14ac:dyDescent="0.2">
      <c r="A31" s="100">
        <v>269.57</v>
      </c>
      <c r="B31" s="100">
        <v>906.94</v>
      </c>
      <c r="C31" s="129" t="s">
        <v>2709</v>
      </c>
      <c r="D31" s="129"/>
      <c r="E31" s="129"/>
      <c r="F31" s="129"/>
      <c r="G31" s="129"/>
      <c r="H31" s="129" t="s">
        <v>2710</v>
      </c>
      <c r="I31" s="129"/>
      <c r="J31" s="129"/>
      <c r="K31" s="129"/>
      <c r="L31" s="129"/>
      <c r="M31" s="129" t="s">
        <v>2706</v>
      </c>
      <c r="N31" s="129"/>
      <c r="O31" s="129"/>
      <c r="P31" s="129"/>
      <c r="Q31" s="129"/>
      <c r="R31" s="129"/>
      <c r="S31" s="129"/>
      <c r="T31" s="129"/>
      <c r="U31" s="101"/>
    </row>
    <row r="32" spans="1:21" x14ac:dyDescent="0.2">
      <c r="A32" s="100">
        <v>906.94</v>
      </c>
      <c r="B32" s="100">
        <v>1517.15</v>
      </c>
      <c r="C32" s="129" t="s">
        <v>2711</v>
      </c>
      <c r="D32" s="129"/>
      <c r="E32" s="129"/>
      <c r="F32" s="129"/>
      <c r="G32" s="129"/>
      <c r="H32" s="129" t="s">
        <v>2712</v>
      </c>
      <c r="I32" s="129"/>
      <c r="J32" s="129"/>
      <c r="K32" s="129"/>
      <c r="L32" s="129"/>
      <c r="M32" s="129" t="s">
        <v>2706</v>
      </c>
      <c r="N32" s="129"/>
      <c r="O32" s="129"/>
      <c r="P32" s="129"/>
      <c r="Q32" s="129"/>
      <c r="R32" s="129"/>
      <c r="S32" s="129"/>
      <c r="T32" s="129"/>
      <c r="U32" s="101"/>
    </row>
    <row r="33" spans="1:21" ht="13.5" thickBot="1" x14ac:dyDescent="0.25">
      <c r="A33" s="100">
        <v>1517.15</v>
      </c>
      <c r="B33" s="100">
        <v>4031.35</v>
      </c>
      <c r="C33" s="129" t="s">
        <v>2711</v>
      </c>
      <c r="D33" s="129"/>
      <c r="E33" s="129"/>
      <c r="F33" s="129"/>
      <c r="G33" s="129"/>
      <c r="H33" s="129" t="s">
        <v>2683</v>
      </c>
      <c r="I33" s="129"/>
      <c r="J33" s="129"/>
      <c r="K33" s="129"/>
      <c r="L33" s="129"/>
      <c r="M33" s="129" t="s">
        <v>2244</v>
      </c>
      <c r="N33" s="129"/>
      <c r="O33" s="129"/>
      <c r="P33" s="129"/>
      <c r="Q33" s="129"/>
      <c r="R33" s="129"/>
      <c r="S33" s="129"/>
      <c r="T33" s="129"/>
      <c r="U33" s="101"/>
    </row>
    <row r="34" spans="1:21" ht="13.5" customHeight="1" thickBot="1" x14ac:dyDescent="0.25">
      <c r="A34" s="10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4"/>
    </row>
    <row r="35" spans="1:21" ht="25.5" customHeight="1" x14ac:dyDescent="0.2">
      <c r="A35" s="201" t="s">
        <v>2713</v>
      </c>
      <c r="B35" s="202"/>
      <c r="C35" s="202"/>
      <c r="D35" s="96" t="s">
        <v>2714</v>
      </c>
      <c r="E35" s="96" t="s">
        <v>2715</v>
      </c>
      <c r="F35" s="96" t="s">
        <v>2716</v>
      </c>
      <c r="G35" s="96" t="s">
        <v>2717</v>
      </c>
      <c r="H35" s="96" t="s">
        <v>2686</v>
      </c>
      <c r="I35" s="96" t="s">
        <v>2687</v>
      </c>
      <c r="J35" s="96" t="s">
        <v>2688</v>
      </c>
      <c r="K35" s="96" t="s">
        <v>2689</v>
      </c>
      <c r="L35" s="96" t="s">
        <v>2718</v>
      </c>
      <c r="M35" s="202" t="s">
        <v>2719</v>
      </c>
      <c r="N35" s="174"/>
      <c r="O35" s="174"/>
      <c r="P35" s="174"/>
      <c r="Q35" s="174"/>
      <c r="R35" s="174"/>
      <c r="S35" s="174"/>
      <c r="T35" s="174"/>
      <c r="U35" s="175"/>
    </row>
    <row r="36" spans="1:21" ht="13.5" customHeight="1" thickBot="1" x14ac:dyDescent="0.25">
      <c r="A36" s="203"/>
      <c r="B36" s="204"/>
      <c r="C36" s="204"/>
      <c r="D36" s="105" t="s">
        <v>2692</v>
      </c>
      <c r="E36" s="105" t="s">
        <v>2692</v>
      </c>
      <c r="F36" s="105" t="s">
        <v>2692</v>
      </c>
      <c r="G36" s="105" t="s">
        <v>2692</v>
      </c>
      <c r="H36" s="105" t="s">
        <v>2692</v>
      </c>
      <c r="I36" s="105" t="s">
        <v>2692</v>
      </c>
      <c r="J36" s="105"/>
      <c r="K36" s="105"/>
      <c r="L36" s="105"/>
      <c r="M36" s="204"/>
      <c r="N36" s="204"/>
      <c r="O36" s="204"/>
      <c r="P36" s="204"/>
      <c r="Q36" s="204"/>
      <c r="R36" s="204"/>
      <c r="S36" s="204"/>
      <c r="T36" s="204"/>
      <c r="U36" s="205"/>
    </row>
    <row r="37" spans="1:21" ht="13.5" customHeight="1" thickBot="1" x14ac:dyDescent="0.25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4"/>
    </row>
    <row r="38" spans="1:21" ht="25.5" customHeight="1" x14ac:dyDescent="0.2">
      <c r="A38" s="201" t="s">
        <v>2720</v>
      </c>
      <c r="B38" s="202"/>
      <c r="C38" s="202"/>
      <c r="D38" s="202"/>
      <c r="E38" s="96" t="s">
        <v>2700</v>
      </c>
      <c r="F38" s="96" t="s">
        <v>2701</v>
      </c>
      <c r="G38" s="96" t="s">
        <v>2721</v>
      </c>
      <c r="H38" s="96" t="s">
        <v>2722</v>
      </c>
      <c r="I38" s="96" t="s">
        <v>2723</v>
      </c>
      <c r="J38" s="96" t="s">
        <v>2724</v>
      </c>
      <c r="K38" s="96" t="s">
        <v>2725</v>
      </c>
      <c r="L38" s="96" t="s">
        <v>2726</v>
      </c>
      <c r="M38" s="96" t="s">
        <v>2727</v>
      </c>
      <c r="N38" s="202" t="s">
        <v>2654</v>
      </c>
      <c r="O38" s="174"/>
      <c r="P38" s="174"/>
      <c r="Q38" s="174"/>
      <c r="R38" s="174"/>
      <c r="S38" s="174"/>
      <c r="T38" s="174"/>
      <c r="U38" s="175"/>
    </row>
    <row r="39" spans="1:21" ht="13.5" customHeight="1" thickBot="1" x14ac:dyDescent="0.25">
      <c r="A39" s="203"/>
      <c r="B39" s="204"/>
      <c r="C39" s="204"/>
      <c r="D39" s="204"/>
      <c r="E39" s="105" t="s">
        <v>2692</v>
      </c>
      <c r="F39" s="105" t="s">
        <v>2692</v>
      </c>
      <c r="G39" s="105" t="s">
        <v>2692</v>
      </c>
      <c r="H39" s="105" t="s">
        <v>2692</v>
      </c>
      <c r="I39" s="105" t="s">
        <v>2692</v>
      </c>
      <c r="J39" s="105" t="s">
        <v>2692</v>
      </c>
      <c r="K39" s="105" t="s">
        <v>2692</v>
      </c>
      <c r="L39" s="105" t="s">
        <v>2692</v>
      </c>
      <c r="M39" s="105" t="s">
        <v>2692</v>
      </c>
      <c r="N39" s="204"/>
      <c r="O39" s="204"/>
      <c r="P39" s="204"/>
      <c r="Q39" s="204"/>
      <c r="R39" s="204"/>
      <c r="S39" s="204"/>
      <c r="T39" s="204"/>
      <c r="U39" s="205"/>
    </row>
    <row r="40" spans="1:21" x14ac:dyDescent="0.2">
      <c r="A40" s="206" t="s">
        <v>2728</v>
      </c>
      <c r="B40" s="206"/>
      <c r="C40" s="206"/>
      <c r="D40" s="206"/>
      <c r="E40" s="100">
        <v>0</v>
      </c>
      <c r="F40" s="100">
        <v>290</v>
      </c>
      <c r="G40" s="100">
        <v>290</v>
      </c>
      <c r="H40" s="100">
        <v>0</v>
      </c>
      <c r="I40" s="100">
        <v>289.99</v>
      </c>
      <c r="J40" s="100">
        <v>0</v>
      </c>
      <c r="K40" s="100">
        <v>0</v>
      </c>
      <c r="L40" s="100">
        <v>-0.26</v>
      </c>
      <c r="M40" s="106">
        <v>-0.61</v>
      </c>
      <c r="N40" s="206" t="s">
        <v>2244</v>
      </c>
      <c r="O40" s="206"/>
      <c r="P40" s="206"/>
      <c r="Q40" s="206"/>
      <c r="R40" s="206"/>
      <c r="S40" s="206"/>
      <c r="T40" s="206"/>
      <c r="U40" s="206"/>
    </row>
    <row r="41" spans="1:21" x14ac:dyDescent="0.2">
      <c r="A41" s="206" t="s">
        <v>2729</v>
      </c>
      <c r="B41" s="206"/>
      <c r="C41" s="206"/>
      <c r="D41" s="206"/>
      <c r="E41" s="100">
        <v>0</v>
      </c>
      <c r="F41" s="100">
        <v>290</v>
      </c>
      <c r="G41" s="100">
        <v>290</v>
      </c>
      <c r="H41" s="100">
        <v>0</v>
      </c>
      <c r="I41" s="100">
        <v>289.99</v>
      </c>
      <c r="J41" s="100">
        <v>0</v>
      </c>
      <c r="K41" s="100">
        <v>0</v>
      </c>
      <c r="L41" s="100">
        <v>-0.26</v>
      </c>
      <c r="M41" s="106">
        <v>-0.61</v>
      </c>
      <c r="N41" s="206" t="s">
        <v>2244</v>
      </c>
      <c r="O41" s="206"/>
      <c r="P41" s="206"/>
      <c r="Q41" s="206"/>
      <c r="R41" s="206"/>
      <c r="S41" s="206"/>
      <c r="T41" s="206"/>
      <c r="U41" s="206"/>
    </row>
    <row r="42" spans="1:21" x14ac:dyDescent="0.2">
      <c r="A42" s="206" t="s">
        <v>2730</v>
      </c>
      <c r="B42" s="206"/>
      <c r="C42" s="206"/>
      <c r="D42" s="206"/>
      <c r="E42" s="100">
        <v>290</v>
      </c>
      <c r="F42" s="100">
        <v>917.55</v>
      </c>
      <c r="G42" s="100">
        <v>627.54999999999995</v>
      </c>
      <c r="H42" s="100">
        <v>289.99</v>
      </c>
      <c r="I42" s="100">
        <v>865</v>
      </c>
      <c r="J42" s="100">
        <v>-0.26</v>
      </c>
      <c r="K42" s="100">
        <v>-0.61</v>
      </c>
      <c r="L42" s="100">
        <v>27.01</v>
      </c>
      <c r="M42" s="106">
        <v>190.46</v>
      </c>
      <c r="N42" s="206" t="s">
        <v>2244</v>
      </c>
      <c r="O42" s="206"/>
      <c r="P42" s="206"/>
      <c r="Q42" s="206"/>
      <c r="R42" s="206"/>
      <c r="S42" s="206"/>
      <c r="T42" s="206"/>
      <c r="U42" s="206"/>
    </row>
    <row r="43" spans="1:21" x14ac:dyDescent="0.2">
      <c r="A43" s="206" t="s">
        <v>2731</v>
      </c>
      <c r="B43" s="206"/>
      <c r="C43" s="206"/>
      <c r="D43" s="206"/>
      <c r="E43" s="100">
        <v>0</v>
      </c>
      <c r="F43" s="100">
        <v>917.55</v>
      </c>
      <c r="G43" s="100">
        <v>917.55</v>
      </c>
      <c r="H43" s="100">
        <v>0</v>
      </c>
      <c r="I43" s="100">
        <v>865</v>
      </c>
      <c r="J43" s="100">
        <v>0</v>
      </c>
      <c r="K43" s="100">
        <v>0</v>
      </c>
      <c r="L43" s="100">
        <v>27.01</v>
      </c>
      <c r="M43" s="106">
        <v>190.46</v>
      </c>
      <c r="N43" s="206" t="s">
        <v>2244</v>
      </c>
      <c r="O43" s="206"/>
      <c r="P43" s="206"/>
      <c r="Q43" s="206"/>
      <c r="R43" s="206"/>
      <c r="S43" s="206"/>
      <c r="T43" s="206"/>
      <c r="U43" s="206"/>
    </row>
    <row r="44" spans="1:21" x14ac:dyDescent="0.2">
      <c r="A44" s="206" t="s">
        <v>2732</v>
      </c>
      <c r="B44" s="206"/>
      <c r="C44" s="206"/>
      <c r="D44" s="206"/>
      <c r="E44" s="100">
        <v>917.55</v>
      </c>
      <c r="F44" s="100">
        <v>1536</v>
      </c>
      <c r="G44" s="100">
        <v>618.45000000000005</v>
      </c>
      <c r="H44" s="100">
        <v>865</v>
      </c>
      <c r="I44" s="100">
        <v>1124.08</v>
      </c>
      <c r="J44" s="100">
        <v>27.01</v>
      </c>
      <c r="K44" s="100">
        <v>190.46</v>
      </c>
      <c r="L44" s="100">
        <v>363.8</v>
      </c>
      <c r="M44" s="106">
        <v>601.85</v>
      </c>
      <c r="N44" s="206" t="s">
        <v>2244</v>
      </c>
      <c r="O44" s="206"/>
      <c r="P44" s="206"/>
      <c r="Q44" s="206"/>
      <c r="R44" s="206"/>
      <c r="S44" s="206"/>
      <c r="T44" s="206"/>
      <c r="U44" s="206"/>
    </row>
    <row r="45" spans="1:21" x14ac:dyDescent="0.2">
      <c r="A45" s="206" t="s">
        <v>2733</v>
      </c>
      <c r="B45" s="206"/>
      <c r="C45" s="206"/>
      <c r="D45" s="206"/>
      <c r="E45" s="100">
        <v>0</v>
      </c>
      <c r="F45" s="100">
        <v>1536</v>
      </c>
      <c r="G45" s="100">
        <v>1536</v>
      </c>
      <c r="H45" s="100">
        <v>0</v>
      </c>
      <c r="I45" s="100">
        <v>1124.08</v>
      </c>
      <c r="J45" s="100">
        <v>0</v>
      </c>
      <c r="K45" s="100">
        <v>0</v>
      </c>
      <c r="L45" s="100">
        <v>363.8</v>
      </c>
      <c r="M45" s="106">
        <v>601.85</v>
      </c>
      <c r="N45" s="206" t="s">
        <v>2244</v>
      </c>
      <c r="O45" s="206"/>
      <c r="P45" s="206"/>
      <c r="Q45" s="206"/>
      <c r="R45" s="206"/>
      <c r="S45" s="206"/>
      <c r="T45" s="206"/>
      <c r="U45" s="206"/>
    </row>
    <row r="46" spans="1:21" ht="13.5" thickBot="1" x14ac:dyDescent="0.25">
      <c r="A46" s="206" t="s">
        <v>2734</v>
      </c>
      <c r="B46" s="206"/>
      <c r="C46" s="206"/>
      <c r="D46" s="206"/>
      <c r="E46" s="100">
        <v>1536</v>
      </c>
      <c r="F46" s="100">
        <v>4031.35</v>
      </c>
      <c r="G46" s="100">
        <v>2495.35</v>
      </c>
      <c r="H46" s="100">
        <v>1124.08</v>
      </c>
      <c r="I46" s="100">
        <v>1121.2</v>
      </c>
      <c r="J46" s="100">
        <v>363.8</v>
      </c>
      <c r="K46" s="100">
        <v>601.85</v>
      </c>
      <c r="L46" s="100">
        <v>2522.87</v>
      </c>
      <c r="M46" s="106">
        <v>1852.84</v>
      </c>
      <c r="N46" s="206" t="s">
        <v>2244</v>
      </c>
      <c r="O46" s="206"/>
      <c r="P46" s="206"/>
      <c r="Q46" s="206"/>
      <c r="R46" s="206"/>
      <c r="S46" s="206"/>
      <c r="T46" s="206"/>
      <c r="U46" s="206"/>
    </row>
    <row r="47" spans="1:21" ht="13.5" customHeight="1" thickBot="1" x14ac:dyDescent="0.25">
      <c r="A47" s="102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4"/>
    </row>
    <row r="48" spans="1:21" ht="25.5" customHeight="1" x14ac:dyDescent="0.2">
      <c r="A48" s="95" t="s">
        <v>2714</v>
      </c>
      <c r="B48" s="96" t="s">
        <v>2735</v>
      </c>
      <c r="C48" s="96" t="s">
        <v>2736</v>
      </c>
      <c r="D48" s="96" t="s">
        <v>2715</v>
      </c>
      <c r="E48" s="96" t="s">
        <v>2737</v>
      </c>
      <c r="F48" s="96" t="s">
        <v>2716</v>
      </c>
      <c r="G48" s="96" t="s">
        <v>2717</v>
      </c>
      <c r="H48" s="96" t="s">
        <v>2686</v>
      </c>
      <c r="I48" s="96" t="s">
        <v>2687</v>
      </c>
      <c r="J48" s="96" t="s">
        <v>2688</v>
      </c>
      <c r="K48" s="96" t="s">
        <v>2689</v>
      </c>
      <c r="L48" s="96" t="s">
        <v>2738</v>
      </c>
      <c r="M48" s="96" t="s">
        <v>2739</v>
      </c>
      <c r="N48" s="96" t="s">
        <v>2740</v>
      </c>
      <c r="O48" s="96" t="s">
        <v>2741</v>
      </c>
      <c r="P48" s="96" t="s">
        <v>2742</v>
      </c>
      <c r="Q48" s="96" t="s">
        <v>2743</v>
      </c>
      <c r="R48" s="96" t="s">
        <v>2744</v>
      </c>
      <c r="S48" s="96" t="s">
        <v>2745</v>
      </c>
      <c r="T48" s="96" t="s">
        <v>2746</v>
      </c>
      <c r="U48" s="107" t="s">
        <v>2747</v>
      </c>
    </row>
    <row r="49" spans="1:21" ht="13.5" customHeight="1" thickBot="1" x14ac:dyDescent="0.25">
      <c r="A49" s="98" t="s">
        <v>2692</v>
      </c>
      <c r="B49" s="105" t="s">
        <v>77</v>
      </c>
      <c r="C49" s="105" t="s">
        <v>77</v>
      </c>
      <c r="D49" s="105" t="s">
        <v>2692</v>
      </c>
      <c r="E49" s="105" t="s">
        <v>2692</v>
      </c>
      <c r="F49" s="105" t="s">
        <v>2692</v>
      </c>
      <c r="G49" s="105" t="s">
        <v>2692</v>
      </c>
      <c r="H49" s="105" t="s">
        <v>2692</v>
      </c>
      <c r="I49" s="105" t="s">
        <v>2692</v>
      </c>
      <c r="J49" s="105"/>
      <c r="K49" s="105"/>
      <c r="L49" s="105" t="s">
        <v>2748</v>
      </c>
      <c r="M49" s="105" t="s">
        <v>77</v>
      </c>
      <c r="N49" s="105" t="s">
        <v>2748</v>
      </c>
      <c r="O49" s="105" t="s">
        <v>2748</v>
      </c>
      <c r="P49" s="105" t="s">
        <v>2692</v>
      </c>
      <c r="Q49" s="105" t="s">
        <v>2692</v>
      </c>
      <c r="R49" s="105" t="s">
        <v>2692</v>
      </c>
      <c r="S49" s="105" t="s">
        <v>2692</v>
      </c>
      <c r="T49" s="105" t="s">
        <v>77</v>
      </c>
      <c r="U49" s="108"/>
    </row>
    <row r="50" spans="1:21" x14ac:dyDescent="0.2">
      <c r="A50" s="100">
        <v>0</v>
      </c>
      <c r="B50" s="100">
        <v>0</v>
      </c>
      <c r="C50" s="100" t="s">
        <v>113</v>
      </c>
      <c r="D50" s="100">
        <v>0</v>
      </c>
      <c r="E50" s="100">
        <v>-85.2</v>
      </c>
      <c r="F50" s="100">
        <v>0</v>
      </c>
      <c r="G50" s="100">
        <v>0</v>
      </c>
      <c r="H50" s="100">
        <v>13529262.789999999</v>
      </c>
      <c r="I50" s="100">
        <v>7208509.9699999997</v>
      </c>
      <c r="J50" s="100" t="s">
        <v>2456</v>
      </c>
      <c r="K50" s="100" t="s">
        <v>2457</v>
      </c>
      <c r="L50" s="100">
        <v>0</v>
      </c>
      <c r="M50" s="7">
        <v>0</v>
      </c>
      <c r="N50" s="100">
        <v>0</v>
      </c>
      <c r="O50" s="100">
        <v>0</v>
      </c>
      <c r="P50" s="100">
        <v>0</v>
      </c>
      <c r="Q50" s="100">
        <v>18.29</v>
      </c>
      <c r="R50" s="100">
        <v>18.29</v>
      </c>
      <c r="S50" s="100">
        <v>2.74</v>
      </c>
      <c r="T50" s="100">
        <v>0</v>
      </c>
      <c r="U50" s="106" t="s">
        <v>2683</v>
      </c>
    </row>
    <row r="51" spans="1:21" x14ac:dyDescent="0.2">
      <c r="A51" s="100">
        <v>44.17</v>
      </c>
      <c r="B51" s="100">
        <v>0.25</v>
      </c>
      <c r="C51" s="100" t="s">
        <v>113</v>
      </c>
      <c r="D51" s="100">
        <v>44.17</v>
      </c>
      <c r="E51" s="100">
        <v>-41.03</v>
      </c>
      <c r="F51" s="100">
        <v>0</v>
      </c>
      <c r="G51" s="100">
        <v>0</v>
      </c>
      <c r="H51" s="100">
        <v>13529262.789999999</v>
      </c>
      <c r="I51" s="100">
        <v>7208509.9699999997</v>
      </c>
      <c r="J51" s="100" t="s">
        <v>2456</v>
      </c>
      <c r="K51" s="100" t="s">
        <v>2457</v>
      </c>
      <c r="L51" s="100">
        <v>0</v>
      </c>
      <c r="M51" s="7">
        <v>0</v>
      </c>
      <c r="N51" s="100">
        <v>0</v>
      </c>
      <c r="O51" s="100">
        <v>0</v>
      </c>
      <c r="P51" s="100">
        <v>0</v>
      </c>
      <c r="Q51" s="100">
        <v>18.32</v>
      </c>
      <c r="R51" s="100">
        <v>18.32</v>
      </c>
      <c r="S51" s="100">
        <v>2.94</v>
      </c>
      <c r="T51" s="100">
        <v>90</v>
      </c>
      <c r="U51" s="106" t="s">
        <v>2683</v>
      </c>
    </row>
    <row r="52" spans="1:21" x14ac:dyDescent="0.2">
      <c r="A52" s="100">
        <v>68.16</v>
      </c>
      <c r="B52" s="100">
        <v>0.12</v>
      </c>
      <c r="C52" s="100" t="s">
        <v>113</v>
      </c>
      <c r="D52" s="100">
        <v>68.16</v>
      </c>
      <c r="E52" s="100">
        <v>-17.04</v>
      </c>
      <c r="F52" s="100">
        <v>0</v>
      </c>
      <c r="G52" s="100">
        <v>0</v>
      </c>
      <c r="H52" s="100">
        <v>13529262.789999999</v>
      </c>
      <c r="I52" s="100">
        <v>7208509.9699999997</v>
      </c>
      <c r="J52" s="100" t="s">
        <v>2456</v>
      </c>
      <c r="K52" s="100" t="s">
        <v>2457</v>
      </c>
      <c r="L52" s="100">
        <v>0</v>
      </c>
      <c r="M52" s="7">
        <v>0</v>
      </c>
      <c r="N52" s="100">
        <v>0</v>
      </c>
      <c r="O52" s="100">
        <v>0</v>
      </c>
      <c r="P52" s="100">
        <v>0</v>
      </c>
      <c r="Q52" s="100">
        <v>18.38</v>
      </c>
      <c r="R52" s="100">
        <v>18.38</v>
      </c>
      <c r="S52" s="100">
        <v>2.94</v>
      </c>
      <c r="T52" s="100">
        <v>90</v>
      </c>
      <c r="U52" s="106" t="s">
        <v>2683</v>
      </c>
    </row>
    <row r="53" spans="1:21" x14ac:dyDescent="0.2">
      <c r="A53" s="100">
        <v>95.34</v>
      </c>
      <c r="B53" s="100">
        <v>0.03</v>
      </c>
      <c r="C53" s="100" t="s">
        <v>113</v>
      </c>
      <c r="D53" s="100">
        <v>95.34</v>
      </c>
      <c r="E53" s="100">
        <v>10.14</v>
      </c>
      <c r="F53" s="100">
        <v>0</v>
      </c>
      <c r="G53" s="100">
        <v>0</v>
      </c>
      <c r="H53" s="100">
        <v>13529262.789999999</v>
      </c>
      <c r="I53" s="100">
        <v>7208509.9699999997</v>
      </c>
      <c r="J53" s="100" t="s">
        <v>2456</v>
      </c>
      <c r="K53" s="100" t="s">
        <v>2457</v>
      </c>
      <c r="L53" s="100">
        <v>0</v>
      </c>
      <c r="M53" s="7">
        <v>0</v>
      </c>
      <c r="N53" s="100">
        <v>0</v>
      </c>
      <c r="O53" s="100">
        <v>0</v>
      </c>
      <c r="P53" s="100">
        <v>0</v>
      </c>
      <c r="Q53" s="100">
        <v>18.46</v>
      </c>
      <c r="R53" s="100">
        <v>18.46</v>
      </c>
      <c r="S53" s="100">
        <v>2.94</v>
      </c>
      <c r="T53" s="100">
        <v>90</v>
      </c>
      <c r="U53" s="106" t="s">
        <v>2683</v>
      </c>
    </row>
    <row r="54" spans="1:21" x14ac:dyDescent="0.2">
      <c r="A54" s="100">
        <v>122</v>
      </c>
      <c r="B54" s="100">
        <v>0.42</v>
      </c>
      <c r="C54" s="100" t="s">
        <v>113</v>
      </c>
      <c r="D54" s="100">
        <v>122</v>
      </c>
      <c r="E54" s="100">
        <v>36.799999999999997</v>
      </c>
      <c r="F54" s="100">
        <v>0</v>
      </c>
      <c r="G54" s="100">
        <v>0</v>
      </c>
      <c r="H54" s="100">
        <v>13529262.789999999</v>
      </c>
      <c r="I54" s="100">
        <v>7208509.9699999997</v>
      </c>
      <c r="J54" s="100" t="s">
        <v>2456</v>
      </c>
      <c r="K54" s="100" t="s">
        <v>2457</v>
      </c>
      <c r="L54" s="100">
        <v>0</v>
      </c>
      <c r="M54" s="7">
        <v>0</v>
      </c>
      <c r="N54" s="100">
        <v>0</v>
      </c>
      <c r="O54" s="100">
        <v>0</v>
      </c>
      <c r="P54" s="100">
        <v>0</v>
      </c>
      <c r="Q54" s="100">
        <v>18.57</v>
      </c>
      <c r="R54" s="100">
        <v>18.57</v>
      </c>
      <c r="S54" s="100">
        <v>2.95</v>
      </c>
      <c r="T54" s="100">
        <v>90</v>
      </c>
      <c r="U54" s="106" t="s">
        <v>2683</v>
      </c>
    </row>
    <row r="55" spans="1:21" x14ac:dyDescent="0.2">
      <c r="A55" s="100">
        <v>148.74</v>
      </c>
      <c r="B55" s="100">
        <v>0.46</v>
      </c>
      <c r="C55" s="100">
        <v>218.17</v>
      </c>
      <c r="D55" s="100">
        <v>148.74</v>
      </c>
      <c r="E55" s="100">
        <v>63.54</v>
      </c>
      <c r="F55" s="100">
        <v>-0.08</v>
      </c>
      <c r="G55" s="100">
        <v>-7.0000000000000007E-2</v>
      </c>
      <c r="H55" s="100">
        <v>13529262.720000001</v>
      </c>
      <c r="I55" s="100">
        <v>7208509.8799999999</v>
      </c>
      <c r="J55" s="100" t="s">
        <v>2458</v>
      </c>
      <c r="K55" s="100" t="s">
        <v>2459</v>
      </c>
      <c r="L55" s="100">
        <v>0.17</v>
      </c>
      <c r="M55" s="7">
        <v>13.225</v>
      </c>
      <c r="N55" s="100">
        <v>0.17</v>
      </c>
      <c r="O55" s="100">
        <v>0</v>
      </c>
      <c r="P55" s="100">
        <v>-0.11</v>
      </c>
      <c r="Q55" s="100">
        <v>18.63</v>
      </c>
      <c r="R55" s="100">
        <v>18.63</v>
      </c>
      <c r="S55" s="100">
        <v>2.95</v>
      </c>
      <c r="T55" s="100">
        <v>270.053</v>
      </c>
      <c r="U55" s="106" t="s">
        <v>2683</v>
      </c>
    </row>
    <row r="56" spans="1:21" x14ac:dyDescent="0.2">
      <c r="A56" s="100">
        <v>176.23</v>
      </c>
      <c r="B56" s="100">
        <v>0.79</v>
      </c>
      <c r="C56" s="100">
        <v>223.74</v>
      </c>
      <c r="D56" s="100">
        <v>176.23</v>
      </c>
      <c r="E56" s="100">
        <v>91.03</v>
      </c>
      <c r="F56" s="100">
        <v>-0.31</v>
      </c>
      <c r="G56" s="100">
        <v>-0.27</v>
      </c>
      <c r="H56" s="100">
        <v>13529262.529999999</v>
      </c>
      <c r="I56" s="100">
        <v>7208509.6600000001</v>
      </c>
      <c r="J56" s="100" t="s">
        <v>2460</v>
      </c>
      <c r="K56" s="100" t="s">
        <v>2461</v>
      </c>
      <c r="L56" s="100">
        <v>0.12</v>
      </c>
      <c r="M56" s="7">
        <v>174.768</v>
      </c>
      <c r="N56" s="100">
        <v>0.12</v>
      </c>
      <c r="O56" s="100">
        <v>2.0299999999999998</v>
      </c>
      <c r="P56" s="100">
        <v>-0.41</v>
      </c>
      <c r="Q56" s="100">
        <v>18.64</v>
      </c>
      <c r="R56" s="100">
        <v>18.63</v>
      </c>
      <c r="S56" s="100">
        <v>2.95</v>
      </c>
      <c r="T56" s="100">
        <v>272.66699999999997</v>
      </c>
      <c r="U56" s="106" t="s">
        <v>2683</v>
      </c>
    </row>
    <row r="57" spans="1:21" x14ac:dyDescent="0.2">
      <c r="A57" s="100">
        <v>202.72</v>
      </c>
      <c r="B57" s="100">
        <v>0.34</v>
      </c>
      <c r="C57" s="100">
        <v>230.74</v>
      </c>
      <c r="D57" s="100">
        <v>202.72</v>
      </c>
      <c r="E57" s="100">
        <v>117.52</v>
      </c>
      <c r="F57" s="100">
        <v>-0.49</v>
      </c>
      <c r="G57" s="100">
        <v>-0.45</v>
      </c>
      <c r="H57" s="100">
        <v>13529262.34</v>
      </c>
      <c r="I57" s="100">
        <v>7208509.4699999997</v>
      </c>
      <c r="J57" s="100" t="s">
        <v>2462</v>
      </c>
      <c r="K57" s="100" t="s">
        <v>2463</v>
      </c>
      <c r="L57" s="100">
        <v>0.17</v>
      </c>
      <c r="M57" s="7">
        <v>162.84399999999999</v>
      </c>
      <c r="N57" s="100">
        <v>-0.17</v>
      </c>
      <c r="O57" s="100">
        <v>2.64</v>
      </c>
      <c r="P57" s="100">
        <v>-0.66</v>
      </c>
      <c r="Q57" s="100">
        <v>18.64</v>
      </c>
      <c r="R57" s="100">
        <v>18.64</v>
      </c>
      <c r="S57" s="100">
        <v>2.96</v>
      </c>
      <c r="T57" s="100">
        <v>283.875</v>
      </c>
      <c r="U57" s="106" t="s">
        <v>2683</v>
      </c>
    </row>
    <row r="58" spans="1:21" x14ac:dyDescent="0.2">
      <c r="A58" s="100">
        <v>230.79</v>
      </c>
      <c r="B58" s="100">
        <v>0.16</v>
      </c>
      <c r="C58" s="100">
        <v>252.4</v>
      </c>
      <c r="D58" s="100">
        <v>230.79</v>
      </c>
      <c r="E58" s="100">
        <v>145.59</v>
      </c>
      <c r="F58" s="100">
        <v>-0.55000000000000004</v>
      </c>
      <c r="G58" s="100">
        <v>-0.55000000000000004</v>
      </c>
      <c r="H58" s="100">
        <v>13529262.24</v>
      </c>
      <c r="I58" s="100">
        <v>7208509.4100000001</v>
      </c>
      <c r="J58" s="100" t="s">
        <v>2464</v>
      </c>
      <c r="K58" s="100" t="s">
        <v>2465</v>
      </c>
      <c r="L58" s="100">
        <v>7.0000000000000007E-2</v>
      </c>
      <c r="M58" s="7">
        <v>40.137</v>
      </c>
      <c r="N58" s="100">
        <v>-0.06</v>
      </c>
      <c r="O58" s="100">
        <v>7.72</v>
      </c>
      <c r="P58" s="100">
        <v>-0.77</v>
      </c>
      <c r="Q58" s="100">
        <v>18.64</v>
      </c>
      <c r="R58" s="100">
        <v>18.64</v>
      </c>
      <c r="S58" s="100">
        <v>2.96</v>
      </c>
      <c r="T58" s="100">
        <v>295.99799999999999</v>
      </c>
      <c r="U58" s="106" t="s">
        <v>2683</v>
      </c>
    </row>
    <row r="59" spans="1:21" x14ac:dyDescent="0.2">
      <c r="A59" s="100">
        <v>255.71</v>
      </c>
      <c r="B59" s="100">
        <v>0.51</v>
      </c>
      <c r="C59" s="100">
        <v>280.87</v>
      </c>
      <c r="D59" s="100">
        <v>255.71</v>
      </c>
      <c r="E59" s="100">
        <v>170.51</v>
      </c>
      <c r="F59" s="100">
        <v>-0.54</v>
      </c>
      <c r="G59" s="100">
        <v>-0.7</v>
      </c>
      <c r="H59" s="100">
        <v>13529262.1</v>
      </c>
      <c r="I59" s="100">
        <v>7208509.4199999999</v>
      </c>
      <c r="J59" s="100" t="s">
        <v>2466</v>
      </c>
      <c r="K59" s="100" t="s">
        <v>2467</v>
      </c>
      <c r="L59" s="100">
        <v>0.15</v>
      </c>
      <c r="M59" s="7">
        <v>139.91499999999999</v>
      </c>
      <c r="N59" s="100">
        <v>0.14000000000000001</v>
      </c>
      <c r="O59" s="100">
        <v>11.42</v>
      </c>
      <c r="P59" s="100">
        <v>-0.85</v>
      </c>
      <c r="Q59" s="100">
        <v>18.649999999999999</v>
      </c>
      <c r="R59" s="100">
        <v>18.64</v>
      </c>
      <c r="S59" s="100">
        <v>2.97</v>
      </c>
      <c r="T59" s="100">
        <v>297.43</v>
      </c>
      <c r="U59" s="106" t="s">
        <v>2683</v>
      </c>
    </row>
    <row r="60" spans="1:21" x14ac:dyDescent="0.2">
      <c r="A60" s="100">
        <v>269.57</v>
      </c>
      <c r="B60" s="100">
        <v>0.68</v>
      </c>
      <c r="C60" s="100">
        <v>31.91</v>
      </c>
      <c r="D60" s="100">
        <v>269.56</v>
      </c>
      <c r="E60" s="100">
        <v>184.36</v>
      </c>
      <c r="F60" s="100">
        <v>-0.46</v>
      </c>
      <c r="G60" s="100">
        <v>-0.71</v>
      </c>
      <c r="H60" s="100">
        <v>13529262.08</v>
      </c>
      <c r="I60" s="100">
        <v>7208509.5</v>
      </c>
      <c r="J60" s="100" t="s">
        <v>2468</v>
      </c>
      <c r="K60" s="100" t="s">
        <v>2469</v>
      </c>
      <c r="L60" s="100">
        <v>0.71</v>
      </c>
      <c r="M60" s="7">
        <v>-127.733</v>
      </c>
      <c r="N60" s="100">
        <v>0.12</v>
      </c>
      <c r="O60" s="100">
        <v>80.12</v>
      </c>
      <c r="P60" s="100">
        <v>-0.8</v>
      </c>
      <c r="Q60" s="100">
        <v>18.649999999999999</v>
      </c>
      <c r="R60" s="100">
        <v>18.649999999999999</v>
      </c>
      <c r="S60" s="100">
        <v>2.97</v>
      </c>
      <c r="T60" s="100">
        <v>115.505</v>
      </c>
      <c r="U60" s="106" t="s">
        <v>2683</v>
      </c>
    </row>
    <row r="61" spans="1:21" x14ac:dyDescent="0.2">
      <c r="A61" s="100">
        <v>305.25</v>
      </c>
      <c r="B61" s="100">
        <v>0.57999999999999996</v>
      </c>
      <c r="C61" s="100">
        <v>16.170000000000002</v>
      </c>
      <c r="D61" s="100">
        <v>305.24</v>
      </c>
      <c r="E61" s="100">
        <v>220.04</v>
      </c>
      <c r="F61" s="100">
        <v>-0.11</v>
      </c>
      <c r="G61" s="100">
        <v>-0.55000000000000004</v>
      </c>
      <c r="H61" s="100">
        <v>13529262.24</v>
      </c>
      <c r="I61" s="100">
        <v>7208509.8499999996</v>
      </c>
      <c r="J61" s="100" t="s">
        <v>2299</v>
      </c>
      <c r="K61" s="100" t="s">
        <v>2470</v>
      </c>
      <c r="L61" s="100">
        <v>0.06</v>
      </c>
      <c r="M61" s="7">
        <v>130.91499999999999</v>
      </c>
      <c r="N61" s="100">
        <v>-0.03</v>
      </c>
      <c r="O61" s="100">
        <v>-4.41</v>
      </c>
      <c r="P61" s="100">
        <v>-0.41</v>
      </c>
      <c r="Q61" s="100">
        <v>18.649999999999999</v>
      </c>
      <c r="R61" s="100">
        <v>18.649999999999999</v>
      </c>
      <c r="S61" s="100">
        <v>2.98</v>
      </c>
      <c r="T61" s="100">
        <v>33.231000000000002</v>
      </c>
      <c r="U61" s="106" t="s">
        <v>2683</v>
      </c>
    </row>
    <row r="62" spans="1:21" x14ac:dyDescent="0.2">
      <c r="A62" s="100">
        <v>331.8</v>
      </c>
      <c r="B62" s="100">
        <v>0.47</v>
      </c>
      <c r="C62" s="100">
        <v>35.92</v>
      </c>
      <c r="D62" s="100">
        <v>331.79</v>
      </c>
      <c r="E62" s="100">
        <v>246.59</v>
      </c>
      <c r="F62" s="100">
        <v>0.11</v>
      </c>
      <c r="G62" s="100">
        <v>-0.45</v>
      </c>
      <c r="H62" s="100">
        <v>13529262.34</v>
      </c>
      <c r="I62" s="100">
        <v>7208510.0700000003</v>
      </c>
      <c r="J62" s="100" t="s">
        <v>2471</v>
      </c>
      <c r="K62" s="100" t="s">
        <v>2472</v>
      </c>
      <c r="L62" s="100">
        <v>0.08</v>
      </c>
      <c r="M62" s="7">
        <v>107.999</v>
      </c>
      <c r="N62" s="100">
        <v>-0.04</v>
      </c>
      <c r="O62" s="100">
        <v>7.44</v>
      </c>
      <c r="P62" s="100">
        <v>-0.18</v>
      </c>
      <c r="Q62" s="100">
        <v>18.649999999999999</v>
      </c>
      <c r="R62" s="100">
        <v>18.649999999999999</v>
      </c>
      <c r="S62" s="100">
        <v>2.99</v>
      </c>
      <c r="T62" s="100">
        <v>33.387</v>
      </c>
      <c r="U62" s="106" t="s">
        <v>2683</v>
      </c>
    </row>
    <row r="63" spans="1:21" x14ac:dyDescent="0.2">
      <c r="A63" s="100">
        <v>358.56</v>
      </c>
      <c r="B63" s="100">
        <v>0.47</v>
      </c>
      <c r="C63" s="100">
        <v>71.92</v>
      </c>
      <c r="D63" s="100">
        <v>358.55</v>
      </c>
      <c r="E63" s="100">
        <v>273.35000000000002</v>
      </c>
      <c r="F63" s="100">
        <v>0.23</v>
      </c>
      <c r="G63" s="100">
        <v>-0.28000000000000003</v>
      </c>
      <c r="H63" s="100">
        <v>13529262.51</v>
      </c>
      <c r="I63" s="100">
        <v>7208510.2000000002</v>
      </c>
      <c r="J63" s="100" t="s">
        <v>2473</v>
      </c>
      <c r="K63" s="100" t="s">
        <v>2474</v>
      </c>
      <c r="L63" s="100">
        <v>0.11</v>
      </c>
      <c r="M63" s="7">
        <v>-124.31</v>
      </c>
      <c r="N63" s="100">
        <v>0</v>
      </c>
      <c r="O63" s="100">
        <v>13.45</v>
      </c>
      <c r="P63" s="100">
        <v>0.02</v>
      </c>
      <c r="Q63" s="100">
        <v>18.66</v>
      </c>
      <c r="R63" s="100">
        <v>18.66</v>
      </c>
      <c r="S63" s="100">
        <v>3</v>
      </c>
      <c r="T63" s="100">
        <v>33.415999999999997</v>
      </c>
      <c r="U63" s="106" t="s">
        <v>2683</v>
      </c>
    </row>
    <row r="64" spans="1:21" x14ac:dyDescent="0.2">
      <c r="A64" s="100">
        <v>385.4</v>
      </c>
      <c r="B64" s="100">
        <v>0.39</v>
      </c>
      <c r="C64" s="100">
        <v>43.09</v>
      </c>
      <c r="D64" s="100">
        <v>385.39</v>
      </c>
      <c r="E64" s="100">
        <v>300.19</v>
      </c>
      <c r="F64" s="100">
        <v>0.33</v>
      </c>
      <c r="G64" s="100">
        <v>-0.11</v>
      </c>
      <c r="H64" s="100">
        <v>13529262.67</v>
      </c>
      <c r="I64" s="100">
        <v>7208510.2999999998</v>
      </c>
      <c r="J64" s="100" t="s">
        <v>2475</v>
      </c>
      <c r="K64" s="100" t="s">
        <v>2476</v>
      </c>
      <c r="L64" s="100">
        <v>0.08</v>
      </c>
      <c r="M64" s="7">
        <v>67.239000000000004</v>
      </c>
      <c r="N64" s="100">
        <v>-0.03</v>
      </c>
      <c r="O64" s="100">
        <v>-10.74</v>
      </c>
      <c r="P64" s="100">
        <v>0.2</v>
      </c>
      <c r="Q64" s="100">
        <v>18.66</v>
      </c>
      <c r="R64" s="100">
        <v>18.66</v>
      </c>
      <c r="S64" s="100">
        <v>3.01</v>
      </c>
      <c r="T64" s="100">
        <v>33.398000000000003</v>
      </c>
      <c r="U64" s="106" t="s">
        <v>2683</v>
      </c>
    </row>
    <row r="65" spans="1:21" x14ac:dyDescent="0.2">
      <c r="A65" s="100">
        <v>412.39</v>
      </c>
      <c r="B65" s="100">
        <v>1.96</v>
      </c>
      <c r="C65" s="100">
        <v>99.76</v>
      </c>
      <c r="D65" s="100">
        <v>412.37</v>
      </c>
      <c r="E65" s="100">
        <v>327.17</v>
      </c>
      <c r="F65" s="100">
        <v>0.32</v>
      </c>
      <c r="G65" s="100">
        <v>0.4</v>
      </c>
      <c r="H65" s="100">
        <v>13529263.189999999</v>
      </c>
      <c r="I65" s="100">
        <v>7208510.29</v>
      </c>
      <c r="J65" s="100" t="s">
        <v>2477</v>
      </c>
      <c r="K65" s="100" t="s">
        <v>2478</v>
      </c>
      <c r="L65" s="100">
        <v>0.66</v>
      </c>
      <c r="M65" s="7">
        <v>-7.6849999999999996</v>
      </c>
      <c r="N65" s="100">
        <v>0.57999999999999996</v>
      </c>
      <c r="O65" s="100">
        <v>21</v>
      </c>
      <c r="P65" s="100">
        <v>0.5</v>
      </c>
      <c r="Q65" s="100">
        <v>18.670000000000002</v>
      </c>
      <c r="R65" s="100">
        <v>18.670000000000002</v>
      </c>
      <c r="S65" s="100">
        <v>3.02</v>
      </c>
      <c r="T65" s="100">
        <v>33.094999999999999</v>
      </c>
      <c r="U65" s="106" t="s">
        <v>2683</v>
      </c>
    </row>
    <row r="66" spans="1:21" x14ac:dyDescent="0.2">
      <c r="A66" s="100">
        <v>425.42</v>
      </c>
      <c r="B66" s="100">
        <v>3.59</v>
      </c>
      <c r="C66" s="100">
        <v>96.26</v>
      </c>
      <c r="D66" s="100">
        <v>425.39</v>
      </c>
      <c r="E66" s="100">
        <v>340.19</v>
      </c>
      <c r="F66" s="100">
        <v>0.24</v>
      </c>
      <c r="G66" s="100">
        <v>1.03</v>
      </c>
      <c r="H66" s="100">
        <v>13529263.82</v>
      </c>
      <c r="I66" s="100">
        <v>7208510.2199999997</v>
      </c>
      <c r="J66" s="100" t="s">
        <v>2479</v>
      </c>
      <c r="K66" s="100" t="s">
        <v>2480</v>
      </c>
      <c r="L66" s="100">
        <v>1.26</v>
      </c>
      <c r="M66" s="7">
        <v>-6.5670000000000002</v>
      </c>
      <c r="N66" s="100">
        <v>1.25</v>
      </c>
      <c r="O66" s="100">
        <v>-2.69</v>
      </c>
      <c r="P66" s="100">
        <v>0.8</v>
      </c>
      <c r="Q66" s="100">
        <v>18.670000000000002</v>
      </c>
      <c r="R66" s="100">
        <v>18.670000000000002</v>
      </c>
      <c r="S66" s="100">
        <v>3.03</v>
      </c>
      <c r="T66" s="100">
        <v>31.507000000000001</v>
      </c>
      <c r="U66" s="106" t="s">
        <v>2683</v>
      </c>
    </row>
    <row r="67" spans="1:21" x14ac:dyDescent="0.2">
      <c r="A67" s="100">
        <v>438.89</v>
      </c>
      <c r="B67" s="100">
        <v>5.28</v>
      </c>
      <c r="C67" s="100">
        <v>94.15</v>
      </c>
      <c r="D67" s="100">
        <v>438.82</v>
      </c>
      <c r="E67" s="100">
        <v>353.62</v>
      </c>
      <c r="F67" s="100">
        <v>0.15</v>
      </c>
      <c r="G67" s="100">
        <v>2.0699999999999998</v>
      </c>
      <c r="H67" s="100">
        <v>13529264.85</v>
      </c>
      <c r="I67" s="100">
        <v>7208510.1399999997</v>
      </c>
      <c r="J67" s="100" t="s">
        <v>2481</v>
      </c>
      <c r="K67" s="100" t="s">
        <v>2482</v>
      </c>
      <c r="L67" s="100">
        <v>1.26</v>
      </c>
      <c r="M67" s="7">
        <v>20.721</v>
      </c>
      <c r="N67" s="100">
        <v>1.25</v>
      </c>
      <c r="O67" s="100">
        <v>-1.57</v>
      </c>
      <c r="P67" s="100">
        <v>1.34</v>
      </c>
      <c r="Q67" s="100">
        <v>18.670000000000002</v>
      </c>
      <c r="R67" s="100">
        <v>18.670000000000002</v>
      </c>
      <c r="S67" s="100">
        <v>3.03</v>
      </c>
      <c r="T67" s="100">
        <v>28.173999999999999</v>
      </c>
      <c r="U67" s="106" t="s">
        <v>2683</v>
      </c>
    </row>
    <row r="68" spans="1:21" x14ac:dyDescent="0.2">
      <c r="A68" s="100">
        <v>452.15</v>
      </c>
      <c r="B68" s="100">
        <v>5.97</v>
      </c>
      <c r="C68" s="100">
        <v>96.64</v>
      </c>
      <c r="D68" s="100">
        <v>452.01</v>
      </c>
      <c r="E68" s="100">
        <v>366.81</v>
      </c>
      <c r="F68" s="100">
        <v>0.02</v>
      </c>
      <c r="G68" s="100">
        <v>3.36</v>
      </c>
      <c r="H68" s="100">
        <v>13529266.15</v>
      </c>
      <c r="I68" s="100">
        <v>7208510.0199999996</v>
      </c>
      <c r="J68" s="100" t="s">
        <v>2483</v>
      </c>
      <c r="K68" s="100" t="s">
        <v>2484</v>
      </c>
      <c r="L68" s="100">
        <v>0.55000000000000004</v>
      </c>
      <c r="M68" s="7">
        <v>-5.9770000000000003</v>
      </c>
      <c r="N68" s="100">
        <v>0.52</v>
      </c>
      <c r="O68" s="100">
        <v>1.88</v>
      </c>
      <c r="P68" s="100">
        <v>2.0099999999999998</v>
      </c>
      <c r="Q68" s="100">
        <v>18.68</v>
      </c>
      <c r="R68" s="100">
        <v>18.68</v>
      </c>
      <c r="S68" s="100">
        <v>3.04</v>
      </c>
      <c r="T68" s="100">
        <v>22.516999999999999</v>
      </c>
      <c r="U68" s="106" t="s">
        <v>2683</v>
      </c>
    </row>
    <row r="69" spans="1:21" x14ac:dyDescent="0.2">
      <c r="A69" s="100">
        <v>465.74</v>
      </c>
      <c r="B69" s="100">
        <v>6.24</v>
      </c>
      <c r="C69" s="100">
        <v>96.38</v>
      </c>
      <c r="D69" s="100">
        <v>465.53</v>
      </c>
      <c r="E69" s="100">
        <v>380.33</v>
      </c>
      <c r="F69" s="100">
        <v>-0.14000000000000001</v>
      </c>
      <c r="G69" s="100">
        <v>4.8</v>
      </c>
      <c r="H69" s="100">
        <v>13529267.59</v>
      </c>
      <c r="I69" s="100">
        <v>7208509.8700000001</v>
      </c>
      <c r="J69" s="100" t="s">
        <v>2485</v>
      </c>
      <c r="K69" s="100" t="s">
        <v>2486</v>
      </c>
      <c r="L69" s="100">
        <v>0.2</v>
      </c>
      <c r="M69" s="7">
        <v>-39.854999999999997</v>
      </c>
      <c r="N69" s="100">
        <v>0.2</v>
      </c>
      <c r="O69" s="100">
        <v>-0.19</v>
      </c>
      <c r="P69" s="100">
        <v>2.73</v>
      </c>
      <c r="Q69" s="100">
        <v>18.68</v>
      </c>
      <c r="R69" s="100">
        <v>18.68</v>
      </c>
      <c r="S69" s="100">
        <v>3.04</v>
      </c>
      <c r="T69" s="100">
        <v>163.55600000000001</v>
      </c>
      <c r="U69" s="106" t="s">
        <v>2683</v>
      </c>
    </row>
    <row r="70" spans="1:21" x14ac:dyDescent="0.2">
      <c r="A70" s="100">
        <v>479.09</v>
      </c>
      <c r="B70" s="100">
        <v>6.68</v>
      </c>
      <c r="C70" s="100">
        <v>93.29</v>
      </c>
      <c r="D70" s="100">
        <v>478.79</v>
      </c>
      <c r="E70" s="100">
        <v>393.59</v>
      </c>
      <c r="F70" s="100">
        <v>-0.27</v>
      </c>
      <c r="G70" s="100">
        <v>6.29</v>
      </c>
      <c r="H70" s="100">
        <v>13529269.08</v>
      </c>
      <c r="I70" s="100">
        <v>7208509.7599999998</v>
      </c>
      <c r="J70" s="100" t="s">
        <v>2487</v>
      </c>
      <c r="K70" s="100" t="s">
        <v>2488</v>
      </c>
      <c r="L70" s="100">
        <v>0.42</v>
      </c>
      <c r="M70" s="7">
        <v>-7.8369999999999997</v>
      </c>
      <c r="N70" s="100">
        <v>0.33</v>
      </c>
      <c r="O70" s="100">
        <v>-2.31</v>
      </c>
      <c r="P70" s="100">
        <v>3.51</v>
      </c>
      <c r="Q70" s="100">
        <v>18.68</v>
      </c>
      <c r="R70" s="100">
        <v>18.68</v>
      </c>
      <c r="S70" s="100">
        <v>3.05</v>
      </c>
      <c r="T70" s="100">
        <v>126.508</v>
      </c>
      <c r="U70" s="106" t="s">
        <v>2683</v>
      </c>
    </row>
    <row r="71" spans="1:21" x14ac:dyDescent="0.2">
      <c r="A71" s="100">
        <v>492.58</v>
      </c>
      <c r="B71" s="100">
        <v>7.36</v>
      </c>
      <c r="C71" s="100">
        <v>92.56</v>
      </c>
      <c r="D71" s="100">
        <v>492.18</v>
      </c>
      <c r="E71" s="100">
        <v>406.98</v>
      </c>
      <c r="F71" s="100">
        <v>-0.35</v>
      </c>
      <c r="G71" s="100">
        <v>7.94</v>
      </c>
      <c r="H71" s="100">
        <v>13529270.73</v>
      </c>
      <c r="I71" s="100">
        <v>7208509.7000000002</v>
      </c>
      <c r="J71" s="100" t="s">
        <v>2257</v>
      </c>
      <c r="K71" s="100" t="s">
        <v>2489</v>
      </c>
      <c r="L71" s="100">
        <v>0.51</v>
      </c>
      <c r="M71" s="7">
        <v>-19.963000000000001</v>
      </c>
      <c r="N71" s="100">
        <v>0.5</v>
      </c>
      <c r="O71" s="100">
        <v>-0.54</v>
      </c>
      <c r="P71" s="100">
        <v>4.42</v>
      </c>
      <c r="Q71" s="100">
        <v>18.690000000000001</v>
      </c>
      <c r="R71" s="100">
        <v>18.690000000000001</v>
      </c>
      <c r="S71" s="100">
        <v>3.06</v>
      </c>
      <c r="T71" s="100">
        <v>122.23099999999999</v>
      </c>
      <c r="U71" s="106" t="s">
        <v>2683</v>
      </c>
    </row>
    <row r="72" spans="1:21" x14ac:dyDescent="0.2">
      <c r="A72" s="100">
        <v>505.71</v>
      </c>
      <c r="B72" s="100">
        <v>8.26</v>
      </c>
      <c r="C72" s="100">
        <v>90.3</v>
      </c>
      <c r="D72" s="100">
        <v>505.19</v>
      </c>
      <c r="E72" s="100">
        <v>419.99</v>
      </c>
      <c r="F72" s="100">
        <v>-0.39</v>
      </c>
      <c r="G72" s="100">
        <v>9.7200000000000006</v>
      </c>
      <c r="H72" s="100">
        <v>13529272.51</v>
      </c>
      <c r="I72" s="100">
        <v>7208509.6699999999</v>
      </c>
      <c r="J72" s="100" t="s">
        <v>2490</v>
      </c>
      <c r="K72" s="100" t="s">
        <v>2491</v>
      </c>
      <c r="L72" s="100">
        <v>0.72</v>
      </c>
      <c r="M72" s="7">
        <v>-34.911000000000001</v>
      </c>
      <c r="N72" s="100">
        <v>0.69</v>
      </c>
      <c r="O72" s="100">
        <v>-1.72</v>
      </c>
      <c r="P72" s="100">
        <v>5.44</v>
      </c>
      <c r="Q72" s="100">
        <v>18.7</v>
      </c>
      <c r="R72" s="100">
        <v>18.690000000000001</v>
      </c>
      <c r="S72" s="100">
        <v>3.06</v>
      </c>
      <c r="T72" s="100">
        <v>120.17400000000001</v>
      </c>
      <c r="U72" s="106" t="s">
        <v>2683</v>
      </c>
    </row>
    <row r="73" spans="1:21" x14ac:dyDescent="0.2">
      <c r="A73" s="100">
        <v>519.41999999999996</v>
      </c>
      <c r="B73" s="100">
        <v>8.91</v>
      </c>
      <c r="C73" s="100">
        <v>87.42</v>
      </c>
      <c r="D73" s="100">
        <v>518.75</v>
      </c>
      <c r="E73" s="100">
        <v>433.55</v>
      </c>
      <c r="F73" s="100">
        <v>-0.35</v>
      </c>
      <c r="G73" s="100">
        <v>11.77</v>
      </c>
      <c r="H73" s="100">
        <v>13529274.560000001</v>
      </c>
      <c r="I73" s="100">
        <v>7208509.7300000004</v>
      </c>
      <c r="J73" s="100" t="s">
        <v>2257</v>
      </c>
      <c r="K73" s="100" t="s">
        <v>2492</v>
      </c>
      <c r="L73" s="100">
        <v>0.56999999999999995</v>
      </c>
      <c r="M73" s="7">
        <v>-53.561999999999998</v>
      </c>
      <c r="N73" s="100">
        <v>0.47</v>
      </c>
      <c r="O73" s="100">
        <v>-2.1</v>
      </c>
      <c r="P73" s="100">
        <v>6.68</v>
      </c>
      <c r="Q73" s="100">
        <v>18.7</v>
      </c>
      <c r="R73" s="100">
        <v>18.7</v>
      </c>
      <c r="S73" s="100">
        <v>3.07</v>
      </c>
      <c r="T73" s="100">
        <v>118.267</v>
      </c>
      <c r="U73" s="106" t="s">
        <v>2683</v>
      </c>
    </row>
    <row r="74" spans="1:21" x14ac:dyDescent="0.2">
      <c r="A74" s="100">
        <v>532.52</v>
      </c>
      <c r="B74" s="100">
        <v>9.4</v>
      </c>
      <c r="C74" s="100">
        <v>83.53</v>
      </c>
      <c r="D74" s="100">
        <v>531.67999999999995</v>
      </c>
      <c r="E74" s="100">
        <v>446.48</v>
      </c>
      <c r="F74" s="100">
        <v>-0.18</v>
      </c>
      <c r="G74" s="100">
        <v>13.84</v>
      </c>
      <c r="H74" s="100">
        <v>13529276.630000001</v>
      </c>
      <c r="I74" s="100">
        <v>7208509.9199999999</v>
      </c>
      <c r="J74" s="100" t="s">
        <v>2493</v>
      </c>
      <c r="K74" s="100" t="s">
        <v>2494</v>
      </c>
      <c r="L74" s="100">
        <v>0.6</v>
      </c>
      <c r="M74" s="7">
        <v>-43.41</v>
      </c>
      <c r="N74" s="100">
        <v>0.37</v>
      </c>
      <c r="O74" s="100">
        <v>-2.97</v>
      </c>
      <c r="P74" s="100">
        <v>8.0500000000000007</v>
      </c>
      <c r="Q74" s="100">
        <v>18.71</v>
      </c>
      <c r="R74" s="100">
        <v>18.7</v>
      </c>
      <c r="S74" s="100">
        <v>3.08</v>
      </c>
      <c r="T74" s="100">
        <v>116.41200000000001</v>
      </c>
      <c r="U74" s="106" t="s">
        <v>2683</v>
      </c>
    </row>
    <row r="75" spans="1:21" x14ac:dyDescent="0.2">
      <c r="A75" s="100">
        <v>545.84</v>
      </c>
      <c r="B75" s="100">
        <v>10.220000000000001</v>
      </c>
      <c r="C75" s="100">
        <v>79.3</v>
      </c>
      <c r="D75" s="100">
        <v>544.79999999999995</v>
      </c>
      <c r="E75" s="100">
        <v>459.6</v>
      </c>
      <c r="F75" s="100">
        <v>0.16</v>
      </c>
      <c r="G75" s="100">
        <v>16.09</v>
      </c>
      <c r="H75" s="100">
        <v>13529278.869999999</v>
      </c>
      <c r="I75" s="100">
        <v>7208510.2800000003</v>
      </c>
      <c r="J75" s="100" t="s">
        <v>2495</v>
      </c>
      <c r="K75" s="100" t="s">
        <v>2496</v>
      </c>
      <c r="L75" s="100">
        <v>0.82</v>
      </c>
      <c r="M75" s="7">
        <v>6.24</v>
      </c>
      <c r="N75" s="100">
        <v>0.62</v>
      </c>
      <c r="O75" s="100">
        <v>-3.18</v>
      </c>
      <c r="P75" s="100">
        <v>9.65</v>
      </c>
      <c r="Q75" s="100">
        <v>18.72</v>
      </c>
      <c r="R75" s="100">
        <v>18.71</v>
      </c>
      <c r="S75" s="100">
        <v>3.08</v>
      </c>
      <c r="T75" s="100">
        <v>114.511</v>
      </c>
      <c r="U75" s="106" t="s">
        <v>2683</v>
      </c>
    </row>
    <row r="76" spans="1:21" x14ac:dyDescent="0.2">
      <c r="A76" s="100">
        <v>559.45000000000005</v>
      </c>
      <c r="B76" s="100">
        <v>11.12</v>
      </c>
      <c r="C76" s="100">
        <v>79.81</v>
      </c>
      <c r="D76" s="100">
        <v>558.17999999999995</v>
      </c>
      <c r="E76" s="100">
        <v>472.98</v>
      </c>
      <c r="F76" s="100">
        <v>0.62</v>
      </c>
      <c r="G76" s="100">
        <v>18.559999999999999</v>
      </c>
      <c r="H76" s="100">
        <v>13529281.35</v>
      </c>
      <c r="I76" s="100">
        <v>7208510.7699999996</v>
      </c>
      <c r="J76" s="100" t="s">
        <v>2497</v>
      </c>
      <c r="K76" s="100" t="s">
        <v>2498</v>
      </c>
      <c r="L76" s="100">
        <v>0.66</v>
      </c>
      <c r="M76" s="7">
        <v>-19.911999999999999</v>
      </c>
      <c r="N76" s="100">
        <v>0.66</v>
      </c>
      <c r="O76" s="100">
        <v>0.37</v>
      </c>
      <c r="P76" s="100">
        <v>11.48</v>
      </c>
      <c r="Q76" s="100">
        <v>18.73</v>
      </c>
      <c r="R76" s="100">
        <v>18.71</v>
      </c>
      <c r="S76" s="100">
        <v>3.09</v>
      </c>
      <c r="T76" s="100">
        <v>112.53400000000001</v>
      </c>
      <c r="U76" s="106" t="s">
        <v>2683</v>
      </c>
    </row>
    <row r="77" spans="1:21" x14ac:dyDescent="0.2">
      <c r="A77" s="100">
        <v>572.76</v>
      </c>
      <c r="B77" s="100">
        <v>12.43</v>
      </c>
      <c r="C77" s="100">
        <v>77.62</v>
      </c>
      <c r="D77" s="100">
        <v>571.21</v>
      </c>
      <c r="E77" s="100">
        <v>486.01</v>
      </c>
      <c r="F77" s="100">
        <v>1.1499999999999999</v>
      </c>
      <c r="G77" s="100">
        <v>21.23</v>
      </c>
      <c r="H77" s="100">
        <v>13529284</v>
      </c>
      <c r="I77" s="100">
        <v>7208511.3300000001</v>
      </c>
      <c r="J77" s="100" t="s">
        <v>2499</v>
      </c>
      <c r="K77" s="100" t="s">
        <v>2500</v>
      </c>
      <c r="L77" s="100">
        <v>1.04</v>
      </c>
      <c r="M77" s="7">
        <v>5.1520000000000001</v>
      </c>
      <c r="N77" s="100">
        <v>0.98</v>
      </c>
      <c r="O77" s="100">
        <v>-1.65</v>
      </c>
      <c r="P77" s="100">
        <v>13.49</v>
      </c>
      <c r="Q77" s="100">
        <v>18.73</v>
      </c>
      <c r="R77" s="100">
        <v>18.72</v>
      </c>
      <c r="S77" s="100">
        <v>3.1</v>
      </c>
      <c r="T77" s="100">
        <v>110.61499999999999</v>
      </c>
      <c r="U77" s="106" t="s">
        <v>2683</v>
      </c>
    </row>
    <row r="78" spans="1:21" x14ac:dyDescent="0.2">
      <c r="A78" s="100">
        <v>586.45000000000005</v>
      </c>
      <c r="B78" s="100">
        <v>13.38</v>
      </c>
      <c r="C78" s="100">
        <v>77.989999999999995</v>
      </c>
      <c r="D78" s="100">
        <v>584.54999999999995</v>
      </c>
      <c r="E78" s="100">
        <v>499.35</v>
      </c>
      <c r="F78" s="100">
        <v>1.8</v>
      </c>
      <c r="G78" s="100">
        <v>24.21</v>
      </c>
      <c r="H78" s="100">
        <v>13529286.99</v>
      </c>
      <c r="I78" s="100">
        <v>7208512</v>
      </c>
      <c r="J78" s="100" t="s">
        <v>2501</v>
      </c>
      <c r="K78" s="100" t="s">
        <v>2502</v>
      </c>
      <c r="L78" s="100">
        <v>0.7</v>
      </c>
      <c r="M78" s="7">
        <v>-3.2320000000000002</v>
      </c>
      <c r="N78" s="100">
        <v>0.69</v>
      </c>
      <c r="O78" s="100">
        <v>0.27</v>
      </c>
      <c r="P78" s="100">
        <v>15.78</v>
      </c>
      <c r="Q78" s="100">
        <v>18.739999999999998</v>
      </c>
      <c r="R78" s="100">
        <v>18.73</v>
      </c>
      <c r="S78" s="100">
        <v>3.1</v>
      </c>
      <c r="T78" s="100">
        <v>108.562</v>
      </c>
      <c r="U78" s="106" t="s">
        <v>2683</v>
      </c>
    </row>
    <row r="79" spans="1:21" x14ac:dyDescent="0.2">
      <c r="A79" s="100">
        <v>599.41</v>
      </c>
      <c r="B79" s="100">
        <v>14.44</v>
      </c>
      <c r="C79" s="100">
        <v>77.75</v>
      </c>
      <c r="D79" s="100">
        <v>597.13</v>
      </c>
      <c r="E79" s="100">
        <v>511.93</v>
      </c>
      <c r="F79" s="100">
        <v>2.4500000000000002</v>
      </c>
      <c r="G79" s="100">
        <v>27.26</v>
      </c>
      <c r="H79" s="100">
        <v>13529290.029999999</v>
      </c>
      <c r="I79" s="100">
        <v>7208512.6900000004</v>
      </c>
      <c r="J79" s="100" t="s">
        <v>2503</v>
      </c>
      <c r="K79" s="100" t="s">
        <v>2504</v>
      </c>
      <c r="L79" s="100">
        <v>0.82</v>
      </c>
      <c r="M79" s="7">
        <v>-4.7699999999999996</v>
      </c>
      <c r="N79" s="100">
        <v>0.82</v>
      </c>
      <c r="O79" s="100">
        <v>-0.19</v>
      </c>
      <c r="P79" s="100">
        <v>18.11</v>
      </c>
      <c r="Q79" s="100">
        <v>18.75</v>
      </c>
      <c r="R79" s="100">
        <v>18.73</v>
      </c>
      <c r="S79" s="100">
        <v>3.11</v>
      </c>
      <c r="T79" s="100">
        <v>106.61199999999999</v>
      </c>
      <c r="U79" s="106" t="s">
        <v>2683</v>
      </c>
    </row>
    <row r="80" spans="1:21" x14ac:dyDescent="0.2">
      <c r="A80" s="100">
        <v>613.24</v>
      </c>
      <c r="B80" s="100">
        <v>16.29</v>
      </c>
      <c r="C80" s="100">
        <v>77.2</v>
      </c>
      <c r="D80" s="100">
        <v>610.47</v>
      </c>
      <c r="E80" s="100">
        <v>525.27</v>
      </c>
      <c r="F80" s="100">
        <v>3.25</v>
      </c>
      <c r="G80" s="100">
        <v>30.84</v>
      </c>
      <c r="H80" s="100">
        <v>13529293.59</v>
      </c>
      <c r="I80" s="100">
        <v>7208513.5199999996</v>
      </c>
      <c r="J80" s="100" t="s">
        <v>2505</v>
      </c>
      <c r="K80" s="100" t="s">
        <v>2506</v>
      </c>
      <c r="L80" s="100">
        <v>1.34</v>
      </c>
      <c r="M80" s="7">
        <v>-6.5110000000000001</v>
      </c>
      <c r="N80" s="100">
        <v>1.34</v>
      </c>
      <c r="O80" s="100">
        <v>-0.4</v>
      </c>
      <c r="P80" s="100">
        <v>20.87</v>
      </c>
      <c r="Q80" s="100">
        <v>18.77</v>
      </c>
      <c r="R80" s="100">
        <v>18.739999999999998</v>
      </c>
      <c r="S80" s="100">
        <v>3.12</v>
      </c>
      <c r="T80" s="100">
        <v>104.611</v>
      </c>
      <c r="U80" s="106" t="s">
        <v>2683</v>
      </c>
    </row>
    <row r="81" spans="1:21" x14ac:dyDescent="0.2">
      <c r="A81" s="100">
        <v>626.25</v>
      </c>
      <c r="B81" s="100">
        <v>18.3</v>
      </c>
      <c r="C81" s="100">
        <v>76.47</v>
      </c>
      <c r="D81" s="100">
        <v>622.89</v>
      </c>
      <c r="E81" s="100">
        <v>537.69000000000005</v>
      </c>
      <c r="F81" s="100">
        <v>4.13</v>
      </c>
      <c r="G81" s="100">
        <v>34.6</v>
      </c>
      <c r="H81" s="100">
        <v>13529297.35</v>
      </c>
      <c r="I81" s="100">
        <v>7208514.4400000004</v>
      </c>
      <c r="J81" s="100" t="s">
        <v>2507</v>
      </c>
      <c r="K81" s="100" t="s">
        <v>2508</v>
      </c>
      <c r="L81" s="100">
        <v>1.55</v>
      </c>
      <c r="M81" s="7">
        <v>7.8719999999999999</v>
      </c>
      <c r="N81" s="100">
        <v>1.54</v>
      </c>
      <c r="O81" s="100">
        <v>-0.56000000000000005</v>
      </c>
      <c r="P81" s="100">
        <v>23.81</v>
      </c>
      <c r="Q81" s="100">
        <v>18.78</v>
      </c>
      <c r="R81" s="100">
        <v>18.75</v>
      </c>
      <c r="S81" s="100">
        <v>3.12</v>
      </c>
      <c r="T81" s="100">
        <v>102.735</v>
      </c>
      <c r="U81" s="106" t="s">
        <v>2683</v>
      </c>
    </row>
    <row r="82" spans="1:21" x14ac:dyDescent="0.2">
      <c r="A82" s="100">
        <v>640.29999999999995</v>
      </c>
      <c r="B82" s="100">
        <v>20.2</v>
      </c>
      <c r="C82" s="100">
        <v>77.23</v>
      </c>
      <c r="D82" s="100">
        <v>636.15</v>
      </c>
      <c r="E82" s="100">
        <v>550.95000000000005</v>
      </c>
      <c r="F82" s="100">
        <v>5.18</v>
      </c>
      <c r="G82" s="100">
        <v>39.11</v>
      </c>
      <c r="H82" s="100">
        <v>13529301.85</v>
      </c>
      <c r="I82" s="100">
        <v>7208515.5300000003</v>
      </c>
      <c r="J82" s="100" t="s">
        <v>2509</v>
      </c>
      <c r="K82" s="100" t="s">
        <v>2510</v>
      </c>
      <c r="L82" s="100">
        <v>1.36</v>
      </c>
      <c r="M82" s="7">
        <v>31.616</v>
      </c>
      <c r="N82" s="100">
        <v>1.35</v>
      </c>
      <c r="O82" s="100">
        <v>0.54</v>
      </c>
      <c r="P82" s="100">
        <v>27.33</v>
      </c>
      <c r="Q82" s="100">
        <v>18.79</v>
      </c>
      <c r="R82" s="100">
        <v>18.760000000000002</v>
      </c>
      <c r="S82" s="100">
        <v>3.13</v>
      </c>
      <c r="T82" s="100">
        <v>100.58499999999999</v>
      </c>
      <c r="U82" s="106" t="s">
        <v>2683</v>
      </c>
    </row>
    <row r="83" spans="1:21" x14ac:dyDescent="0.2">
      <c r="A83" s="100">
        <v>653.44000000000005</v>
      </c>
      <c r="B83" s="100">
        <v>21.22</v>
      </c>
      <c r="C83" s="100">
        <v>78.95</v>
      </c>
      <c r="D83" s="100">
        <v>648.44000000000005</v>
      </c>
      <c r="E83" s="100">
        <v>563.24</v>
      </c>
      <c r="F83" s="100">
        <v>6.14</v>
      </c>
      <c r="G83" s="100">
        <v>43.66</v>
      </c>
      <c r="H83" s="100">
        <v>13529306.390000001</v>
      </c>
      <c r="I83" s="100">
        <v>7208516.5300000003</v>
      </c>
      <c r="J83" s="100" t="s">
        <v>2511</v>
      </c>
      <c r="K83" s="100" t="s">
        <v>2512</v>
      </c>
      <c r="L83" s="100">
        <v>0.9</v>
      </c>
      <c r="M83" s="7">
        <v>54.804000000000002</v>
      </c>
      <c r="N83" s="100">
        <v>0.78</v>
      </c>
      <c r="O83" s="100">
        <v>1.31</v>
      </c>
      <c r="P83" s="100">
        <v>30.79</v>
      </c>
      <c r="Q83" s="100">
        <v>18.809999999999999</v>
      </c>
      <c r="R83" s="100">
        <v>18.77</v>
      </c>
      <c r="S83" s="100">
        <v>3.14</v>
      </c>
      <c r="T83" s="100">
        <v>98.66</v>
      </c>
      <c r="U83" s="106" t="s">
        <v>2683</v>
      </c>
    </row>
    <row r="84" spans="1:21" x14ac:dyDescent="0.2">
      <c r="A84" s="100">
        <v>666.85</v>
      </c>
      <c r="B84" s="100">
        <v>22.05</v>
      </c>
      <c r="C84" s="100">
        <v>81.98</v>
      </c>
      <c r="D84" s="100">
        <v>660.91</v>
      </c>
      <c r="E84" s="100">
        <v>575.71</v>
      </c>
      <c r="F84" s="100">
        <v>6.95</v>
      </c>
      <c r="G84" s="100">
        <v>48.53</v>
      </c>
      <c r="H84" s="100">
        <v>13529311.25</v>
      </c>
      <c r="I84" s="100">
        <v>7208517.4000000004</v>
      </c>
      <c r="J84" s="100" t="s">
        <v>2513</v>
      </c>
      <c r="K84" s="100" t="s">
        <v>2514</v>
      </c>
      <c r="L84" s="100">
        <v>1.04</v>
      </c>
      <c r="M84" s="7">
        <v>12.58</v>
      </c>
      <c r="N84" s="100">
        <v>0.62</v>
      </c>
      <c r="O84" s="100">
        <v>2.2599999999999998</v>
      </c>
      <c r="P84" s="100">
        <v>34.33</v>
      </c>
      <c r="Q84" s="100">
        <v>18.829999999999998</v>
      </c>
      <c r="R84" s="100">
        <v>18.77</v>
      </c>
      <c r="S84" s="100">
        <v>3.15</v>
      </c>
      <c r="T84" s="100">
        <v>97.016999999999996</v>
      </c>
      <c r="U84" s="106" t="s">
        <v>2683</v>
      </c>
    </row>
    <row r="85" spans="1:21" x14ac:dyDescent="0.2">
      <c r="A85" s="100">
        <v>679.87</v>
      </c>
      <c r="B85" s="100">
        <v>23.73</v>
      </c>
      <c r="C85" s="100">
        <v>82.91</v>
      </c>
      <c r="D85" s="100">
        <v>672.9</v>
      </c>
      <c r="E85" s="100">
        <v>587.70000000000005</v>
      </c>
      <c r="F85" s="100">
        <v>7.62</v>
      </c>
      <c r="G85" s="100">
        <v>53.56</v>
      </c>
      <c r="H85" s="100">
        <v>13529316.27</v>
      </c>
      <c r="I85" s="100">
        <v>7208518.1100000003</v>
      </c>
      <c r="J85" s="100" t="s">
        <v>2515</v>
      </c>
      <c r="K85" s="100" t="s">
        <v>2516</v>
      </c>
      <c r="L85" s="100">
        <v>1.32</v>
      </c>
      <c r="M85" s="7">
        <v>20.117000000000001</v>
      </c>
      <c r="N85" s="100">
        <v>1.29</v>
      </c>
      <c r="O85" s="100">
        <v>0.71</v>
      </c>
      <c r="P85" s="100">
        <v>37.840000000000003</v>
      </c>
      <c r="Q85" s="100">
        <v>18.850000000000001</v>
      </c>
      <c r="R85" s="100">
        <v>18.78</v>
      </c>
      <c r="S85" s="100">
        <v>3.16</v>
      </c>
      <c r="T85" s="100">
        <v>95.828000000000003</v>
      </c>
      <c r="U85" s="106" t="s">
        <v>2683</v>
      </c>
    </row>
    <row r="86" spans="1:21" x14ac:dyDescent="0.2">
      <c r="A86" s="100">
        <v>693.49</v>
      </c>
      <c r="B86" s="100">
        <v>25.59</v>
      </c>
      <c r="C86" s="100">
        <v>84.48</v>
      </c>
      <c r="D86" s="100">
        <v>685.28</v>
      </c>
      <c r="E86" s="100">
        <v>600.08000000000004</v>
      </c>
      <c r="F86" s="100">
        <v>8.24</v>
      </c>
      <c r="G86" s="100">
        <v>59.2</v>
      </c>
      <c r="H86" s="100">
        <v>13529321.91</v>
      </c>
      <c r="I86" s="100">
        <v>7208518.79</v>
      </c>
      <c r="J86" s="100" t="s">
        <v>2517</v>
      </c>
      <c r="K86" s="100" t="s">
        <v>2518</v>
      </c>
      <c r="L86" s="100">
        <v>1.45</v>
      </c>
      <c r="M86" s="7">
        <v>-1.976</v>
      </c>
      <c r="N86" s="100">
        <v>1.37</v>
      </c>
      <c r="O86" s="100">
        <v>1.1499999999999999</v>
      </c>
      <c r="P86" s="100">
        <v>41.69</v>
      </c>
      <c r="Q86" s="100">
        <v>18.88</v>
      </c>
      <c r="R86" s="100">
        <v>18.79</v>
      </c>
      <c r="S86" s="100">
        <v>3.16</v>
      </c>
      <c r="T86" s="100">
        <v>94.861000000000004</v>
      </c>
      <c r="U86" s="106" t="s">
        <v>2683</v>
      </c>
    </row>
    <row r="87" spans="1:21" x14ac:dyDescent="0.2">
      <c r="A87" s="100">
        <v>707.22</v>
      </c>
      <c r="B87" s="100">
        <v>27.32</v>
      </c>
      <c r="C87" s="100">
        <v>84.35</v>
      </c>
      <c r="D87" s="100">
        <v>697.57</v>
      </c>
      <c r="E87" s="100">
        <v>612.37</v>
      </c>
      <c r="F87" s="100">
        <v>8.84</v>
      </c>
      <c r="G87" s="100">
        <v>65.290000000000006</v>
      </c>
      <c r="H87" s="100">
        <v>13529327.99</v>
      </c>
      <c r="I87" s="100">
        <v>7208519.4400000004</v>
      </c>
      <c r="J87" s="100" t="s">
        <v>2519</v>
      </c>
      <c r="K87" s="100" t="s">
        <v>2520</v>
      </c>
      <c r="L87" s="100">
        <v>1.26</v>
      </c>
      <c r="M87" s="7">
        <v>-8.4369999999999994</v>
      </c>
      <c r="N87" s="100">
        <v>1.26</v>
      </c>
      <c r="O87" s="100">
        <v>-0.09</v>
      </c>
      <c r="P87" s="100">
        <v>45.77</v>
      </c>
      <c r="Q87" s="100">
        <v>18.91</v>
      </c>
      <c r="R87" s="100">
        <v>18.8</v>
      </c>
      <c r="S87" s="100">
        <v>3.17</v>
      </c>
      <c r="T87" s="100">
        <v>94.046000000000006</v>
      </c>
      <c r="U87" s="106" t="s">
        <v>2683</v>
      </c>
    </row>
    <row r="88" spans="1:21" x14ac:dyDescent="0.2">
      <c r="A88" s="100">
        <v>720.66</v>
      </c>
      <c r="B88" s="100">
        <v>28.85</v>
      </c>
      <c r="C88" s="100">
        <v>83.88</v>
      </c>
      <c r="D88" s="100">
        <v>709.43</v>
      </c>
      <c r="E88" s="100">
        <v>624.23</v>
      </c>
      <c r="F88" s="100">
        <v>9.48</v>
      </c>
      <c r="G88" s="100">
        <v>71.58</v>
      </c>
      <c r="H88" s="100">
        <v>13529334.279999999</v>
      </c>
      <c r="I88" s="100">
        <v>7208520.1500000004</v>
      </c>
      <c r="J88" s="100" t="s">
        <v>2521</v>
      </c>
      <c r="K88" s="100" t="s">
        <v>2522</v>
      </c>
      <c r="L88" s="100">
        <v>1.1499999999999999</v>
      </c>
      <c r="M88" s="7">
        <v>-9.7680000000000007</v>
      </c>
      <c r="N88" s="100">
        <v>1.1399999999999999</v>
      </c>
      <c r="O88" s="100">
        <v>-0.35</v>
      </c>
      <c r="P88" s="100">
        <v>50.02</v>
      </c>
      <c r="Q88" s="100">
        <v>18.940000000000001</v>
      </c>
      <c r="R88" s="100">
        <v>18.809999999999999</v>
      </c>
      <c r="S88" s="100">
        <v>3.18</v>
      </c>
      <c r="T88" s="100">
        <v>93.322000000000003</v>
      </c>
      <c r="U88" s="106" t="s">
        <v>2683</v>
      </c>
    </row>
    <row r="89" spans="1:21" x14ac:dyDescent="0.2">
      <c r="A89" s="100">
        <v>733.56</v>
      </c>
      <c r="B89" s="100">
        <v>31.2</v>
      </c>
      <c r="C89" s="100">
        <v>83.1</v>
      </c>
      <c r="D89" s="100">
        <v>720.6</v>
      </c>
      <c r="E89" s="100">
        <v>635.4</v>
      </c>
      <c r="F89" s="100">
        <v>10.220000000000001</v>
      </c>
      <c r="G89" s="100">
        <v>78</v>
      </c>
      <c r="H89" s="100">
        <v>13529340.68</v>
      </c>
      <c r="I89" s="100">
        <v>7208520.9500000002</v>
      </c>
      <c r="J89" s="100" t="s">
        <v>2523</v>
      </c>
      <c r="K89" s="100" t="s">
        <v>2524</v>
      </c>
      <c r="L89" s="100">
        <v>1.85</v>
      </c>
      <c r="M89" s="7">
        <v>-5.9770000000000003</v>
      </c>
      <c r="N89" s="100">
        <v>1.82</v>
      </c>
      <c r="O89" s="100">
        <v>-0.6</v>
      </c>
      <c r="P89" s="100">
        <v>54.4</v>
      </c>
      <c r="Q89" s="100">
        <v>18.97</v>
      </c>
      <c r="R89" s="100">
        <v>18.82</v>
      </c>
      <c r="S89" s="100">
        <v>3.19</v>
      </c>
      <c r="T89" s="100">
        <v>92.625</v>
      </c>
      <c r="U89" s="106" t="s">
        <v>2683</v>
      </c>
    </row>
    <row r="90" spans="1:21" x14ac:dyDescent="0.2">
      <c r="A90" s="100">
        <v>747.13</v>
      </c>
      <c r="B90" s="100">
        <v>33.409999999999997</v>
      </c>
      <c r="C90" s="100">
        <v>82.68</v>
      </c>
      <c r="D90" s="100">
        <v>732.07</v>
      </c>
      <c r="E90" s="100">
        <v>646.87</v>
      </c>
      <c r="F90" s="100">
        <v>11.12</v>
      </c>
      <c r="G90" s="100">
        <v>85.19</v>
      </c>
      <c r="H90" s="100">
        <v>13529347.869999999</v>
      </c>
      <c r="I90" s="100">
        <v>7208521.9199999999</v>
      </c>
      <c r="J90" s="100" t="s">
        <v>2525</v>
      </c>
      <c r="K90" s="100" t="s">
        <v>2526</v>
      </c>
      <c r="L90" s="100">
        <v>1.64</v>
      </c>
      <c r="M90" s="7">
        <v>-3.7080000000000002</v>
      </c>
      <c r="N90" s="100">
        <v>1.63</v>
      </c>
      <c r="O90" s="100">
        <v>-0.31</v>
      </c>
      <c r="P90" s="100">
        <v>59.39</v>
      </c>
      <c r="Q90" s="100">
        <v>19.02</v>
      </c>
      <c r="R90" s="100">
        <v>18.829999999999998</v>
      </c>
      <c r="S90" s="100">
        <v>3.2</v>
      </c>
      <c r="T90" s="100">
        <v>91.856999999999999</v>
      </c>
      <c r="U90" s="106" t="s">
        <v>2683</v>
      </c>
    </row>
    <row r="91" spans="1:21" x14ac:dyDescent="0.2">
      <c r="A91" s="100">
        <v>760.36</v>
      </c>
      <c r="B91" s="100">
        <v>34.82</v>
      </c>
      <c r="C91" s="100">
        <v>82.52</v>
      </c>
      <c r="D91" s="100">
        <v>743.02</v>
      </c>
      <c r="E91" s="100">
        <v>657.82</v>
      </c>
      <c r="F91" s="100">
        <v>12.07</v>
      </c>
      <c r="G91" s="100">
        <v>92.55</v>
      </c>
      <c r="H91" s="100">
        <v>13529355.220000001</v>
      </c>
      <c r="I91" s="100">
        <v>7208522.9500000002</v>
      </c>
      <c r="J91" s="100" t="s">
        <v>2527</v>
      </c>
      <c r="K91" s="100" t="s">
        <v>2528</v>
      </c>
      <c r="L91" s="100">
        <v>1.07</v>
      </c>
      <c r="M91" s="7">
        <v>23.106000000000002</v>
      </c>
      <c r="N91" s="100">
        <v>1.07</v>
      </c>
      <c r="O91" s="100">
        <v>-0.12</v>
      </c>
      <c r="P91" s="100">
        <v>64.510000000000005</v>
      </c>
      <c r="Q91" s="100">
        <v>19.07</v>
      </c>
      <c r="R91" s="100">
        <v>18.84</v>
      </c>
      <c r="S91" s="100">
        <v>3.21</v>
      </c>
      <c r="T91" s="100">
        <v>91.119</v>
      </c>
      <c r="U91" s="106" t="s">
        <v>2683</v>
      </c>
    </row>
    <row r="92" spans="1:21" x14ac:dyDescent="0.2">
      <c r="A92" s="100">
        <v>773.87</v>
      </c>
      <c r="B92" s="100">
        <v>36.31</v>
      </c>
      <c r="C92" s="100">
        <v>83.59</v>
      </c>
      <c r="D92" s="100">
        <v>754.01</v>
      </c>
      <c r="E92" s="100">
        <v>668.81</v>
      </c>
      <c r="F92" s="100">
        <v>13.02</v>
      </c>
      <c r="G92" s="100">
        <v>100.35</v>
      </c>
      <c r="H92" s="100">
        <v>13529363.01</v>
      </c>
      <c r="I92" s="100">
        <v>7208523.9699999997</v>
      </c>
      <c r="J92" s="100" t="s">
        <v>2529</v>
      </c>
      <c r="K92" s="100" t="s">
        <v>2530</v>
      </c>
      <c r="L92" s="100">
        <v>1.2</v>
      </c>
      <c r="M92" s="7">
        <v>-26.09</v>
      </c>
      <c r="N92" s="100">
        <v>1.1000000000000001</v>
      </c>
      <c r="O92" s="100">
        <v>0.79</v>
      </c>
      <c r="P92" s="100">
        <v>69.900000000000006</v>
      </c>
      <c r="Q92" s="100">
        <v>19.12</v>
      </c>
      <c r="R92" s="100">
        <v>18.850000000000001</v>
      </c>
      <c r="S92" s="100">
        <v>3.23</v>
      </c>
      <c r="T92" s="100">
        <v>90.45</v>
      </c>
      <c r="U92" s="106" t="s">
        <v>2683</v>
      </c>
    </row>
    <row r="93" spans="1:21" x14ac:dyDescent="0.2">
      <c r="A93" s="100">
        <v>787.09</v>
      </c>
      <c r="B93" s="100">
        <v>37.950000000000003</v>
      </c>
      <c r="C93" s="100">
        <v>82.29</v>
      </c>
      <c r="D93" s="100">
        <v>764.55</v>
      </c>
      <c r="E93" s="100">
        <v>679.35</v>
      </c>
      <c r="F93" s="100">
        <v>14</v>
      </c>
      <c r="G93" s="100">
        <v>108.27</v>
      </c>
      <c r="H93" s="100">
        <v>13529370.92</v>
      </c>
      <c r="I93" s="100">
        <v>7208525.0300000003</v>
      </c>
      <c r="J93" s="100" t="s">
        <v>2531</v>
      </c>
      <c r="K93" s="100" t="s">
        <v>2532</v>
      </c>
      <c r="L93" s="100">
        <v>1.38</v>
      </c>
      <c r="M93" s="7">
        <v>-6.101</v>
      </c>
      <c r="N93" s="100">
        <v>1.24</v>
      </c>
      <c r="O93" s="100">
        <v>-0.98</v>
      </c>
      <c r="P93" s="100">
        <v>75.37</v>
      </c>
      <c r="Q93" s="100">
        <v>19.18</v>
      </c>
      <c r="R93" s="100">
        <v>18.86</v>
      </c>
      <c r="S93" s="100">
        <v>3.24</v>
      </c>
      <c r="T93" s="100">
        <v>89.867000000000004</v>
      </c>
      <c r="U93" s="106" t="s">
        <v>2683</v>
      </c>
    </row>
    <row r="94" spans="1:21" x14ac:dyDescent="0.2">
      <c r="A94" s="100">
        <v>800.79</v>
      </c>
      <c r="B94" s="100">
        <v>38.950000000000003</v>
      </c>
      <c r="C94" s="100">
        <v>82.12</v>
      </c>
      <c r="D94" s="100">
        <v>775.28</v>
      </c>
      <c r="E94" s="100">
        <v>690.08</v>
      </c>
      <c r="F94" s="100">
        <v>15.16</v>
      </c>
      <c r="G94" s="100">
        <v>116.71</v>
      </c>
      <c r="H94" s="100">
        <v>13529379.35</v>
      </c>
      <c r="I94" s="100">
        <v>7208526.2699999996</v>
      </c>
      <c r="J94" s="100" t="s">
        <v>2533</v>
      </c>
      <c r="K94" s="100" t="s">
        <v>2534</v>
      </c>
      <c r="L94" s="100">
        <v>0.73</v>
      </c>
      <c r="M94" s="7">
        <v>-19.79</v>
      </c>
      <c r="N94" s="100">
        <v>0.73</v>
      </c>
      <c r="O94" s="100">
        <v>-0.12</v>
      </c>
      <c r="P94" s="100">
        <v>81.3</v>
      </c>
      <c r="Q94" s="100">
        <v>19.25</v>
      </c>
      <c r="R94" s="100">
        <v>18.87</v>
      </c>
      <c r="S94" s="100">
        <v>3.26</v>
      </c>
      <c r="T94" s="100">
        <v>89.28</v>
      </c>
      <c r="U94" s="106" t="s">
        <v>2683</v>
      </c>
    </row>
    <row r="95" spans="1:21" x14ac:dyDescent="0.2">
      <c r="A95" s="100">
        <v>814.29</v>
      </c>
      <c r="B95" s="100">
        <v>39.32</v>
      </c>
      <c r="C95" s="100">
        <v>81.91</v>
      </c>
      <c r="D95" s="100">
        <v>785.75</v>
      </c>
      <c r="E95" s="100">
        <v>700.55</v>
      </c>
      <c r="F95" s="100">
        <v>16.34</v>
      </c>
      <c r="G95" s="100">
        <v>125.15</v>
      </c>
      <c r="H95" s="100">
        <v>13529387.77</v>
      </c>
      <c r="I95" s="100">
        <v>7208527.54</v>
      </c>
      <c r="J95" s="100" t="s">
        <v>2535</v>
      </c>
      <c r="K95" s="100" t="s">
        <v>2536</v>
      </c>
      <c r="L95" s="100">
        <v>0.28999999999999998</v>
      </c>
      <c r="M95" s="7">
        <v>-4.84</v>
      </c>
      <c r="N95" s="100">
        <v>0.27</v>
      </c>
      <c r="O95" s="100">
        <v>-0.16</v>
      </c>
      <c r="P95" s="100">
        <v>87.25</v>
      </c>
      <c r="Q95" s="100">
        <v>19.329999999999998</v>
      </c>
      <c r="R95" s="100">
        <v>18.87</v>
      </c>
      <c r="S95" s="100">
        <v>3.27</v>
      </c>
      <c r="T95" s="100">
        <v>88.747</v>
      </c>
      <c r="U95" s="106" t="s">
        <v>2683</v>
      </c>
    </row>
    <row r="96" spans="1:21" x14ac:dyDescent="0.2">
      <c r="A96" s="100">
        <v>827.39</v>
      </c>
      <c r="B96" s="100">
        <v>40.47</v>
      </c>
      <c r="C96" s="100">
        <v>81.760000000000005</v>
      </c>
      <c r="D96" s="100">
        <v>795.8</v>
      </c>
      <c r="E96" s="100">
        <v>710.6</v>
      </c>
      <c r="F96" s="100">
        <v>17.54</v>
      </c>
      <c r="G96" s="100">
        <v>133.46</v>
      </c>
      <c r="H96" s="100">
        <v>13529396.08</v>
      </c>
      <c r="I96" s="100">
        <v>7208528.8099999996</v>
      </c>
      <c r="J96" s="100" t="s">
        <v>2537</v>
      </c>
      <c r="K96" s="100" t="s">
        <v>2538</v>
      </c>
      <c r="L96" s="100">
        <v>0.88</v>
      </c>
      <c r="M96" s="7">
        <v>-56.256999999999998</v>
      </c>
      <c r="N96" s="100">
        <v>0.88</v>
      </c>
      <c r="O96" s="100">
        <v>-0.11</v>
      </c>
      <c r="P96" s="100">
        <v>93.14</v>
      </c>
      <c r="Q96" s="100">
        <v>19.41</v>
      </c>
      <c r="R96" s="100">
        <v>18.88</v>
      </c>
      <c r="S96" s="100">
        <v>3.29</v>
      </c>
      <c r="T96" s="100">
        <v>88.28</v>
      </c>
      <c r="U96" s="106" t="s">
        <v>2683</v>
      </c>
    </row>
    <row r="97" spans="1:21" x14ac:dyDescent="0.2">
      <c r="A97" s="100">
        <v>840.89</v>
      </c>
      <c r="B97" s="100">
        <v>40.68</v>
      </c>
      <c r="C97" s="100">
        <v>81.28</v>
      </c>
      <c r="D97" s="100">
        <v>806.05</v>
      </c>
      <c r="E97" s="100">
        <v>720.85</v>
      </c>
      <c r="F97" s="100">
        <v>18.829999999999998</v>
      </c>
      <c r="G97" s="100">
        <v>142.15</v>
      </c>
      <c r="H97" s="100">
        <v>13529404.75</v>
      </c>
      <c r="I97" s="100">
        <v>7208530.1900000004</v>
      </c>
      <c r="J97" s="100" t="s">
        <v>2539</v>
      </c>
      <c r="K97" s="100" t="s">
        <v>2540</v>
      </c>
      <c r="L97" s="100">
        <v>0.28000000000000003</v>
      </c>
      <c r="M97" s="7">
        <v>-161.125</v>
      </c>
      <c r="N97" s="100">
        <v>0.16</v>
      </c>
      <c r="O97" s="100">
        <v>-0.36</v>
      </c>
      <c r="P97" s="100">
        <v>99.32</v>
      </c>
      <c r="Q97" s="100">
        <v>19.5</v>
      </c>
      <c r="R97" s="100">
        <v>18.89</v>
      </c>
      <c r="S97" s="100">
        <v>3.31</v>
      </c>
      <c r="T97" s="100">
        <v>87.834999999999994</v>
      </c>
      <c r="U97" s="106" t="s">
        <v>2683</v>
      </c>
    </row>
    <row r="98" spans="1:21" x14ac:dyDescent="0.2">
      <c r="A98" s="100">
        <v>867.52</v>
      </c>
      <c r="B98" s="100">
        <v>39.6</v>
      </c>
      <c r="C98" s="100">
        <v>80.7</v>
      </c>
      <c r="D98" s="100">
        <v>826.41</v>
      </c>
      <c r="E98" s="100">
        <v>741.21</v>
      </c>
      <c r="F98" s="100">
        <v>21.52</v>
      </c>
      <c r="G98" s="100">
        <v>159.1</v>
      </c>
      <c r="H98" s="100">
        <v>13529421.68</v>
      </c>
      <c r="I98" s="100">
        <v>7208533.04</v>
      </c>
      <c r="J98" s="100" t="s">
        <v>2541</v>
      </c>
      <c r="K98" s="100" t="s">
        <v>2542</v>
      </c>
      <c r="L98" s="100">
        <v>0.43</v>
      </c>
      <c r="M98" s="7">
        <v>-105.774</v>
      </c>
      <c r="N98" s="100">
        <v>-0.41</v>
      </c>
      <c r="O98" s="100">
        <v>-0.22</v>
      </c>
      <c r="P98" s="100">
        <v>111.52</v>
      </c>
      <c r="Q98" s="100">
        <v>19.7</v>
      </c>
      <c r="R98" s="100">
        <v>18.91</v>
      </c>
      <c r="S98" s="100">
        <v>3.36</v>
      </c>
      <c r="T98" s="100">
        <v>87.081999999999994</v>
      </c>
      <c r="U98" s="106" t="s">
        <v>2683</v>
      </c>
    </row>
    <row r="99" spans="1:21" x14ac:dyDescent="0.2">
      <c r="A99" s="100">
        <v>894.25</v>
      </c>
      <c r="B99" s="100">
        <v>39.43</v>
      </c>
      <c r="C99" s="100">
        <v>79.73</v>
      </c>
      <c r="D99" s="100">
        <v>847.03</v>
      </c>
      <c r="E99" s="100">
        <v>761.83</v>
      </c>
      <c r="F99" s="100">
        <v>24.41</v>
      </c>
      <c r="G99" s="100">
        <v>175.86</v>
      </c>
      <c r="H99" s="100">
        <v>13529438.41</v>
      </c>
      <c r="I99" s="100">
        <v>7208536.0999999996</v>
      </c>
      <c r="J99" s="100" t="s">
        <v>2543</v>
      </c>
      <c r="K99" s="100" t="s">
        <v>2544</v>
      </c>
      <c r="L99" s="100">
        <v>0.24</v>
      </c>
      <c r="M99" s="7">
        <v>87.706999999999994</v>
      </c>
      <c r="N99" s="100">
        <v>-0.06</v>
      </c>
      <c r="O99" s="100">
        <v>-0.36</v>
      </c>
      <c r="P99" s="100">
        <v>123.77</v>
      </c>
      <c r="Q99" s="100">
        <v>19.91</v>
      </c>
      <c r="R99" s="100">
        <v>18.93</v>
      </c>
      <c r="S99" s="100">
        <v>3.41</v>
      </c>
      <c r="T99" s="100">
        <v>86.447999999999993</v>
      </c>
      <c r="U99" s="106" t="s">
        <v>2683</v>
      </c>
    </row>
    <row r="100" spans="1:21" x14ac:dyDescent="0.2">
      <c r="A100" s="100">
        <v>906.94</v>
      </c>
      <c r="B100" s="100">
        <v>39.44</v>
      </c>
      <c r="C100" s="100">
        <v>80.099999999999994</v>
      </c>
      <c r="D100" s="100">
        <v>856.83</v>
      </c>
      <c r="E100" s="100">
        <v>771.63</v>
      </c>
      <c r="F100" s="100">
        <v>25.82</v>
      </c>
      <c r="G100" s="100">
        <v>183.8</v>
      </c>
      <c r="H100" s="100">
        <v>13529446.33</v>
      </c>
      <c r="I100" s="100">
        <v>7208537.5899999999</v>
      </c>
      <c r="J100" s="100" t="s">
        <v>2545</v>
      </c>
      <c r="K100" s="100" t="s">
        <v>2546</v>
      </c>
      <c r="L100" s="100">
        <v>0.19</v>
      </c>
      <c r="M100" s="7">
        <v>-36.523000000000003</v>
      </c>
      <c r="N100" s="100">
        <v>0.01</v>
      </c>
      <c r="O100" s="100">
        <v>0.28999999999999998</v>
      </c>
      <c r="P100" s="100">
        <v>129.61000000000001</v>
      </c>
      <c r="Q100" s="100">
        <v>20.02</v>
      </c>
      <c r="R100" s="100">
        <v>18.940000000000001</v>
      </c>
      <c r="S100" s="100">
        <v>3.44</v>
      </c>
      <c r="T100" s="100">
        <v>86.182000000000002</v>
      </c>
      <c r="U100" s="106" t="s">
        <v>2683</v>
      </c>
    </row>
    <row r="101" spans="1:21" x14ac:dyDescent="0.2">
      <c r="A101" s="100">
        <v>937.04</v>
      </c>
      <c r="B101" s="100">
        <v>40.69</v>
      </c>
      <c r="C101" s="100">
        <v>78.69</v>
      </c>
      <c r="D101" s="100">
        <v>879.87</v>
      </c>
      <c r="E101" s="100">
        <v>794.67</v>
      </c>
      <c r="F101" s="100">
        <v>29.39</v>
      </c>
      <c r="G101" s="100">
        <v>202.84</v>
      </c>
      <c r="H101" s="100">
        <v>13529465.34</v>
      </c>
      <c r="I101" s="100">
        <v>7208541.3399999999</v>
      </c>
      <c r="J101" s="100" t="s">
        <v>2547</v>
      </c>
      <c r="K101" s="100" t="s">
        <v>2548</v>
      </c>
      <c r="L101" s="100">
        <v>0.51</v>
      </c>
      <c r="M101" s="7">
        <v>-27.370999999999999</v>
      </c>
      <c r="N101" s="100">
        <v>0.42</v>
      </c>
      <c r="O101" s="100">
        <v>-0.47</v>
      </c>
      <c r="P101" s="100">
        <v>143.75</v>
      </c>
      <c r="Q101" s="100">
        <v>20.190000000000001</v>
      </c>
      <c r="R101" s="100">
        <v>18.989999999999998</v>
      </c>
      <c r="S101" s="100">
        <v>3.38</v>
      </c>
      <c r="T101" s="100">
        <v>85.933000000000007</v>
      </c>
      <c r="U101" s="106" t="s">
        <v>2683</v>
      </c>
    </row>
    <row r="102" spans="1:21" x14ac:dyDescent="0.2">
      <c r="A102" s="100">
        <v>949.89</v>
      </c>
      <c r="B102" s="100">
        <v>43.22</v>
      </c>
      <c r="C102" s="100">
        <v>76.790000000000006</v>
      </c>
      <c r="D102" s="100">
        <v>889.42</v>
      </c>
      <c r="E102" s="100">
        <v>804.22</v>
      </c>
      <c r="F102" s="100">
        <v>31.22</v>
      </c>
      <c r="G102" s="100">
        <v>211.23</v>
      </c>
      <c r="H102" s="100">
        <v>13529473.710000001</v>
      </c>
      <c r="I102" s="100">
        <v>7208543.25</v>
      </c>
      <c r="J102" s="100" t="s">
        <v>2549</v>
      </c>
      <c r="K102" s="100" t="s">
        <v>2550</v>
      </c>
      <c r="L102" s="100">
        <v>2.2000000000000002</v>
      </c>
      <c r="M102" s="7">
        <v>-63.835000000000001</v>
      </c>
      <c r="N102" s="100">
        <v>1.97</v>
      </c>
      <c r="O102" s="100">
        <v>-1.48</v>
      </c>
      <c r="P102" s="100">
        <v>150.19999999999999</v>
      </c>
      <c r="Q102" s="100">
        <v>20.23</v>
      </c>
      <c r="R102" s="100">
        <v>18.989999999999998</v>
      </c>
      <c r="S102" s="100">
        <v>3.39</v>
      </c>
      <c r="T102" s="100">
        <v>85.772999999999996</v>
      </c>
      <c r="U102" s="106" t="s">
        <v>2683</v>
      </c>
    </row>
    <row r="103" spans="1:21" x14ac:dyDescent="0.2">
      <c r="A103" s="100">
        <v>963.19</v>
      </c>
      <c r="B103" s="100">
        <v>45.2</v>
      </c>
      <c r="C103" s="100">
        <v>71.47</v>
      </c>
      <c r="D103" s="100">
        <v>898.96</v>
      </c>
      <c r="E103" s="100">
        <v>813.76</v>
      </c>
      <c r="F103" s="100">
        <v>33.76</v>
      </c>
      <c r="G103" s="100">
        <v>220.15</v>
      </c>
      <c r="H103" s="100">
        <v>13529482.6</v>
      </c>
      <c r="I103" s="100">
        <v>7208545.8799999999</v>
      </c>
      <c r="J103" s="100" t="s">
        <v>2551</v>
      </c>
      <c r="K103" s="100" t="s">
        <v>2552</v>
      </c>
      <c r="L103" s="100">
        <v>3.16</v>
      </c>
      <c r="M103" s="7">
        <v>-13.215</v>
      </c>
      <c r="N103" s="100">
        <v>1.49</v>
      </c>
      <c r="O103" s="100">
        <v>-4</v>
      </c>
      <c r="P103" s="100">
        <v>157.52000000000001</v>
      </c>
      <c r="Q103" s="100">
        <v>20.27</v>
      </c>
      <c r="R103" s="100">
        <v>19</v>
      </c>
      <c r="S103" s="100">
        <v>3.4</v>
      </c>
      <c r="T103" s="100">
        <v>85.555000000000007</v>
      </c>
      <c r="U103" s="106" t="s">
        <v>2683</v>
      </c>
    </row>
    <row r="104" spans="1:21" x14ac:dyDescent="0.2">
      <c r="A104" s="100">
        <v>976.47</v>
      </c>
      <c r="B104" s="100">
        <v>46.88</v>
      </c>
      <c r="C104" s="100">
        <v>70.930000000000007</v>
      </c>
      <c r="D104" s="100">
        <v>908.18</v>
      </c>
      <c r="E104" s="100">
        <v>822.98</v>
      </c>
      <c r="F104" s="100">
        <v>36.840000000000003</v>
      </c>
      <c r="G104" s="100">
        <v>229.19</v>
      </c>
      <c r="H104" s="100">
        <v>13529491.609999999</v>
      </c>
      <c r="I104" s="100">
        <v>7208549.0499999998</v>
      </c>
      <c r="J104" s="100" t="s">
        <v>2553</v>
      </c>
      <c r="K104" s="100" t="s">
        <v>2554</v>
      </c>
      <c r="L104" s="100">
        <v>1.3</v>
      </c>
      <c r="M104" s="7">
        <v>-81.86</v>
      </c>
      <c r="N104" s="100">
        <v>1.27</v>
      </c>
      <c r="O104" s="100">
        <v>-0.41</v>
      </c>
      <c r="P104" s="100">
        <v>165.36</v>
      </c>
      <c r="Q104" s="100">
        <v>20.32</v>
      </c>
      <c r="R104" s="100">
        <v>19</v>
      </c>
      <c r="S104" s="100">
        <v>3.41</v>
      </c>
      <c r="T104" s="100">
        <v>85.253</v>
      </c>
      <c r="U104" s="106" t="s">
        <v>2683</v>
      </c>
    </row>
    <row r="105" spans="1:21" x14ac:dyDescent="0.2">
      <c r="A105" s="100">
        <v>989.99</v>
      </c>
      <c r="B105" s="100">
        <v>46.9</v>
      </c>
      <c r="C105" s="100">
        <v>70.739999999999995</v>
      </c>
      <c r="D105" s="100">
        <v>917.42</v>
      </c>
      <c r="E105" s="100">
        <v>832.22</v>
      </c>
      <c r="F105" s="100">
        <v>40.08</v>
      </c>
      <c r="G105" s="100">
        <v>238.52</v>
      </c>
      <c r="H105" s="100">
        <v>13529500.91</v>
      </c>
      <c r="I105" s="100">
        <v>7208552.3799999999</v>
      </c>
      <c r="J105" s="100" t="s">
        <v>2555</v>
      </c>
      <c r="K105" s="100" t="s">
        <v>2556</v>
      </c>
      <c r="L105" s="100">
        <v>0.1</v>
      </c>
      <c r="M105" s="7">
        <v>-64.078000000000003</v>
      </c>
      <c r="N105" s="100">
        <v>0.01</v>
      </c>
      <c r="O105" s="100">
        <v>-0.14000000000000001</v>
      </c>
      <c r="P105" s="100">
        <v>173.49</v>
      </c>
      <c r="Q105" s="100">
        <v>20.37</v>
      </c>
      <c r="R105" s="100">
        <v>19</v>
      </c>
      <c r="S105" s="100">
        <v>3.42</v>
      </c>
      <c r="T105" s="100">
        <v>84.881</v>
      </c>
      <c r="U105" s="106" t="s">
        <v>2683</v>
      </c>
    </row>
    <row r="106" spans="1:21" x14ac:dyDescent="0.2">
      <c r="A106" s="100">
        <v>1003.35</v>
      </c>
      <c r="B106" s="100">
        <v>47.35</v>
      </c>
      <c r="C106" s="100">
        <v>69.5</v>
      </c>
      <c r="D106" s="100">
        <v>926.51</v>
      </c>
      <c r="E106" s="100">
        <v>841.31</v>
      </c>
      <c r="F106" s="100">
        <v>43.41</v>
      </c>
      <c r="G106" s="100">
        <v>247.72</v>
      </c>
      <c r="H106" s="100">
        <v>13529510.08</v>
      </c>
      <c r="I106" s="100">
        <v>7208555.7999999998</v>
      </c>
      <c r="J106" s="100" t="s">
        <v>2557</v>
      </c>
      <c r="K106" s="100" t="s">
        <v>2558</v>
      </c>
      <c r="L106" s="100">
        <v>0.76</v>
      </c>
      <c r="M106" s="7">
        <v>-64.495999999999995</v>
      </c>
      <c r="N106" s="100">
        <v>0.34</v>
      </c>
      <c r="O106" s="100">
        <v>-0.93</v>
      </c>
      <c r="P106" s="100">
        <v>181.62</v>
      </c>
      <c r="Q106" s="100">
        <v>20.420000000000002</v>
      </c>
      <c r="R106" s="100">
        <v>19.010000000000002</v>
      </c>
      <c r="S106" s="100">
        <v>3.44</v>
      </c>
      <c r="T106" s="100">
        <v>84.484999999999999</v>
      </c>
      <c r="U106" s="106" t="s">
        <v>2683</v>
      </c>
    </row>
    <row r="107" spans="1:21" x14ac:dyDescent="0.2">
      <c r="A107" s="100">
        <v>1016.46</v>
      </c>
      <c r="B107" s="100">
        <v>48.21</v>
      </c>
      <c r="C107" s="100">
        <v>67.150000000000006</v>
      </c>
      <c r="D107" s="100">
        <v>935.32</v>
      </c>
      <c r="E107" s="100">
        <v>850.12</v>
      </c>
      <c r="F107" s="100">
        <v>46.99</v>
      </c>
      <c r="G107" s="100">
        <v>256.74</v>
      </c>
      <c r="H107" s="100">
        <v>13529519.060000001</v>
      </c>
      <c r="I107" s="100">
        <v>7208559.4800000004</v>
      </c>
      <c r="J107" s="100" t="s">
        <v>2559</v>
      </c>
      <c r="K107" s="100" t="s">
        <v>2560</v>
      </c>
      <c r="L107" s="100">
        <v>1.48</v>
      </c>
      <c r="M107" s="7">
        <v>-58.957000000000001</v>
      </c>
      <c r="N107" s="100">
        <v>0.66</v>
      </c>
      <c r="O107" s="100">
        <v>-1.79</v>
      </c>
      <c r="P107" s="100">
        <v>189.85</v>
      </c>
      <c r="Q107" s="100">
        <v>20.48</v>
      </c>
      <c r="R107" s="100">
        <v>19.010000000000002</v>
      </c>
      <c r="S107" s="100">
        <v>3.45</v>
      </c>
      <c r="T107" s="100">
        <v>84.064999999999998</v>
      </c>
      <c r="U107" s="106" t="s">
        <v>2683</v>
      </c>
    </row>
    <row r="108" spans="1:21" x14ac:dyDescent="0.2">
      <c r="A108" s="100">
        <v>1030.68</v>
      </c>
      <c r="B108" s="100">
        <v>49.09</v>
      </c>
      <c r="C108" s="100">
        <v>65.25</v>
      </c>
      <c r="D108" s="100">
        <v>944.71</v>
      </c>
      <c r="E108" s="100">
        <v>859.51</v>
      </c>
      <c r="F108" s="100">
        <v>51.3</v>
      </c>
      <c r="G108" s="100">
        <v>266.51</v>
      </c>
      <c r="H108" s="100">
        <v>13529528.789999999</v>
      </c>
      <c r="I108" s="100">
        <v>7208563.8799999999</v>
      </c>
      <c r="J108" s="100" t="s">
        <v>2561</v>
      </c>
      <c r="K108" s="100" t="s">
        <v>2562</v>
      </c>
      <c r="L108" s="100">
        <v>1.18</v>
      </c>
      <c r="M108" s="7">
        <v>-70.111999999999995</v>
      </c>
      <c r="N108" s="100">
        <v>0.62</v>
      </c>
      <c r="O108" s="100">
        <v>-1.34</v>
      </c>
      <c r="P108" s="100">
        <v>199.11</v>
      </c>
      <c r="Q108" s="100">
        <v>20.55</v>
      </c>
      <c r="R108" s="100">
        <v>19.02</v>
      </c>
      <c r="S108" s="100">
        <v>3.46</v>
      </c>
      <c r="T108" s="100">
        <v>83.558999999999997</v>
      </c>
      <c r="U108" s="106" t="s">
        <v>2683</v>
      </c>
    </row>
    <row r="109" spans="1:21" x14ac:dyDescent="0.2">
      <c r="A109" s="100">
        <v>1043.45</v>
      </c>
      <c r="B109" s="100">
        <v>49.82</v>
      </c>
      <c r="C109" s="100">
        <v>62.71</v>
      </c>
      <c r="D109" s="100">
        <v>953.02</v>
      </c>
      <c r="E109" s="100">
        <v>867.82</v>
      </c>
      <c r="F109" s="100">
        <v>55.56</v>
      </c>
      <c r="G109" s="100">
        <v>275.23</v>
      </c>
      <c r="H109" s="100">
        <v>13529537.460000001</v>
      </c>
      <c r="I109" s="100">
        <v>7208568.2199999997</v>
      </c>
      <c r="J109" s="100" t="s">
        <v>2563</v>
      </c>
      <c r="K109" s="100" t="s">
        <v>2564</v>
      </c>
      <c r="L109" s="100">
        <v>1.62</v>
      </c>
      <c r="M109" s="7">
        <v>-42.122999999999998</v>
      </c>
      <c r="N109" s="100">
        <v>0.56999999999999995</v>
      </c>
      <c r="O109" s="100">
        <v>-1.99</v>
      </c>
      <c r="P109" s="100">
        <v>207.7</v>
      </c>
      <c r="Q109" s="100">
        <v>20.61</v>
      </c>
      <c r="R109" s="100">
        <v>19.02</v>
      </c>
      <c r="S109" s="100">
        <v>3.48</v>
      </c>
      <c r="T109" s="100">
        <v>83.06</v>
      </c>
      <c r="U109" s="106" t="s">
        <v>2683</v>
      </c>
    </row>
    <row r="110" spans="1:21" x14ac:dyDescent="0.2">
      <c r="A110" s="100">
        <v>1055.76</v>
      </c>
      <c r="B110" s="100">
        <v>51.13</v>
      </c>
      <c r="C110" s="100">
        <v>61.2</v>
      </c>
      <c r="D110" s="100">
        <v>960.85</v>
      </c>
      <c r="E110" s="100">
        <v>875.65</v>
      </c>
      <c r="F110" s="100">
        <v>60.03</v>
      </c>
      <c r="G110" s="100">
        <v>283.61</v>
      </c>
      <c r="H110" s="100">
        <v>13529545.800000001</v>
      </c>
      <c r="I110" s="100">
        <v>7208572.7699999996</v>
      </c>
      <c r="J110" s="100" t="s">
        <v>2565</v>
      </c>
      <c r="K110" s="100" t="s">
        <v>2566</v>
      </c>
      <c r="L110" s="100">
        <v>1.42</v>
      </c>
      <c r="M110" s="7">
        <v>-21.466999999999999</v>
      </c>
      <c r="N110" s="100">
        <v>1.06</v>
      </c>
      <c r="O110" s="100">
        <v>-1.23</v>
      </c>
      <c r="P110" s="100">
        <v>216.26</v>
      </c>
      <c r="Q110" s="100">
        <v>20.67</v>
      </c>
      <c r="R110" s="100">
        <v>19.03</v>
      </c>
      <c r="S110" s="100">
        <v>3.49</v>
      </c>
      <c r="T110" s="100">
        <v>82.537000000000006</v>
      </c>
      <c r="U110" s="106" t="s">
        <v>2683</v>
      </c>
    </row>
    <row r="111" spans="1:21" x14ac:dyDescent="0.2">
      <c r="A111" s="100">
        <v>1067.57</v>
      </c>
      <c r="B111" s="100">
        <v>52.36</v>
      </c>
      <c r="C111" s="100">
        <v>60.59</v>
      </c>
      <c r="D111" s="100">
        <v>968.16</v>
      </c>
      <c r="E111" s="100">
        <v>882.96</v>
      </c>
      <c r="F111" s="100">
        <v>64.540000000000006</v>
      </c>
      <c r="G111" s="100">
        <v>291.70999999999998</v>
      </c>
      <c r="H111" s="100">
        <v>13529553.859999999</v>
      </c>
      <c r="I111" s="100">
        <v>7208577.3600000003</v>
      </c>
      <c r="J111" s="100" t="s">
        <v>2567</v>
      </c>
      <c r="K111" s="100" t="s">
        <v>2568</v>
      </c>
      <c r="L111" s="100">
        <v>1.1200000000000001</v>
      </c>
      <c r="M111" s="7">
        <v>-9.8670000000000009</v>
      </c>
      <c r="N111" s="100">
        <v>1.04</v>
      </c>
      <c r="O111" s="100">
        <v>-0.52</v>
      </c>
      <c r="P111" s="100">
        <v>224.69</v>
      </c>
      <c r="Q111" s="100">
        <v>20.74</v>
      </c>
      <c r="R111" s="100">
        <v>19.03</v>
      </c>
      <c r="S111" s="100">
        <v>3.51</v>
      </c>
      <c r="T111" s="100">
        <v>82.004000000000005</v>
      </c>
      <c r="U111" s="106" t="s">
        <v>2683</v>
      </c>
    </row>
    <row r="112" spans="1:21" x14ac:dyDescent="0.2">
      <c r="A112" s="100">
        <v>1079.08</v>
      </c>
      <c r="B112" s="100">
        <v>53.61</v>
      </c>
      <c r="C112" s="100">
        <v>60.32</v>
      </c>
      <c r="D112" s="100">
        <v>975.09</v>
      </c>
      <c r="E112" s="100">
        <v>889.89</v>
      </c>
      <c r="F112" s="100">
        <v>69.069999999999993</v>
      </c>
      <c r="G112" s="100">
        <v>299.70999999999998</v>
      </c>
      <c r="H112" s="100">
        <v>13529561.810000001</v>
      </c>
      <c r="I112" s="100">
        <v>7208581.9699999997</v>
      </c>
      <c r="J112" s="100" t="s">
        <v>2569</v>
      </c>
      <c r="K112" s="100" t="s">
        <v>2570</v>
      </c>
      <c r="L112" s="100">
        <v>1.1000000000000001</v>
      </c>
      <c r="M112" s="7">
        <v>-15.032999999999999</v>
      </c>
      <c r="N112" s="100">
        <v>1.0900000000000001</v>
      </c>
      <c r="O112" s="100">
        <v>-0.23</v>
      </c>
      <c r="P112" s="100">
        <v>233.07</v>
      </c>
      <c r="Q112" s="100">
        <v>20.8</v>
      </c>
      <c r="R112" s="100">
        <v>19.04</v>
      </c>
      <c r="S112" s="100">
        <v>3.52</v>
      </c>
      <c r="T112" s="100">
        <v>81.460999999999999</v>
      </c>
      <c r="U112" s="106" t="s">
        <v>2683</v>
      </c>
    </row>
    <row r="113" spans="1:21" x14ac:dyDescent="0.2">
      <c r="A113" s="100">
        <v>1092.1600000000001</v>
      </c>
      <c r="B113" s="100">
        <v>55.17</v>
      </c>
      <c r="C113" s="100">
        <v>59.81</v>
      </c>
      <c r="D113" s="100">
        <v>982.71</v>
      </c>
      <c r="E113" s="100">
        <v>897.51</v>
      </c>
      <c r="F113" s="100">
        <v>74.38</v>
      </c>
      <c r="G113" s="100">
        <v>308.92</v>
      </c>
      <c r="H113" s="100">
        <v>13529570.970000001</v>
      </c>
      <c r="I113" s="100">
        <v>7208587.3700000001</v>
      </c>
      <c r="J113" s="100" t="s">
        <v>2571</v>
      </c>
      <c r="K113" s="100" t="s">
        <v>2572</v>
      </c>
      <c r="L113" s="100">
        <v>1.23</v>
      </c>
      <c r="M113" s="7">
        <v>-43.015000000000001</v>
      </c>
      <c r="N113" s="100">
        <v>1.19</v>
      </c>
      <c r="O113" s="100">
        <v>-0.39</v>
      </c>
      <c r="P113" s="100">
        <v>242.81</v>
      </c>
      <c r="Q113" s="100">
        <v>20.88</v>
      </c>
      <c r="R113" s="100">
        <v>19.05</v>
      </c>
      <c r="S113" s="100">
        <v>3.54</v>
      </c>
      <c r="T113" s="100">
        <v>80.825000000000003</v>
      </c>
      <c r="U113" s="106" t="s">
        <v>2683</v>
      </c>
    </row>
    <row r="114" spans="1:21" x14ac:dyDescent="0.2">
      <c r="A114" s="100">
        <v>1104.55</v>
      </c>
      <c r="B114" s="100">
        <v>56.41</v>
      </c>
      <c r="C114" s="100">
        <v>58.43</v>
      </c>
      <c r="D114" s="100">
        <v>989.67</v>
      </c>
      <c r="E114" s="100">
        <v>904.47</v>
      </c>
      <c r="F114" s="100">
        <v>79.63</v>
      </c>
      <c r="G114" s="100">
        <v>317.70999999999998</v>
      </c>
      <c r="H114" s="100">
        <v>13529579.710000001</v>
      </c>
      <c r="I114" s="100">
        <v>7208592.71</v>
      </c>
      <c r="J114" s="100" t="s">
        <v>2573</v>
      </c>
      <c r="K114" s="100" t="s">
        <v>2574</v>
      </c>
      <c r="L114" s="100">
        <v>1.36</v>
      </c>
      <c r="M114" s="7">
        <v>-49.709000000000003</v>
      </c>
      <c r="N114" s="100">
        <v>1</v>
      </c>
      <c r="O114" s="100">
        <v>-1.1100000000000001</v>
      </c>
      <c r="P114" s="100">
        <v>252.25</v>
      </c>
      <c r="Q114" s="100">
        <v>20.96</v>
      </c>
      <c r="R114" s="100">
        <v>19.059999999999999</v>
      </c>
      <c r="S114" s="100">
        <v>3.56</v>
      </c>
      <c r="T114" s="100">
        <v>80.206000000000003</v>
      </c>
      <c r="U114" s="106" t="s">
        <v>2683</v>
      </c>
    </row>
    <row r="115" spans="1:21" x14ac:dyDescent="0.2">
      <c r="A115" s="100">
        <v>1115.95</v>
      </c>
      <c r="B115" s="100">
        <v>57.58</v>
      </c>
      <c r="C115" s="100">
        <v>56.81</v>
      </c>
      <c r="D115" s="100">
        <v>995.88</v>
      </c>
      <c r="E115" s="100">
        <v>910.68</v>
      </c>
      <c r="F115" s="100">
        <v>84.76</v>
      </c>
      <c r="G115" s="100">
        <v>325.79000000000002</v>
      </c>
      <c r="H115" s="100">
        <v>13529587.73</v>
      </c>
      <c r="I115" s="100">
        <v>7208597.9100000001</v>
      </c>
      <c r="J115" s="100" t="s">
        <v>2575</v>
      </c>
      <c r="K115" s="100" t="s">
        <v>2576</v>
      </c>
      <c r="L115" s="100">
        <v>1.57</v>
      </c>
      <c r="M115" s="7">
        <v>-35.067999999999998</v>
      </c>
      <c r="N115" s="100">
        <v>1.03</v>
      </c>
      <c r="O115" s="100">
        <v>-1.42</v>
      </c>
      <c r="P115" s="100">
        <v>261.14999999999998</v>
      </c>
      <c r="Q115" s="100">
        <v>21.04</v>
      </c>
      <c r="R115" s="100">
        <v>19.059999999999999</v>
      </c>
      <c r="S115" s="100">
        <v>3.58</v>
      </c>
      <c r="T115" s="100">
        <v>79.616</v>
      </c>
      <c r="U115" s="106" t="s">
        <v>2683</v>
      </c>
    </row>
    <row r="116" spans="1:21" x14ac:dyDescent="0.2">
      <c r="A116" s="100">
        <v>1127.5</v>
      </c>
      <c r="B116" s="100">
        <v>59.24</v>
      </c>
      <c r="C116" s="100">
        <v>55.46</v>
      </c>
      <c r="D116" s="100">
        <v>1001.93</v>
      </c>
      <c r="E116" s="100">
        <v>916.73</v>
      </c>
      <c r="F116" s="100">
        <v>90.24</v>
      </c>
      <c r="G116" s="100">
        <v>333.95</v>
      </c>
      <c r="H116" s="100">
        <v>13529595.85</v>
      </c>
      <c r="I116" s="100">
        <v>7208603.4800000004</v>
      </c>
      <c r="J116" s="100" t="s">
        <v>2577</v>
      </c>
      <c r="K116" s="100" t="s">
        <v>2578</v>
      </c>
      <c r="L116" s="100">
        <v>1.75</v>
      </c>
      <c r="M116" s="7">
        <v>-42.667000000000002</v>
      </c>
      <c r="N116" s="100">
        <v>1.44</v>
      </c>
      <c r="O116" s="100">
        <v>-1.17</v>
      </c>
      <c r="P116" s="100">
        <v>270.41000000000003</v>
      </c>
      <c r="Q116" s="100">
        <v>21.12</v>
      </c>
      <c r="R116" s="100">
        <v>19.07</v>
      </c>
      <c r="S116" s="100">
        <v>3.6</v>
      </c>
      <c r="T116" s="100">
        <v>78.997</v>
      </c>
      <c r="U116" s="106" t="s">
        <v>2683</v>
      </c>
    </row>
    <row r="117" spans="1:21" x14ac:dyDescent="0.2">
      <c r="A117" s="100">
        <v>1140.18</v>
      </c>
      <c r="B117" s="100">
        <v>60.96</v>
      </c>
      <c r="C117" s="100">
        <v>53.66</v>
      </c>
      <c r="D117" s="100">
        <v>1008.25</v>
      </c>
      <c r="E117" s="100">
        <v>923.05</v>
      </c>
      <c r="F117" s="100">
        <v>96.61</v>
      </c>
      <c r="G117" s="100">
        <v>342.91</v>
      </c>
      <c r="H117" s="100">
        <v>13529604.74</v>
      </c>
      <c r="I117" s="100">
        <v>7208609.9400000004</v>
      </c>
      <c r="J117" s="100" t="s">
        <v>2579</v>
      </c>
      <c r="K117" s="100" t="s">
        <v>2580</v>
      </c>
      <c r="L117" s="100">
        <v>1.83</v>
      </c>
      <c r="M117" s="7">
        <v>-3.3290000000000002</v>
      </c>
      <c r="N117" s="100">
        <v>1.36</v>
      </c>
      <c r="O117" s="100">
        <v>-1.42</v>
      </c>
      <c r="P117" s="100">
        <v>280.85000000000002</v>
      </c>
      <c r="Q117" s="100">
        <v>21.21</v>
      </c>
      <c r="R117" s="100">
        <v>19.079999999999998</v>
      </c>
      <c r="S117" s="100">
        <v>3.63</v>
      </c>
      <c r="T117" s="100">
        <v>78.290999999999997</v>
      </c>
      <c r="U117" s="106" t="s">
        <v>2683</v>
      </c>
    </row>
    <row r="118" spans="1:21" x14ac:dyDescent="0.2">
      <c r="A118" s="100">
        <v>1152.45</v>
      </c>
      <c r="B118" s="100">
        <v>62.64</v>
      </c>
      <c r="C118" s="100">
        <v>53.55</v>
      </c>
      <c r="D118" s="100">
        <v>1014.05</v>
      </c>
      <c r="E118" s="100">
        <v>928.85</v>
      </c>
      <c r="F118" s="100">
        <v>103.03</v>
      </c>
      <c r="G118" s="100">
        <v>351.61</v>
      </c>
      <c r="H118" s="100">
        <v>13529613.380000001</v>
      </c>
      <c r="I118" s="100">
        <v>7208616.4400000004</v>
      </c>
      <c r="J118" s="100" t="s">
        <v>2581</v>
      </c>
      <c r="K118" s="100" t="s">
        <v>2582</v>
      </c>
      <c r="L118" s="100">
        <v>1.37</v>
      </c>
      <c r="M118" s="7">
        <v>-26.596</v>
      </c>
      <c r="N118" s="100">
        <v>1.37</v>
      </c>
      <c r="O118" s="100">
        <v>-0.09</v>
      </c>
      <c r="P118" s="100">
        <v>291.17</v>
      </c>
      <c r="Q118" s="100">
        <v>21.3</v>
      </c>
      <c r="R118" s="100">
        <v>19.09</v>
      </c>
      <c r="S118" s="100">
        <v>3.65</v>
      </c>
      <c r="T118" s="100">
        <v>77.59</v>
      </c>
      <c r="U118" s="106" t="s">
        <v>2683</v>
      </c>
    </row>
    <row r="119" spans="1:21" x14ac:dyDescent="0.2">
      <c r="A119" s="100">
        <v>1164.01</v>
      </c>
      <c r="B119" s="100">
        <v>64.87</v>
      </c>
      <c r="C119" s="100">
        <v>52.32</v>
      </c>
      <c r="D119" s="100">
        <v>1019.16</v>
      </c>
      <c r="E119" s="100">
        <v>933.96</v>
      </c>
      <c r="F119" s="100">
        <v>109.28</v>
      </c>
      <c r="G119" s="100">
        <v>359.88</v>
      </c>
      <c r="H119" s="100">
        <v>13529621.59</v>
      </c>
      <c r="I119" s="100">
        <v>7208622.7699999996</v>
      </c>
      <c r="J119" s="100" t="s">
        <v>2583</v>
      </c>
      <c r="K119" s="100" t="s">
        <v>2584</v>
      </c>
      <c r="L119" s="100">
        <v>2.15</v>
      </c>
      <c r="M119" s="7">
        <v>-21.734999999999999</v>
      </c>
      <c r="N119" s="100">
        <v>1.93</v>
      </c>
      <c r="O119" s="100">
        <v>-1.06</v>
      </c>
      <c r="P119" s="100">
        <v>301.10000000000002</v>
      </c>
      <c r="Q119" s="100">
        <v>21.39</v>
      </c>
      <c r="R119" s="100">
        <v>19.100000000000001</v>
      </c>
      <c r="S119" s="100">
        <v>3.68</v>
      </c>
      <c r="T119" s="100">
        <v>76.918000000000006</v>
      </c>
      <c r="U119" s="106" t="s">
        <v>2683</v>
      </c>
    </row>
    <row r="120" spans="1:21" x14ac:dyDescent="0.2">
      <c r="A120" s="100">
        <v>1176.42</v>
      </c>
      <c r="B120" s="100">
        <v>67.47</v>
      </c>
      <c r="C120" s="100">
        <v>51.2</v>
      </c>
      <c r="D120" s="100">
        <v>1024.18</v>
      </c>
      <c r="E120" s="100">
        <v>938.98</v>
      </c>
      <c r="F120" s="100">
        <v>116.3</v>
      </c>
      <c r="G120" s="100">
        <v>368.8</v>
      </c>
      <c r="H120" s="100">
        <v>13529630.43</v>
      </c>
      <c r="I120" s="100">
        <v>7208629.8799999999</v>
      </c>
      <c r="J120" s="100" t="s">
        <v>2585</v>
      </c>
      <c r="K120" s="100" t="s">
        <v>2586</v>
      </c>
      <c r="L120" s="100">
        <v>2.25</v>
      </c>
      <c r="M120" s="7">
        <v>-76.471000000000004</v>
      </c>
      <c r="N120" s="100">
        <v>2.1</v>
      </c>
      <c r="O120" s="100">
        <v>-0.9</v>
      </c>
      <c r="P120" s="100">
        <v>312.04000000000002</v>
      </c>
      <c r="Q120" s="100">
        <v>21.49</v>
      </c>
      <c r="R120" s="100">
        <v>19.11</v>
      </c>
      <c r="S120" s="100">
        <v>3.71</v>
      </c>
      <c r="T120" s="100">
        <v>76.183999999999997</v>
      </c>
      <c r="U120" s="106" t="s">
        <v>2683</v>
      </c>
    </row>
    <row r="121" spans="1:21" x14ac:dyDescent="0.2">
      <c r="A121" s="100">
        <v>1188.26</v>
      </c>
      <c r="B121" s="100">
        <v>67.650000000000006</v>
      </c>
      <c r="C121" s="100">
        <v>50.4</v>
      </c>
      <c r="D121" s="100">
        <v>1028.7</v>
      </c>
      <c r="E121" s="100">
        <v>943.5</v>
      </c>
      <c r="F121" s="100">
        <v>123.22</v>
      </c>
      <c r="G121" s="100">
        <v>377.28</v>
      </c>
      <c r="H121" s="100">
        <v>13529638.85</v>
      </c>
      <c r="I121" s="100">
        <v>7208636.8799999999</v>
      </c>
      <c r="J121" s="100" t="s">
        <v>2587</v>
      </c>
      <c r="K121" s="100" t="s">
        <v>2588</v>
      </c>
      <c r="L121" s="100">
        <v>0.64</v>
      </c>
      <c r="M121" s="7">
        <v>-143.31899999999999</v>
      </c>
      <c r="N121" s="100">
        <v>0.15</v>
      </c>
      <c r="O121" s="100">
        <v>-0.68</v>
      </c>
      <c r="P121" s="100">
        <v>322.64</v>
      </c>
      <c r="Q121" s="100">
        <v>21.59</v>
      </c>
      <c r="R121" s="100">
        <v>19.12</v>
      </c>
      <c r="S121" s="100">
        <v>3.74</v>
      </c>
      <c r="T121" s="100">
        <v>75.472999999999999</v>
      </c>
      <c r="U121" s="106" t="s">
        <v>2683</v>
      </c>
    </row>
    <row r="122" spans="1:21" x14ac:dyDescent="0.2">
      <c r="A122" s="100">
        <v>1212.19</v>
      </c>
      <c r="B122" s="100">
        <v>66.8</v>
      </c>
      <c r="C122" s="100">
        <v>49.71</v>
      </c>
      <c r="D122" s="100">
        <v>1037.96</v>
      </c>
      <c r="E122" s="100">
        <v>952.76</v>
      </c>
      <c r="F122" s="100">
        <v>137.38999999999999</v>
      </c>
      <c r="G122" s="100">
        <v>394.19</v>
      </c>
      <c r="H122" s="100">
        <v>13529655.619999999</v>
      </c>
      <c r="I122" s="100">
        <v>7208651.21</v>
      </c>
      <c r="J122" s="100" t="s">
        <v>2589</v>
      </c>
      <c r="K122" s="100" t="s">
        <v>2590</v>
      </c>
      <c r="L122" s="100">
        <v>0.44</v>
      </c>
      <c r="M122" s="7">
        <v>83.215000000000003</v>
      </c>
      <c r="N122" s="100">
        <v>-0.36</v>
      </c>
      <c r="O122" s="100">
        <v>-0.28999999999999998</v>
      </c>
      <c r="P122" s="100">
        <v>344.07</v>
      </c>
      <c r="Q122" s="100">
        <v>21.8</v>
      </c>
      <c r="R122" s="100">
        <v>19.14</v>
      </c>
      <c r="S122" s="100">
        <v>3.81</v>
      </c>
      <c r="T122" s="100">
        <v>74.051000000000002</v>
      </c>
      <c r="U122" s="106" t="s">
        <v>2683</v>
      </c>
    </row>
    <row r="123" spans="1:21" x14ac:dyDescent="0.2">
      <c r="A123" s="100">
        <v>1236.7</v>
      </c>
      <c r="B123" s="100">
        <v>66.86</v>
      </c>
      <c r="C123" s="100">
        <v>50.25</v>
      </c>
      <c r="D123" s="100">
        <v>1047.6099999999999</v>
      </c>
      <c r="E123" s="100">
        <v>962.41</v>
      </c>
      <c r="F123" s="100">
        <v>151.88</v>
      </c>
      <c r="G123" s="100">
        <v>411.45</v>
      </c>
      <c r="H123" s="100">
        <v>13529672.74</v>
      </c>
      <c r="I123" s="100">
        <v>7208665.8700000001</v>
      </c>
      <c r="J123" s="100" t="s">
        <v>2591</v>
      </c>
      <c r="K123" s="100" t="s">
        <v>2592</v>
      </c>
      <c r="L123" s="100">
        <v>0.2</v>
      </c>
      <c r="M123" s="7">
        <v>-117.574</v>
      </c>
      <c r="N123" s="100">
        <v>0.02</v>
      </c>
      <c r="O123" s="100">
        <v>0.22</v>
      </c>
      <c r="P123" s="100">
        <v>365.96</v>
      </c>
      <c r="Q123" s="100">
        <v>22.03</v>
      </c>
      <c r="R123" s="100">
        <v>19.16</v>
      </c>
      <c r="S123" s="100">
        <v>3.88</v>
      </c>
      <c r="T123" s="100">
        <v>72.668999999999997</v>
      </c>
      <c r="U123" s="106" t="s">
        <v>2683</v>
      </c>
    </row>
    <row r="124" spans="1:21" x14ac:dyDescent="0.2">
      <c r="A124" s="100">
        <v>1262.6600000000001</v>
      </c>
      <c r="B124" s="100">
        <v>66.16</v>
      </c>
      <c r="C124" s="100">
        <v>48.77</v>
      </c>
      <c r="D124" s="100">
        <v>1057.95</v>
      </c>
      <c r="E124" s="100">
        <v>972.75</v>
      </c>
      <c r="F124" s="100">
        <v>167.33</v>
      </c>
      <c r="G124" s="100">
        <v>429.56</v>
      </c>
      <c r="H124" s="100">
        <v>13529690.689999999</v>
      </c>
      <c r="I124" s="100">
        <v>7208681.5099999998</v>
      </c>
      <c r="J124" s="100" t="s">
        <v>2593</v>
      </c>
      <c r="K124" s="100" t="s">
        <v>2594</v>
      </c>
      <c r="L124" s="100">
        <v>0.59</v>
      </c>
      <c r="M124" s="7">
        <v>-142.227</v>
      </c>
      <c r="N124" s="100">
        <v>-0.27</v>
      </c>
      <c r="O124" s="100">
        <v>-0.56999999999999995</v>
      </c>
      <c r="P124" s="100">
        <v>389.14</v>
      </c>
      <c r="Q124" s="100">
        <v>22.28</v>
      </c>
      <c r="R124" s="100">
        <v>19.18</v>
      </c>
      <c r="S124" s="100">
        <v>3.95</v>
      </c>
      <c r="T124" s="100">
        <v>71.290000000000006</v>
      </c>
      <c r="U124" s="106" t="s">
        <v>2683</v>
      </c>
    </row>
    <row r="125" spans="1:21" x14ac:dyDescent="0.2">
      <c r="A125" s="100">
        <v>1289.1600000000001</v>
      </c>
      <c r="B125" s="100">
        <v>65.55</v>
      </c>
      <c r="C125" s="100">
        <v>48.25</v>
      </c>
      <c r="D125" s="100">
        <v>1068.79</v>
      </c>
      <c r="E125" s="100">
        <v>983.59</v>
      </c>
      <c r="F125" s="100">
        <v>183.35</v>
      </c>
      <c r="G125" s="100">
        <v>447.67</v>
      </c>
      <c r="H125" s="100">
        <v>13529708.65</v>
      </c>
      <c r="I125" s="100">
        <v>7208697.7000000002</v>
      </c>
      <c r="J125" s="100" t="s">
        <v>2595</v>
      </c>
      <c r="K125" s="100" t="s">
        <v>2596</v>
      </c>
      <c r="L125" s="100">
        <v>0.28999999999999998</v>
      </c>
      <c r="M125" s="7">
        <v>79.778999999999996</v>
      </c>
      <c r="N125" s="100">
        <v>-0.23</v>
      </c>
      <c r="O125" s="100">
        <v>-0.2</v>
      </c>
      <c r="P125" s="100">
        <v>412.77</v>
      </c>
      <c r="Q125" s="100">
        <v>22.55</v>
      </c>
      <c r="R125" s="100">
        <v>19.21</v>
      </c>
      <c r="S125" s="100">
        <v>4.04</v>
      </c>
      <c r="T125" s="100">
        <v>69.963999999999999</v>
      </c>
      <c r="U125" s="106" t="s">
        <v>2683</v>
      </c>
    </row>
    <row r="126" spans="1:21" x14ac:dyDescent="0.2">
      <c r="A126" s="100">
        <v>1302.82</v>
      </c>
      <c r="B126" s="100">
        <v>65.67</v>
      </c>
      <c r="C126" s="100">
        <v>48.97</v>
      </c>
      <c r="D126" s="100">
        <v>1074.43</v>
      </c>
      <c r="E126" s="100">
        <v>989.23</v>
      </c>
      <c r="F126" s="100">
        <v>191.58</v>
      </c>
      <c r="G126" s="100">
        <v>457</v>
      </c>
      <c r="H126" s="100">
        <v>13529717.9</v>
      </c>
      <c r="I126" s="100">
        <v>7208706.0199999996</v>
      </c>
      <c r="J126" s="100" t="s">
        <v>2597</v>
      </c>
      <c r="K126" s="100" t="s">
        <v>2598</v>
      </c>
      <c r="L126" s="100">
        <v>0.49</v>
      </c>
      <c r="M126" s="7">
        <v>-8.2859999999999996</v>
      </c>
      <c r="N126" s="100">
        <v>0.09</v>
      </c>
      <c r="O126" s="100">
        <v>0.53</v>
      </c>
      <c r="P126" s="100">
        <v>424.93</v>
      </c>
      <c r="Q126" s="100">
        <v>22.7</v>
      </c>
      <c r="R126" s="100">
        <v>19.22</v>
      </c>
      <c r="S126" s="100">
        <v>4.09</v>
      </c>
      <c r="T126" s="100">
        <v>69.319000000000003</v>
      </c>
      <c r="U126" s="106" t="s">
        <v>2683</v>
      </c>
    </row>
    <row r="127" spans="1:21" x14ac:dyDescent="0.2">
      <c r="A127" s="100">
        <v>1316.2</v>
      </c>
      <c r="B127" s="100">
        <v>66.87</v>
      </c>
      <c r="C127" s="100">
        <v>48.78</v>
      </c>
      <c r="D127" s="100">
        <v>1079.82</v>
      </c>
      <c r="E127" s="100">
        <v>994.62</v>
      </c>
      <c r="F127" s="100">
        <v>199.64</v>
      </c>
      <c r="G127" s="100">
        <v>466.23</v>
      </c>
      <c r="H127" s="100">
        <v>13529727.050000001</v>
      </c>
      <c r="I127" s="100">
        <v>7208714.1699999999</v>
      </c>
      <c r="J127" s="100" t="s">
        <v>2599</v>
      </c>
      <c r="K127" s="100" t="s">
        <v>2600</v>
      </c>
      <c r="L127" s="100">
        <v>0.91</v>
      </c>
      <c r="M127" s="7">
        <v>-19.084</v>
      </c>
      <c r="N127" s="100">
        <v>0.9</v>
      </c>
      <c r="O127" s="100">
        <v>-0.14000000000000001</v>
      </c>
      <c r="P127" s="100">
        <v>436.88</v>
      </c>
      <c r="Q127" s="100">
        <v>22.85</v>
      </c>
      <c r="R127" s="100">
        <v>19.23</v>
      </c>
      <c r="S127" s="100">
        <v>4.13</v>
      </c>
      <c r="T127" s="100">
        <v>68.712000000000003</v>
      </c>
      <c r="U127" s="106" t="s">
        <v>2683</v>
      </c>
    </row>
    <row r="128" spans="1:21" x14ac:dyDescent="0.2">
      <c r="A128" s="100">
        <v>1328.85</v>
      </c>
      <c r="B128" s="100">
        <v>68.239999999999995</v>
      </c>
      <c r="C128" s="100">
        <v>48.27</v>
      </c>
      <c r="D128" s="100">
        <v>1084.6500000000001</v>
      </c>
      <c r="E128" s="100">
        <v>999.45</v>
      </c>
      <c r="F128" s="100">
        <v>207.38</v>
      </c>
      <c r="G128" s="100">
        <v>474.99</v>
      </c>
      <c r="H128" s="100">
        <v>13529735.73</v>
      </c>
      <c r="I128" s="100">
        <v>7208721.9900000002</v>
      </c>
      <c r="J128" s="100" t="s">
        <v>2601</v>
      </c>
      <c r="K128" s="100" t="s">
        <v>2602</v>
      </c>
      <c r="L128" s="100">
        <v>1.1499999999999999</v>
      </c>
      <c r="M128" s="7">
        <v>-16.931999999999999</v>
      </c>
      <c r="N128" s="100">
        <v>1.08</v>
      </c>
      <c r="O128" s="100">
        <v>-0.4</v>
      </c>
      <c r="P128" s="100">
        <v>448.31</v>
      </c>
      <c r="Q128" s="100">
        <v>22.99</v>
      </c>
      <c r="R128" s="100">
        <v>19.239999999999998</v>
      </c>
      <c r="S128" s="100">
        <v>4.18</v>
      </c>
      <c r="T128" s="100">
        <v>68.152000000000001</v>
      </c>
      <c r="U128" s="106" t="s">
        <v>2683</v>
      </c>
    </row>
    <row r="129" spans="1:21" x14ac:dyDescent="0.2">
      <c r="A129" s="100">
        <v>1342.26</v>
      </c>
      <c r="B129" s="100">
        <v>69.44</v>
      </c>
      <c r="C129" s="100">
        <v>47.88</v>
      </c>
      <c r="D129" s="100">
        <v>1089.49</v>
      </c>
      <c r="E129" s="100">
        <v>1004.29</v>
      </c>
      <c r="F129" s="100">
        <v>215.74</v>
      </c>
      <c r="G129" s="100">
        <v>484.29</v>
      </c>
      <c r="H129" s="100">
        <v>13529744.949999999</v>
      </c>
      <c r="I129" s="100">
        <v>7208730.4400000004</v>
      </c>
      <c r="J129" s="100" t="s">
        <v>2603</v>
      </c>
      <c r="K129" s="100" t="s">
        <v>2604</v>
      </c>
      <c r="L129" s="100">
        <v>0.94</v>
      </c>
      <c r="M129" s="7">
        <v>-26.048999999999999</v>
      </c>
      <c r="N129" s="100">
        <v>0.89</v>
      </c>
      <c r="O129" s="100">
        <v>-0.28999999999999998</v>
      </c>
      <c r="P129" s="100">
        <v>460.55</v>
      </c>
      <c r="Q129" s="100">
        <v>23.15</v>
      </c>
      <c r="R129" s="100">
        <v>19.25</v>
      </c>
      <c r="S129" s="100">
        <v>4.22</v>
      </c>
      <c r="T129" s="100">
        <v>67.567999999999998</v>
      </c>
      <c r="U129" s="106" t="s">
        <v>2683</v>
      </c>
    </row>
    <row r="130" spans="1:21" x14ac:dyDescent="0.2">
      <c r="A130" s="100">
        <v>1355.71</v>
      </c>
      <c r="B130" s="100">
        <v>70.56</v>
      </c>
      <c r="C130" s="100">
        <v>47.3</v>
      </c>
      <c r="D130" s="100">
        <v>1094.0899999999999</v>
      </c>
      <c r="E130" s="100">
        <v>1008.89</v>
      </c>
      <c r="F130" s="100">
        <v>224.26</v>
      </c>
      <c r="G130" s="100">
        <v>493.63</v>
      </c>
      <c r="H130" s="100">
        <v>13529754.199999999</v>
      </c>
      <c r="I130" s="100">
        <v>7208739.0599999996</v>
      </c>
      <c r="J130" s="100" t="s">
        <v>2605</v>
      </c>
      <c r="K130" s="100" t="s">
        <v>2606</v>
      </c>
      <c r="L130" s="100">
        <v>0.93</v>
      </c>
      <c r="M130" s="7">
        <v>-42.277999999999999</v>
      </c>
      <c r="N130" s="100">
        <v>0.83</v>
      </c>
      <c r="O130" s="100">
        <v>-0.43</v>
      </c>
      <c r="P130" s="100">
        <v>472.94</v>
      </c>
      <c r="Q130" s="100">
        <v>23.31</v>
      </c>
      <c r="R130" s="100">
        <v>19.260000000000002</v>
      </c>
      <c r="S130" s="100">
        <v>4.2699999999999996</v>
      </c>
      <c r="T130" s="100">
        <v>66.992000000000004</v>
      </c>
      <c r="U130" s="106" t="s">
        <v>2683</v>
      </c>
    </row>
    <row r="131" spans="1:21" x14ac:dyDescent="0.2">
      <c r="A131" s="100">
        <v>1369.34</v>
      </c>
      <c r="B131" s="100">
        <v>73.47</v>
      </c>
      <c r="C131" s="100">
        <v>44.56</v>
      </c>
      <c r="D131" s="100">
        <v>1098.3</v>
      </c>
      <c r="E131" s="100">
        <v>1013.1</v>
      </c>
      <c r="F131" s="100">
        <v>233.28</v>
      </c>
      <c r="G131" s="100">
        <v>502.94</v>
      </c>
      <c r="H131" s="100">
        <v>13529763.42</v>
      </c>
      <c r="I131" s="100">
        <v>7208748.1600000001</v>
      </c>
      <c r="J131" s="100" t="s">
        <v>2607</v>
      </c>
      <c r="K131" s="100" t="s">
        <v>2608</v>
      </c>
      <c r="L131" s="100">
        <v>2.87</v>
      </c>
      <c r="M131" s="7">
        <v>-46.216000000000001</v>
      </c>
      <c r="N131" s="100">
        <v>2.13</v>
      </c>
      <c r="O131" s="100">
        <v>-2.0099999999999998</v>
      </c>
      <c r="P131" s="100">
        <v>485.72</v>
      </c>
      <c r="Q131" s="100">
        <v>23.48</v>
      </c>
      <c r="R131" s="100">
        <v>19.28</v>
      </c>
      <c r="S131" s="100">
        <v>4.33</v>
      </c>
      <c r="T131" s="100">
        <v>66.403999999999996</v>
      </c>
      <c r="U131" s="106" t="s">
        <v>2683</v>
      </c>
    </row>
    <row r="132" spans="1:21" x14ac:dyDescent="0.2">
      <c r="A132" s="100">
        <v>1382.42</v>
      </c>
      <c r="B132" s="100">
        <v>75.58</v>
      </c>
      <c r="C132" s="100">
        <v>42.3</v>
      </c>
      <c r="D132" s="100">
        <v>1101.79</v>
      </c>
      <c r="E132" s="100">
        <v>1016.59</v>
      </c>
      <c r="F132" s="100">
        <v>242.43</v>
      </c>
      <c r="G132" s="100">
        <v>511.6</v>
      </c>
      <c r="H132" s="100">
        <v>13529772</v>
      </c>
      <c r="I132" s="100">
        <v>7208757.4000000004</v>
      </c>
      <c r="J132" s="100" t="s">
        <v>2609</v>
      </c>
      <c r="K132" s="100" t="s">
        <v>2610</v>
      </c>
      <c r="L132" s="100">
        <v>2.3199999999999998</v>
      </c>
      <c r="M132" s="7">
        <v>28.878</v>
      </c>
      <c r="N132" s="100">
        <v>1.61</v>
      </c>
      <c r="O132" s="100">
        <v>-1.73</v>
      </c>
      <c r="P132" s="100">
        <v>498.23</v>
      </c>
      <c r="Q132" s="100">
        <v>23.64</v>
      </c>
      <c r="R132" s="100">
        <v>19.29</v>
      </c>
      <c r="S132" s="100">
        <v>4.38</v>
      </c>
      <c r="T132" s="100">
        <v>65.820999999999998</v>
      </c>
      <c r="U132" s="106" t="s">
        <v>2683</v>
      </c>
    </row>
    <row r="133" spans="1:21" x14ac:dyDescent="0.2">
      <c r="A133" s="100">
        <v>1396.07</v>
      </c>
      <c r="B133" s="100">
        <v>76.02</v>
      </c>
      <c r="C133" s="100">
        <v>42.55</v>
      </c>
      <c r="D133" s="100">
        <v>1105.1400000000001</v>
      </c>
      <c r="E133" s="100">
        <v>1019.94</v>
      </c>
      <c r="F133" s="100">
        <v>252.2</v>
      </c>
      <c r="G133" s="100">
        <v>520.53</v>
      </c>
      <c r="H133" s="100">
        <v>13529780.83</v>
      </c>
      <c r="I133" s="100">
        <v>7208767.2599999998</v>
      </c>
      <c r="J133" s="100" t="s">
        <v>2611</v>
      </c>
      <c r="K133" s="100" t="s">
        <v>2612</v>
      </c>
      <c r="L133" s="100">
        <v>0.37</v>
      </c>
      <c r="M133" s="7">
        <v>-63.033999999999999</v>
      </c>
      <c r="N133" s="100">
        <v>0.32</v>
      </c>
      <c r="O133" s="100">
        <v>0.18</v>
      </c>
      <c r="P133" s="100">
        <v>511.39</v>
      </c>
      <c r="Q133" s="100">
        <v>23.81</v>
      </c>
      <c r="R133" s="100">
        <v>19.3</v>
      </c>
      <c r="S133" s="100">
        <v>4.4400000000000004</v>
      </c>
      <c r="T133" s="100">
        <v>65.207999999999998</v>
      </c>
      <c r="U133" s="106" t="s">
        <v>2683</v>
      </c>
    </row>
    <row r="134" spans="1:21" x14ac:dyDescent="0.2">
      <c r="A134" s="100">
        <v>1409.22</v>
      </c>
      <c r="B134" s="100">
        <v>77.05</v>
      </c>
      <c r="C134" s="100">
        <v>40.49</v>
      </c>
      <c r="D134" s="100">
        <v>1108.2</v>
      </c>
      <c r="E134" s="100">
        <v>1023</v>
      </c>
      <c r="F134" s="100">
        <v>261.77</v>
      </c>
      <c r="G134" s="100">
        <v>529</v>
      </c>
      <c r="H134" s="100">
        <v>13529789.210000001</v>
      </c>
      <c r="I134" s="100">
        <v>7208776.9199999999</v>
      </c>
      <c r="J134" s="100" t="s">
        <v>2613</v>
      </c>
      <c r="K134" s="100" t="s">
        <v>2614</v>
      </c>
      <c r="L134" s="100">
        <v>1.71</v>
      </c>
      <c r="M134" s="7">
        <v>-86.218999999999994</v>
      </c>
      <c r="N134" s="100">
        <v>0.78</v>
      </c>
      <c r="O134" s="100">
        <v>-1.57</v>
      </c>
      <c r="P134" s="100">
        <v>524.12</v>
      </c>
      <c r="Q134" s="100">
        <v>23.97</v>
      </c>
      <c r="R134" s="100">
        <v>19.309999999999999</v>
      </c>
      <c r="S134" s="100">
        <v>4.49</v>
      </c>
      <c r="T134" s="100">
        <v>64.620999999999995</v>
      </c>
      <c r="U134" s="106" t="s">
        <v>2683</v>
      </c>
    </row>
    <row r="135" spans="1:21" x14ac:dyDescent="0.2">
      <c r="A135" s="100">
        <v>1422.71</v>
      </c>
      <c r="B135" s="100">
        <v>77.17</v>
      </c>
      <c r="C135" s="100">
        <v>38.72</v>
      </c>
      <c r="D135" s="100">
        <v>1111.21</v>
      </c>
      <c r="E135" s="100">
        <v>1026.01</v>
      </c>
      <c r="F135" s="100">
        <v>271.89999999999998</v>
      </c>
      <c r="G135" s="100">
        <v>537.39</v>
      </c>
      <c r="H135" s="100">
        <v>13529797.49</v>
      </c>
      <c r="I135" s="100">
        <v>7208787.1299999999</v>
      </c>
      <c r="J135" s="100" t="s">
        <v>2615</v>
      </c>
      <c r="K135" s="100" t="s">
        <v>2616</v>
      </c>
      <c r="L135" s="100">
        <v>1.28</v>
      </c>
      <c r="M135" s="7">
        <v>-7.8179999999999996</v>
      </c>
      <c r="N135" s="100">
        <v>0.09</v>
      </c>
      <c r="O135" s="100">
        <v>-1.31</v>
      </c>
      <c r="P135" s="100">
        <v>537.25</v>
      </c>
      <c r="Q135" s="100">
        <v>24.14</v>
      </c>
      <c r="R135" s="100">
        <v>19.32</v>
      </c>
      <c r="S135" s="100">
        <v>4.55</v>
      </c>
      <c r="T135" s="100">
        <v>64.016000000000005</v>
      </c>
      <c r="U135" s="106" t="s">
        <v>2683</v>
      </c>
    </row>
    <row r="136" spans="1:21" x14ac:dyDescent="0.2">
      <c r="A136" s="100">
        <v>1436.16</v>
      </c>
      <c r="B136" s="100">
        <v>78.67</v>
      </c>
      <c r="C136" s="100">
        <v>38.51</v>
      </c>
      <c r="D136" s="100">
        <v>1114.02</v>
      </c>
      <c r="E136" s="100">
        <v>1028.82</v>
      </c>
      <c r="F136" s="100">
        <v>282.18</v>
      </c>
      <c r="G136" s="100">
        <v>545.59</v>
      </c>
      <c r="H136" s="100">
        <v>13529805.6</v>
      </c>
      <c r="I136" s="100">
        <v>7208797.4800000004</v>
      </c>
      <c r="J136" s="100" t="s">
        <v>2617</v>
      </c>
      <c r="K136" s="100" t="s">
        <v>2618</v>
      </c>
      <c r="L136" s="100">
        <v>1.1299999999999999</v>
      </c>
      <c r="M136" s="7">
        <v>-8.6359999999999992</v>
      </c>
      <c r="N136" s="100">
        <v>1.1200000000000001</v>
      </c>
      <c r="O136" s="100">
        <v>-0.16</v>
      </c>
      <c r="P136" s="100">
        <v>550.39</v>
      </c>
      <c r="Q136" s="100">
        <v>24.31</v>
      </c>
      <c r="R136" s="100">
        <v>19.34</v>
      </c>
      <c r="S136" s="100">
        <v>4.5999999999999996</v>
      </c>
      <c r="T136" s="100">
        <v>63.414999999999999</v>
      </c>
      <c r="U136" s="106" t="s">
        <v>2683</v>
      </c>
    </row>
    <row r="137" spans="1:21" x14ac:dyDescent="0.2">
      <c r="A137" s="100">
        <v>1449.74</v>
      </c>
      <c r="B137" s="100">
        <v>81.34</v>
      </c>
      <c r="C137" s="100">
        <v>38.1</v>
      </c>
      <c r="D137" s="100">
        <v>1116.3800000000001</v>
      </c>
      <c r="E137" s="100">
        <v>1031.18</v>
      </c>
      <c r="F137" s="100">
        <v>292.67</v>
      </c>
      <c r="G137" s="100">
        <v>553.88</v>
      </c>
      <c r="H137" s="100">
        <v>13529813.779999999</v>
      </c>
      <c r="I137" s="100">
        <v>7208808.0599999996</v>
      </c>
      <c r="J137" s="100" t="s">
        <v>2619</v>
      </c>
      <c r="K137" s="100" t="s">
        <v>2620</v>
      </c>
      <c r="L137" s="100">
        <v>1.99</v>
      </c>
      <c r="M137" s="7">
        <v>-62.567999999999998</v>
      </c>
      <c r="N137" s="100">
        <v>1.97</v>
      </c>
      <c r="O137" s="100">
        <v>-0.3</v>
      </c>
      <c r="P137" s="100">
        <v>563.75</v>
      </c>
      <c r="Q137" s="100">
        <v>24.48</v>
      </c>
      <c r="R137" s="100">
        <v>19.350000000000001</v>
      </c>
      <c r="S137" s="100">
        <v>4.66</v>
      </c>
      <c r="T137" s="100">
        <v>62.817</v>
      </c>
      <c r="U137" s="106" t="s">
        <v>2683</v>
      </c>
    </row>
    <row r="138" spans="1:21" x14ac:dyDescent="0.2">
      <c r="A138" s="100">
        <v>1463.51</v>
      </c>
      <c r="B138" s="100">
        <v>82.64</v>
      </c>
      <c r="C138" s="100">
        <v>35.590000000000003</v>
      </c>
      <c r="D138" s="100">
        <v>1118.3</v>
      </c>
      <c r="E138" s="100">
        <v>1033.0999999999999</v>
      </c>
      <c r="F138" s="100">
        <v>303.58999999999997</v>
      </c>
      <c r="G138" s="100">
        <v>562.05999999999995</v>
      </c>
      <c r="H138" s="100">
        <v>13529821.85</v>
      </c>
      <c r="I138" s="100">
        <v>7208819.0499999998</v>
      </c>
      <c r="J138" s="100" t="s">
        <v>2621</v>
      </c>
      <c r="K138" s="100" t="s">
        <v>2622</v>
      </c>
      <c r="L138" s="100">
        <v>2.04</v>
      </c>
      <c r="M138" s="7">
        <v>-68.567999999999998</v>
      </c>
      <c r="N138" s="100">
        <v>0.94</v>
      </c>
      <c r="O138" s="100">
        <v>-1.82</v>
      </c>
      <c r="P138" s="100">
        <v>577.39</v>
      </c>
      <c r="Q138" s="100">
        <v>24.65</v>
      </c>
      <c r="R138" s="100">
        <v>19.36</v>
      </c>
      <c r="S138" s="100">
        <v>4.7300000000000004</v>
      </c>
      <c r="T138" s="100">
        <v>62.21</v>
      </c>
      <c r="U138" s="106" t="s">
        <v>2683</v>
      </c>
    </row>
    <row r="139" spans="1:21" x14ac:dyDescent="0.2">
      <c r="A139" s="100">
        <v>1477.18</v>
      </c>
      <c r="B139" s="100">
        <v>83.44</v>
      </c>
      <c r="C139" s="100">
        <v>33.549999999999997</v>
      </c>
      <c r="D139" s="100">
        <v>1119.95</v>
      </c>
      <c r="E139" s="100">
        <v>1034.75</v>
      </c>
      <c r="F139" s="100">
        <v>314.76</v>
      </c>
      <c r="G139" s="100">
        <v>569.76</v>
      </c>
      <c r="H139" s="100">
        <v>13529829.439999999</v>
      </c>
      <c r="I139" s="100">
        <v>7208830.2999999998</v>
      </c>
      <c r="J139" s="100" t="s">
        <v>2623</v>
      </c>
      <c r="K139" s="100" t="s">
        <v>2624</v>
      </c>
      <c r="L139" s="100">
        <v>1.59</v>
      </c>
      <c r="M139" s="7">
        <v>-167.2</v>
      </c>
      <c r="N139" s="100">
        <v>0.59</v>
      </c>
      <c r="O139" s="100">
        <v>-1.49</v>
      </c>
      <c r="P139" s="100">
        <v>590.95000000000005</v>
      </c>
      <c r="Q139" s="100">
        <v>24.83</v>
      </c>
      <c r="R139" s="100">
        <v>19.38</v>
      </c>
      <c r="S139" s="100">
        <v>4.79</v>
      </c>
      <c r="T139" s="100">
        <v>61.597999999999999</v>
      </c>
      <c r="U139" s="106" t="s">
        <v>2683</v>
      </c>
    </row>
    <row r="140" spans="1:21" x14ac:dyDescent="0.2">
      <c r="A140" s="100">
        <v>1490.33</v>
      </c>
      <c r="B140" s="100">
        <v>82.48</v>
      </c>
      <c r="C140" s="100">
        <v>33.33</v>
      </c>
      <c r="D140" s="100">
        <v>1121.57</v>
      </c>
      <c r="E140" s="100">
        <v>1036.3699999999999</v>
      </c>
      <c r="F140" s="100">
        <v>325.64999999999998</v>
      </c>
      <c r="G140" s="100">
        <v>576.95000000000005</v>
      </c>
      <c r="H140" s="100">
        <v>13529836.529999999</v>
      </c>
      <c r="I140" s="100">
        <v>7208841.2599999998</v>
      </c>
      <c r="J140" s="100" t="s">
        <v>2625</v>
      </c>
      <c r="K140" s="100" t="s">
        <v>2626</v>
      </c>
      <c r="L140" s="100">
        <v>0.75</v>
      </c>
      <c r="M140" s="7">
        <v>0</v>
      </c>
      <c r="N140" s="100">
        <v>-0.73</v>
      </c>
      <c r="O140" s="100">
        <v>-0.17</v>
      </c>
      <c r="P140" s="100">
        <v>603.98</v>
      </c>
      <c r="Q140" s="100">
        <v>24.99</v>
      </c>
      <c r="R140" s="100">
        <v>19.39</v>
      </c>
      <c r="S140" s="100">
        <v>4.84</v>
      </c>
      <c r="T140" s="100">
        <v>61.009</v>
      </c>
      <c r="U140" s="106" t="s">
        <v>2683</v>
      </c>
    </row>
    <row r="141" spans="1:21" x14ac:dyDescent="0.2">
      <c r="A141" s="100">
        <v>1503.79</v>
      </c>
      <c r="B141" s="100">
        <v>84.78</v>
      </c>
      <c r="C141" s="100">
        <v>33.33</v>
      </c>
      <c r="D141" s="100">
        <v>1123.06</v>
      </c>
      <c r="E141" s="100">
        <v>1037.8599999999999</v>
      </c>
      <c r="F141" s="100">
        <v>336.82</v>
      </c>
      <c r="G141" s="100">
        <v>584.29999999999995</v>
      </c>
      <c r="H141" s="100">
        <v>13529843.77</v>
      </c>
      <c r="I141" s="100">
        <v>7208852.5099999998</v>
      </c>
      <c r="J141" s="100" t="s">
        <v>2627</v>
      </c>
      <c r="K141" s="100" t="s">
        <v>2628</v>
      </c>
      <c r="L141" s="100">
        <v>1.71</v>
      </c>
      <c r="M141" s="7">
        <v>-5.8040000000000003</v>
      </c>
      <c r="N141" s="100">
        <v>1.71</v>
      </c>
      <c r="O141" s="100">
        <v>0</v>
      </c>
      <c r="P141" s="100">
        <v>617.34</v>
      </c>
      <c r="Q141" s="100">
        <v>25.17</v>
      </c>
      <c r="R141" s="100">
        <v>19.399999999999999</v>
      </c>
      <c r="S141" s="100">
        <v>4.91</v>
      </c>
      <c r="T141" s="100">
        <v>60.418999999999997</v>
      </c>
      <c r="U141" s="106" t="s">
        <v>2683</v>
      </c>
    </row>
    <row r="142" spans="1:21" x14ac:dyDescent="0.2">
      <c r="A142" s="100">
        <v>1517.15</v>
      </c>
      <c r="B142" s="100">
        <v>88.52</v>
      </c>
      <c r="C142" s="100">
        <v>32.950000000000003</v>
      </c>
      <c r="D142" s="100">
        <v>1123.8399999999999</v>
      </c>
      <c r="E142" s="100">
        <v>1038.6400000000001</v>
      </c>
      <c r="F142" s="100">
        <v>347.99</v>
      </c>
      <c r="G142" s="100">
        <v>591.59</v>
      </c>
      <c r="H142" s="100">
        <v>13529850.949999999</v>
      </c>
      <c r="I142" s="100">
        <v>7208863.7400000002</v>
      </c>
      <c r="J142" s="100" t="s">
        <v>2629</v>
      </c>
      <c r="K142" s="100" t="s">
        <v>2630</v>
      </c>
      <c r="L142" s="100">
        <v>2.81</v>
      </c>
      <c r="M142" s="7">
        <v>1.9350000000000001</v>
      </c>
      <c r="N142" s="100">
        <v>2.8</v>
      </c>
      <c r="O142" s="100">
        <v>-0.28000000000000003</v>
      </c>
      <c r="P142" s="100">
        <v>630.66</v>
      </c>
      <c r="Q142" s="100">
        <v>25.34</v>
      </c>
      <c r="R142" s="100">
        <v>19.420000000000002</v>
      </c>
      <c r="S142" s="100">
        <v>4.97</v>
      </c>
      <c r="T142" s="100">
        <v>59.844999999999999</v>
      </c>
      <c r="U142" s="106" t="s">
        <v>2749</v>
      </c>
    </row>
    <row r="143" spans="1:21" x14ac:dyDescent="0.2">
      <c r="A143" s="100">
        <v>1527.15</v>
      </c>
      <c r="B143" s="100">
        <v>89.305000000000007</v>
      </c>
      <c r="C143" s="100">
        <v>32.976999999999997</v>
      </c>
      <c r="D143" s="100">
        <v>1124.03</v>
      </c>
      <c r="E143" s="100">
        <v>1038.83</v>
      </c>
      <c r="F143" s="100">
        <v>356.38</v>
      </c>
      <c r="G143" s="100">
        <v>597.03</v>
      </c>
      <c r="H143" s="100">
        <v>13529856.300000001</v>
      </c>
      <c r="I143" s="100">
        <v>7208872.1799999997</v>
      </c>
      <c r="J143" s="100" t="s">
        <v>2750</v>
      </c>
      <c r="K143" s="100" t="s">
        <v>2751</v>
      </c>
      <c r="L143" s="100">
        <v>0.79</v>
      </c>
      <c r="M143" s="7">
        <v>1.9350000000000001</v>
      </c>
      <c r="N143" s="100">
        <v>0.79</v>
      </c>
      <c r="O143" s="100">
        <v>0.03</v>
      </c>
      <c r="P143" s="100">
        <v>640.64</v>
      </c>
      <c r="Q143" s="100">
        <v>25.5</v>
      </c>
      <c r="R143" s="100">
        <v>19.48</v>
      </c>
      <c r="S143" s="100">
        <v>4.99</v>
      </c>
      <c r="T143" s="100">
        <v>60.317999999999998</v>
      </c>
      <c r="U143" s="106" t="s">
        <v>2683</v>
      </c>
    </row>
    <row r="144" spans="1:21" x14ac:dyDescent="0.2">
      <c r="A144" s="100">
        <v>1536</v>
      </c>
      <c r="B144" s="100">
        <v>90</v>
      </c>
      <c r="C144" s="100">
        <v>33</v>
      </c>
      <c r="D144" s="100">
        <v>1124.08</v>
      </c>
      <c r="E144" s="100">
        <v>1038.8800000000001</v>
      </c>
      <c r="F144" s="100">
        <v>363.8</v>
      </c>
      <c r="G144" s="100">
        <v>601.85</v>
      </c>
      <c r="H144" s="100">
        <v>13529861.050000001</v>
      </c>
      <c r="I144" s="100">
        <v>7208879.6500000004</v>
      </c>
      <c r="J144" s="100" t="s">
        <v>2752</v>
      </c>
      <c r="K144" s="100" t="s">
        <v>2753</v>
      </c>
      <c r="L144" s="100">
        <v>0.79</v>
      </c>
      <c r="M144" s="7">
        <v>0</v>
      </c>
      <c r="N144" s="100">
        <v>0.79</v>
      </c>
      <c r="O144" s="100">
        <v>0.03</v>
      </c>
      <c r="P144" s="100">
        <v>649.47</v>
      </c>
      <c r="Q144" s="100">
        <v>25.56</v>
      </c>
      <c r="R144" s="100">
        <v>19.48</v>
      </c>
      <c r="S144" s="100">
        <v>4.99</v>
      </c>
      <c r="T144" s="100">
        <v>60.146999999999998</v>
      </c>
      <c r="U144" s="106" t="s">
        <v>2754</v>
      </c>
    </row>
    <row r="145" spans="1:21" x14ac:dyDescent="0.2">
      <c r="A145" s="100">
        <v>1537.15</v>
      </c>
      <c r="B145" s="100">
        <v>90</v>
      </c>
      <c r="C145" s="100">
        <v>33</v>
      </c>
      <c r="D145" s="100">
        <v>1124.08</v>
      </c>
      <c r="E145" s="100">
        <v>1038.8800000000001</v>
      </c>
      <c r="F145" s="100">
        <v>364.77</v>
      </c>
      <c r="G145" s="100">
        <v>602.47</v>
      </c>
      <c r="H145" s="100">
        <v>13529861.67</v>
      </c>
      <c r="I145" s="100">
        <v>7208880.6200000001</v>
      </c>
      <c r="J145" s="100" t="s">
        <v>2755</v>
      </c>
      <c r="K145" s="100" t="s">
        <v>2756</v>
      </c>
      <c r="L145" s="100">
        <v>0</v>
      </c>
      <c r="M145" s="7">
        <v>0</v>
      </c>
      <c r="N145" s="100">
        <v>0</v>
      </c>
      <c r="O145" s="100">
        <v>0</v>
      </c>
      <c r="P145" s="100">
        <v>650.62</v>
      </c>
      <c r="Q145" s="100">
        <v>25.57</v>
      </c>
      <c r="R145" s="100">
        <v>19.48</v>
      </c>
      <c r="S145" s="100">
        <v>4.99</v>
      </c>
      <c r="T145" s="100">
        <v>60.125</v>
      </c>
      <c r="U145" s="106" t="s">
        <v>2683</v>
      </c>
    </row>
    <row r="146" spans="1:21" x14ac:dyDescent="0.2">
      <c r="A146" s="100">
        <v>1547.15</v>
      </c>
      <c r="B146" s="100">
        <v>90</v>
      </c>
      <c r="C146" s="100">
        <v>33</v>
      </c>
      <c r="D146" s="100">
        <v>1124.08</v>
      </c>
      <c r="E146" s="100">
        <v>1038.8800000000001</v>
      </c>
      <c r="F146" s="100">
        <v>373.15</v>
      </c>
      <c r="G146" s="100">
        <v>607.91999999999996</v>
      </c>
      <c r="H146" s="100">
        <v>13529867.029999999</v>
      </c>
      <c r="I146" s="100">
        <v>7208889.0599999996</v>
      </c>
      <c r="J146" s="100" t="s">
        <v>2757</v>
      </c>
      <c r="K146" s="100" t="s">
        <v>2758</v>
      </c>
      <c r="L146" s="100">
        <v>0</v>
      </c>
      <c r="M146" s="7">
        <v>0</v>
      </c>
      <c r="N146" s="100">
        <v>0</v>
      </c>
      <c r="O146" s="100">
        <v>0</v>
      </c>
      <c r="P146" s="100">
        <v>660.6</v>
      </c>
      <c r="Q146" s="100">
        <v>25.64</v>
      </c>
      <c r="R146" s="100">
        <v>19.489999999999998</v>
      </c>
      <c r="S146" s="100">
        <v>4.99</v>
      </c>
      <c r="T146" s="100">
        <v>59.927</v>
      </c>
      <c r="U146" s="106" t="s">
        <v>2683</v>
      </c>
    </row>
    <row r="147" spans="1:21" x14ac:dyDescent="0.2">
      <c r="A147" s="100">
        <v>1556</v>
      </c>
      <c r="B147" s="100">
        <v>90</v>
      </c>
      <c r="C147" s="100">
        <v>33</v>
      </c>
      <c r="D147" s="100">
        <v>1124.08</v>
      </c>
      <c r="E147" s="100">
        <v>1038.8800000000001</v>
      </c>
      <c r="F147" s="100">
        <v>380.58</v>
      </c>
      <c r="G147" s="100">
        <v>612.74</v>
      </c>
      <c r="H147" s="100">
        <v>13529871.779999999</v>
      </c>
      <c r="I147" s="100">
        <v>7208896.5300000003</v>
      </c>
      <c r="J147" s="100" t="s">
        <v>2759</v>
      </c>
      <c r="K147" s="100" t="s">
        <v>2760</v>
      </c>
      <c r="L147" s="100">
        <v>0</v>
      </c>
      <c r="M147" s="7">
        <v>-88.695999999999998</v>
      </c>
      <c r="N147" s="100">
        <v>0</v>
      </c>
      <c r="O147" s="100">
        <v>0</v>
      </c>
      <c r="P147" s="100">
        <v>669.44</v>
      </c>
      <c r="Q147" s="100">
        <v>25.7</v>
      </c>
      <c r="R147" s="100">
        <v>19.489999999999998</v>
      </c>
      <c r="S147" s="100">
        <v>5</v>
      </c>
      <c r="T147" s="100">
        <v>59.746000000000002</v>
      </c>
      <c r="U147" s="106" t="s">
        <v>2761</v>
      </c>
    </row>
    <row r="148" spans="1:21" x14ac:dyDescent="0.2">
      <c r="A148" s="100">
        <v>1557.15</v>
      </c>
      <c r="B148" s="100">
        <v>90.003</v>
      </c>
      <c r="C148" s="100">
        <v>32.884999999999998</v>
      </c>
      <c r="D148" s="100">
        <v>1124.08</v>
      </c>
      <c r="E148" s="100">
        <v>1038.8800000000001</v>
      </c>
      <c r="F148" s="100">
        <v>381.54</v>
      </c>
      <c r="G148" s="100">
        <v>613.37</v>
      </c>
      <c r="H148" s="100">
        <v>13529872.390000001</v>
      </c>
      <c r="I148" s="100">
        <v>7208897.5</v>
      </c>
      <c r="J148" s="100" t="s">
        <v>2762</v>
      </c>
      <c r="K148" s="100" t="s">
        <v>2763</v>
      </c>
      <c r="L148" s="100">
        <v>1</v>
      </c>
      <c r="M148" s="7">
        <v>-88.695999999999998</v>
      </c>
      <c r="N148" s="100">
        <v>0.02</v>
      </c>
      <c r="O148" s="100">
        <v>-1</v>
      </c>
      <c r="P148" s="100">
        <v>670.59</v>
      </c>
      <c r="Q148" s="100">
        <v>25.71</v>
      </c>
      <c r="R148" s="100">
        <v>19.489999999999998</v>
      </c>
      <c r="S148" s="100">
        <v>5</v>
      </c>
      <c r="T148" s="100">
        <v>59.722000000000001</v>
      </c>
      <c r="U148" s="106" t="s">
        <v>2683</v>
      </c>
    </row>
    <row r="149" spans="1:21" x14ac:dyDescent="0.2">
      <c r="A149" s="100">
        <v>1567.15</v>
      </c>
      <c r="B149" s="100">
        <v>90.025000000000006</v>
      </c>
      <c r="C149" s="100">
        <v>31.885000000000002</v>
      </c>
      <c r="D149" s="100">
        <v>1124.08</v>
      </c>
      <c r="E149" s="100">
        <v>1038.8800000000001</v>
      </c>
      <c r="F149" s="100">
        <v>389.99</v>
      </c>
      <c r="G149" s="100">
        <v>618.72</v>
      </c>
      <c r="H149" s="100">
        <v>13529877.67</v>
      </c>
      <c r="I149" s="100">
        <v>7208906</v>
      </c>
      <c r="J149" s="100" t="s">
        <v>2764</v>
      </c>
      <c r="K149" s="100" t="s">
        <v>2765</v>
      </c>
      <c r="L149" s="100">
        <v>1</v>
      </c>
      <c r="M149" s="7">
        <v>-88.697000000000003</v>
      </c>
      <c r="N149" s="100">
        <v>0.02</v>
      </c>
      <c r="O149" s="100">
        <v>-1</v>
      </c>
      <c r="P149" s="100">
        <v>680.56</v>
      </c>
      <c r="Q149" s="100">
        <v>25.79</v>
      </c>
      <c r="R149" s="100">
        <v>19.5</v>
      </c>
      <c r="S149" s="100">
        <v>5</v>
      </c>
      <c r="T149" s="100">
        <v>59.511000000000003</v>
      </c>
      <c r="U149" s="106" t="s">
        <v>2683</v>
      </c>
    </row>
    <row r="150" spans="1:21" x14ac:dyDescent="0.2">
      <c r="A150" s="100">
        <v>1577.15</v>
      </c>
      <c r="B150" s="100">
        <v>90.048000000000002</v>
      </c>
      <c r="C150" s="100">
        <v>30.885999999999999</v>
      </c>
      <c r="D150" s="100">
        <v>1124.08</v>
      </c>
      <c r="E150" s="100">
        <v>1038.8800000000001</v>
      </c>
      <c r="F150" s="100">
        <v>398.52</v>
      </c>
      <c r="G150" s="100">
        <v>623.92999999999995</v>
      </c>
      <c r="H150" s="100">
        <v>13529882.789999999</v>
      </c>
      <c r="I150" s="100">
        <v>7208914.5899999999</v>
      </c>
      <c r="J150" s="100" t="s">
        <v>2766</v>
      </c>
      <c r="K150" s="100" t="s">
        <v>2767</v>
      </c>
      <c r="L150" s="100">
        <v>1</v>
      </c>
      <c r="M150" s="7">
        <v>-88.697000000000003</v>
      </c>
      <c r="N150" s="100">
        <v>0.02</v>
      </c>
      <c r="O150" s="100">
        <v>-1</v>
      </c>
      <c r="P150" s="100">
        <v>690.53</v>
      </c>
      <c r="Q150" s="100">
        <v>25.86</v>
      </c>
      <c r="R150" s="100">
        <v>19.5</v>
      </c>
      <c r="S150" s="100">
        <v>5.01</v>
      </c>
      <c r="T150" s="100">
        <v>59.292000000000002</v>
      </c>
      <c r="U150" s="106" t="s">
        <v>2683</v>
      </c>
    </row>
    <row r="151" spans="1:21" x14ac:dyDescent="0.2">
      <c r="A151" s="100">
        <v>1585.53</v>
      </c>
      <c r="B151" s="100">
        <v>90.066999999999993</v>
      </c>
      <c r="C151" s="100">
        <v>30.047000000000001</v>
      </c>
      <c r="D151" s="100">
        <v>1124.07</v>
      </c>
      <c r="E151" s="100">
        <v>1038.8699999999999</v>
      </c>
      <c r="F151" s="100">
        <v>405.75</v>
      </c>
      <c r="G151" s="100">
        <v>628.17999999999995</v>
      </c>
      <c r="H151" s="100">
        <v>13529886.970000001</v>
      </c>
      <c r="I151" s="100">
        <v>7208921.8600000003</v>
      </c>
      <c r="J151" s="100" t="s">
        <v>2768</v>
      </c>
      <c r="K151" s="100" t="s">
        <v>2769</v>
      </c>
      <c r="L151" s="100">
        <v>1</v>
      </c>
      <c r="M151" s="7">
        <v>0</v>
      </c>
      <c r="N151" s="100">
        <v>0.02</v>
      </c>
      <c r="O151" s="100">
        <v>-1</v>
      </c>
      <c r="P151" s="100">
        <v>698.87</v>
      </c>
      <c r="Q151" s="100">
        <v>25.92</v>
      </c>
      <c r="R151" s="100">
        <v>19.510000000000002</v>
      </c>
      <c r="S151" s="100">
        <v>5.01</v>
      </c>
      <c r="T151" s="100">
        <v>59.1</v>
      </c>
      <c r="U151" s="106" t="s">
        <v>2770</v>
      </c>
    </row>
    <row r="152" spans="1:21" x14ac:dyDescent="0.2">
      <c r="A152" s="100">
        <v>1587.15</v>
      </c>
      <c r="B152" s="100">
        <v>90.066999999999993</v>
      </c>
      <c r="C152" s="100">
        <v>30.047000000000001</v>
      </c>
      <c r="D152" s="100">
        <v>1124.06</v>
      </c>
      <c r="E152" s="100">
        <v>1038.8599999999999</v>
      </c>
      <c r="F152" s="100">
        <v>407.15</v>
      </c>
      <c r="G152" s="100">
        <v>628.99</v>
      </c>
      <c r="H152" s="100">
        <v>13529887.77</v>
      </c>
      <c r="I152" s="100">
        <v>7208923.2599999998</v>
      </c>
      <c r="J152" s="100" t="s">
        <v>2771</v>
      </c>
      <c r="K152" s="100" t="s">
        <v>2772</v>
      </c>
      <c r="L152" s="100">
        <v>0</v>
      </c>
      <c r="M152" s="7">
        <v>0</v>
      </c>
      <c r="N152" s="100">
        <v>0</v>
      </c>
      <c r="O152" s="100">
        <v>0</v>
      </c>
      <c r="P152" s="100">
        <v>700.47</v>
      </c>
      <c r="Q152" s="100">
        <v>25.94</v>
      </c>
      <c r="R152" s="100">
        <v>19.510000000000002</v>
      </c>
      <c r="S152" s="100">
        <v>5.01</v>
      </c>
      <c r="T152" s="100">
        <v>59.063000000000002</v>
      </c>
      <c r="U152" s="106" t="s">
        <v>2683</v>
      </c>
    </row>
    <row r="153" spans="1:21" x14ac:dyDescent="0.2">
      <c r="A153" s="100">
        <v>1597.15</v>
      </c>
      <c r="B153" s="100">
        <v>90.066999999999993</v>
      </c>
      <c r="C153" s="100">
        <v>30.047000000000001</v>
      </c>
      <c r="D153" s="100">
        <v>1124.05</v>
      </c>
      <c r="E153" s="100">
        <v>1038.8499999999999</v>
      </c>
      <c r="F153" s="100">
        <v>415.8</v>
      </c>
      <c r="G153" s="100">
        <v>634</v>
      </c>
      <c r="H153" s="100">
        <v>13529892.689999999</v>
      </c>
      <c r="I153" s="100">
        <v>7208931.9699999997</v>
      </c>
      <c r="J153" s="100" t="s">
        <v>2773</v>
      </c>
      <c r="K153" s="100" t="s">
        <v>2774</v>
      </c>
      <c r="L153" s="100">
        <v>0</v>
      </c>
      <c r="M153" s="7">
        <v>0</v>
      </c>
      <c r="N153" s="100">
        <v>0</v>
      </c>
      <c r="O153" s="100">
        <v>0</v>
      </c>
      <c r="P153" s="100">
        <v>710.42</v>
      </c>
      <c r="Q153" s="100">
        <v>26.01</v>
      </c>
      <c r="R153" s="100">
        <v>19.510000000000002</v>
      </c>
      <c r="S153" s="100">
        <v>5.0199999999999996</v>
      </c>
      <c r="T153" s="100">
        <v>58.826000000000001</v>
      </c>
      <c r="U153" s="106" t="s">
        <v>2683</v>
      </c>
    </row>
    <row r="154" spans="1:21" x14ac:dyDescent="0.2">
      <c r="A154" s="100">
        <v>1607.15</v>
      </c>
      <c r="B154" s="100">
        <v>90.066999999999993</v>
      </c>
      <c r="C154" s="100">
        <v>30.047000000000001</v>
      </c>
      <c r="D154" s="100">
        <v>1124.04</v>
      </c>
      <c r="E154" s="100">
        <v>1038.8399999999999</v>
      </c>
      <c r="F154" s="100">
        <v>424.46</v>
      </c>
      <c r="G154" s="100">
        <v>639</v>
      </c>
      <c r="H154" s="100">
        <v>13529897.609999999</v>
      </c>
      <c r="I154" s="100">
        <v>7208940.6699999999</v>
      </c>
      <c r="J154" s="100" t="s">
        <v>2775</v>
      </c>
      <c r="K154" s="100" t="s">
        <v>2776</v>
      </c>
      <c r="L154" s="100">
        <v>0</v>
      </c>
      <c r="M154" s="7">
        <v>0</v>
      </c>
      <c r="N154" s="100">
        <v>0</v>
      </c>
      <c r="O154" s="100">
        <v>0</v>
      </c>
      <c r="P154" s="100">
        <v>720.36</v>
      </c>
      <c r="Q154" s="100">
        <v>26.09</v>
      </c>
      <c r="R154" s="100">
        <v>19.52</v>
      </c>
      <c r="S154" s="100">
        <v>5.03</v>
      </c>
      <c r="T154" s="100">
        <v>58.585000000000001</v>
      </c>
      <c r="U154" s="106" t="s">
        <v>2683</v>
      </c>
    </row>
    <row r="155" spans="1:21" x14ac:dyDescent="0.2">
      <c r="A155" s="100">
        <v>1617.15</v>
      </c>
      <c r="B155" s="100">
        <v>90.066999999999993</v>
      </c>
      <c r="C155" s="100">
        <v>30.047000000000001</v>
      </c>
      <c r="D155" s="100">
        <v>1124.03</v>
      </c>
      <c r="E155" s="100">
        <v>1038.83</v>
      </c>
      <c r="F155" s="100">
        <v>433.12</v>
      </c>
      <c r="G155" s="100">
        <v>644.01</v>
      </c>
      <c r="H155" s="100">
        <v>13529902.529999999</v>
      </c>
      <c r="I155" s="100">
        <v>7208949.3799999999</v>
      </c>
      <c r="J155" s="100" t="s">
        <v>2777</v>
      </c>
      <c r="K155" s="100" t="s">
        <v>2778</v>
      </c>
      <c r="L155" s="100">
        <v>0</v>
      </c>
      <c r="M155" s="7">
        <v>0</v>
      </c>
      <c r="N155" s="100">
        <v>0</v>
      </c>
      <c r="O155" s="100">
        <v>0</v>
      </c>
      <c r="P155" s="100">
        <v>730.3</v>
      </c>
      <c r="Q155" s="100">
        <v>26.17</v>
      </c>
      <c r="R155" s="100">
        <v>19.53</v>
      </c>
      <c r="S155" s="100">
        <v>5.03</v>
      </c>
      <c r="T155" s="100">
        <v>58.338999999999999</v>
      </c>
      <c r="U155" s="106" t="s">
        <v>2683</v>
      </c>
    </row>
    <row r="156" spans="1:21" x14ac:dyDescent="0.2">
      <c r="A156" s="100">
        <v>1627.15</v>
      </c>
      <c r="B156" s="100">
        <v>90.066999999999993</v>
      </c>
      <c r="C156" s="100">
        <v>30.047000000000001</v>
      </c>
      <c r="D156" s="100">
        <v>1124.02</v>
      </c>
      <c r="E156" s="100">
        <v>1038.82</v>
      </c>
      <c r="F156" s="100">
        <v>441.77</v>
      </c>
      <c r="G156" s="100">
        <v>649.02</v>
      </c>
      <c r="H156" s="100">
        <v>13529907.449999999</v>
      </c>
      <c r="I156" s="100">
        <v>7208958.0800000001</v>
      </c>
      <c r="J156" s="100" t="s">
        <v>2779</v>
      </c>
      <c r="K156" s="100" t="s">
        <v>2780</v>
      </c>
      <c r="L156" s="100">
        <v>0</v>
      </c>
      <c r="M156" s="7">
        <v>0</v>
      </c>
      <c r="N156" s="100">
        <v>0</v>
      </c>
      <c r="O156" s="100">
        <v>0</v>
      </c>
      <c r="P156" s="100">
        <v>740.24</v>
      </c>
      <c r="Q156" s="100">
        <v>26.25</v>
      </c>
      <c r="R156" s="100">
        <v>19.54</v>
      </c>
      <c r="S156" s="100">
        <v>5.04</v>
      </c>
      <c r="T156" s="100">
        <v>58.09</v>
      </c>
      <c r="U156" s="106" t="s">
        <v>2683</v>
      </c>
    </row>
    <row r="157" spans="1:21" x14ac:dyDescent="0.2">
      <c r="A157" s="100">
        <v>1637.15</v>
      </c>
      <c r="B157" s="100">
        <v>90.066999999999993</v>
      </c>
      <c r="C157" s="100">
        <v>30.047000000000001</v>
      </c>
      <c r="D157" s="100">
        <v>1124.01</v>
      </c>
      <c r="E157" s="100">
        <v>1038.81</v>
      </c>
      <c r="F157" s="100">
        <v>450.43</v>
      </c>
      <c r="G157" s="100">
        <v>654.03</v>
      </c>
      <c r="H157" s="100">
        <v>13529912.380000001</v>
      </c>
      <c r="I157" s="100">
        <v>7208966.79</v>
      </c>
      <c r="J157" s="100" t="s">
        <v>2781</v>
      </c>
      <c r="K157" s="100" t="s">
        <v>2782</v>
      </c>
      <c r="L157" s="100">
        <v>0</v>
      </c>
      <c r="M157" s="7">
        <v>0</v>
      </c>
      <c r="N157" s="100">
        <v>0</v>
      </c>
      <c r="O157" s="100">
        <v>0</v>
      </c>
      <c r="P157" s="100">
        <v>750.18</v>
      </c>
      <c r="Q157" s="100">
        <v>26.33</v>
      </c>
      <c r="R157" s="100">
        <v>19.55</v>
      </c>
      <c r="S157" s="100">
        <v>5.05</v>
      </c>
      <c r="T157" s="100">
        <v>57.838000000000001</v>
      </c>
      <c r="U157" s="106" t="s">
        <v>2683</v>
      </c>
    </row>
    <row r="158" spans="1:21" x14ac:dyDescent="0.2">
      <c r="A158" s="100">
        <v>1647.15</v>
      </c>
      <c r="B158" s="100">
        <v>90.066999999999993</v>
      </c>
      <c r="C158" s="100">
        <v>30.047000000000001</v>
      </c>
      <c r="D158" s="100">
        <v>1123.99</v>
      </c>
      <c r="E158" s="100">
        <v>1038.79</v>
      </c>
      <c r="F158" s="100">
        <v>459.08</v>
      </c>
      <c r="G158" s="100">
        <v>659.03</v>
      </c>
      <c r="H158" s="100">
        <v>13529917.300000001</v>
      </c>
      <c r="I158" s="100">
        <v>7208975.4900000002</v>
      </c>
      <c r="J158" s="100" t="s">
        <v>2783</v>
      </c>
      <c r="K158" s="100" t="s">
        <v>2784</v>
      </c>
      <c r="L158" s="100">
        <v>0</v>
      </c>
      <c r="M158" s="7">
        <v>0</v>
      </c>
      <c r="N158" s="100">
        <v>0</v>
      </c>
      <c r="O158" s="100">
        <v>0</v>
      </c>
      <c r="P158" s="100">
        <v>760.12</v>
      </c>
      <c r="Q158" s="100">
        <v>26.42</v>
      </c>
      <c r="R158" s="100">
        <v>19.559999999999999</v>
      </c>
      <c r="S158" s="100">
        <v>5.0599999999999996</v>
      </c>
      <c r="T158" s="100">
        <v>57.582999999999998</v>
      </c>
      <c r="U158" s="106" t="s">
        <v>2683</v>
      </c>
    </row>
    <row r="159" spans="1:21" x14ac:dyDescent="0.2">
      <c r="A159" s="100">
        <v>1657.15</v>
      </c>
      <c r="B159" s="100">
        <v>90.066999999999993</v>
      </c>
      <c r="C159" s="100">
        <v>30.047000000000001</v>
      </c>
      <c r="D159" s="100">
        <v>1123.98</v>
      </c>
      <c r="E159" s="100">
        <v>1038.78</v>
      </c>
      <c r="F159" s="100">
        <v>467.74</v>
      </c>
      <c r="G159" s="100">
        <v>664.04</v>
      </c>
      <c r="H159" s="100">
        <v>13529922.220000001</v>
      </c>
      <c r="I159" s="100">
        <v>7208984.2000000002</v>
      </c>
      <c r="J159" s="100" t="s">
        <v>2785</v>
      </c>
      <c r="K159" s="100" t="s">
        <v>2786</v>
      </c>
      <c r="L159" s="100">
        <v>0</v>
      </c>
      <c r="M159" s="7">
        <v>0</v>
      </c>
      <c r="N159" s="100">
        <v>0</v>
      </c>
      <c r="O159" s="100">
        <v>0</v>
      </c>
      <c r="P159" s="100">
        <v>770.06</v>
      </c>
      <c r="Q159" s="100">
        <v>26.51</v>
      </c>
      <c r="R159" s="100">
        <v>19.57</v>
      </c>
      <c r="S159" s="100">
        <v>5.08</v>
      </c>
      <c r="T159" s="100">
        <v>57.326000000000001</v>
      </c>
      <c r="U159" s="106" t="s">
        <v>2683</v>
      </c>
    </row>
    <row r="160" spans="1:21" x14ac:dyDescent="0.2">
      <c r="A160" s="100">
        <v>1667.15</v>
      </c>
      <c r="B160" s="100">
        <v>90.066999999999993</v>
      </c>
      <c r="C160" s="100">
        <v>30.047000000000001</v>
      </c>
      <c r="D160" s="100">
        <v>1123.97</v>
      </c>
      <c r="E160" s="100">
        <v>1038.77</v>
      </c>
      <c r="F160" s="100">
        <v>476.4</v>
      </c>
      <c r="G160" s="100">
        <v>669.05</v>
      </c>
      <c r="H160" s="100">
        <v>13529927.140000001</v>
      </c>
      <c r="I160" s="100">
        <v>7208992.9000000004</v>
      </c>
      <c r="J160" s="100" t="s">
        <v>2787</v>
      </c>
      <c r="K160" s="100" t="s">
        <v>2788</v>
      </c>
      <c r="L160" s="100">
        <v>0</v>
      </c>
      <c r="M160" s="7">
        <v>0</v>
      </c>
      <c r="N160" s="100">
        <v>0</v>
      </c>
      <c r="O160" s="100">
        <v>0</v>
      </c>
      <c r="P160" s="100">
        <v>780</v>
      </c>
      <c r="Q160" s="100">
        <v>26.6</v>
      </c>
      <c r="R160" s="100">
        <v>19.579999999999998</v>
      </c>
      <c r="S160" s="100">
        <v>5.09</v>
      </c>
      <c r="T160" s="100">
        <v>57.066000000000003</v>
      </c>
      <c r="U160" s="106" t="s">
        <v>2683</v>
      </c>
    </row>
    <row r="161" spans="1:21" x14ac:dyDescent="0.2">
      <c r="A161" s="100">
        <v>1677.15</v>
      </c>
      <c r="B161" s="100">
        <v>90.066999999999993</v>
      </c>
      <c r="C161" s="100">
        <v>30.047000000000001</v>
      </c>
      <c r="D161" s="100">
        <v>1123.96</v>
      </c>
      <c r="E161" s="100">
        <v>1038.76</v>
      </c>
      <c r="F161" s="100">
        <v>485.05</v>
      </c>
      <c r="G161" s="100">
        <v>674.05</v>
      </c>
      <c r="H161" s="100">
        <v>13529932.07</v>
      </c>
      <c r="I161" s="100">
        <v>7209001.6100000003</v>
      </c>
      <c r="J161" s="100" t="s">
        <v>2789</v>
      </c>
      <c r="K161" s="100" t="s">
        <v>2790</v>
      </c>
      <c r="L161" s="100">
        <v>0</v>
      </c>
      <c r="M161" s="7">
        <v>0</v>
      </c>
      <c r="N161" s="100">
        <v>0</v>
      </c>
      <c r="O161" s="100">
        <v>0</v>
      </c>
      <c r="P161" s="100">
        <v>789.94</v>
      </c>
      <c r="Q161" s="100">
        <v>26.69</v>
      </c>
      <c r="R161" s="100">
        <v>19.59</v>
      </c>
      <c r="S161" s="100">
        <v>5.0999999999999996</v>
      </c>
      <c r="T161" s="100">
        <v>56.804000000000002</v>
      </c>
      <c r="U161" s="106" t="s">
        <v>2683</v>
      </c>
    </row>
    <row r="162" spans="1:21" x14ac:dyDescent="0.2">
      <c r="A162" s="100">
        <v>1687.15</v>
      </c>
      <c r="B162" s="100">
        <v>90.066999999999993</v>
      </c>
      <c r="C162" s="100">
        <v>30.047000000000001</v>
      </c>
      <c r="D162" s="100">
        <v>1123.95</v>
      </c>
      <c r="E162" s="100">
        <v>1038.75</v>
      </c>
      <c r="F162" s="100">
        <v>493.71</v>
      </c>
      <c r="G162" s="100">
        <v>679.06</v>
      </c>
      <c r="H162" s="100">
        <v>13529936.99</v>
      </c>
      <c r="I162" s="100">
        <v>7209010.3099999996</v>
      </c>
      <c r="J162" s="100" t="s">
        <v>2791</v>
      </c>
      <c r="K162" s="100" t="s">
        <v>2792</v>
      </c>
      <c r="L162" s="100">
        <v>0</v>
      </c>
      <c r="M162" s="7">
        <v>0</v>
      </c>
      <c r="N162" s="100">
        <v>0</v>
      </c>
      <c r="O162" s="100">
        <v>0</v>
      </c>
      <c r="P162" s="100">
        <v>799.88</v>
      </c>
      <c r="Q162" s="100">
        <v>26.78</v>
      </c>
      <c r="R162" s="100">
        <v>19.600000000000001</v>
      </c>
      <c r="S162" s="100">
        <v>5.12</v>
      </c>
      <c r="T162" s="100">
        <v>56.540999999999997</v>
      </c>
      <c r="U162" s="106" t="s">
        <v>2683</v>
      </c>
    </row>
    <row r="163" spans="1:21" x14ac:dyDescent="0.2">
      <c r="A163" s="100">
        <v>1697.15</v>
      </c>
      <c r="B163" s="100">
        <v>90.066999999999993</v>
      </c>
      <c r="C163" s="100">
        <v>30.047000000000001</v>
      </c>
      <c r="D163" s="100">
        <v>1123.94</v>
      </c>
      <c r="E163" s="100">
        <v>1038.74</v>
      </c>
      <c r="F163" s="100">
        <v>502.36</v>
      </c>
      <c r="G163" s="100">
        <v>684.07</v>
      </c>
      <c r="H163" s="100">
        <v>13529941.91</v>
      </c>
      <c r="I163" s="100">
        <v>7209019.0199999996</v>
      </c>
      <c r="J163" s="100" t="s">
        <v>2793</v>
      </c>
      <c r="K163" s="100" t="s">
        <v>2794</v>
      </c>
      <c r="L163" s="100">
        <v>0</v>
      </c>
      <c r="M163" s="7">
        <v>0</v>
      </c>
      <c r="N163" s="100">
        <v>0</v>
      </c>
      <c r="O163" s="100">
        <v>0</v>
      </c>
      <c r="P163" s="100">
        <v>809.82</v>
      </c>
      <c r="Q163" s="100">
        <v>26.87</v>
      </c>
      <c r="R163" s="100">
        <v>19.61</v>
      </c>
      <c r="S163" s="100">
        <v>5.13</v>
      </c>
      <c r="T163" s="100">
        <v>56.276000000000003</v>
      </c>
      <c r="U163" s="106" t="s">
        <v>2683</v>
      </c>
    </row>
    <row r="164" spans="1:21" x14ac:dyDescent="0.2">
      <c r="A164" s="100">
        <v>1707.15</v>
      </c>
      <c r="B164" s="100">
        <v>90.066999999999993</v>
      </c>
      <c r="C164" s="100">
        <v>30.047000000000001</v>
      </c>
      <c r="D164" s="100">
        <v>1123.92</v>
      </c>
      <c r="E164" s="100">
        <v>1038.72</v>
      </c>
      <c r="F164" s="100">
        <v>511.02</v>
      </c>
      <c r="G164" s="100">
        <v>689.08</v>
      </c>
      <c r="H164" s="100">
        <v>13529946.83</v>
      </c>
      <c r="I164" s="100">
        <v>7209027.7199999997</v>
      </c>
      <c r="J164" s="100" t="s">
        <v>2795</v>
      </c>
      <c r="K164" s="100" t="s">
        <v>2796</v>
      </c>
      <c r="L164" s="100">
        <v>0</v>
      </c>
      <c r="M164" s="7">
        <v>0</v>
      </c>
      <c r="N164" s="100">
        <v>0</v>
      </c>
      <c r="O164" s="100">
        <v>0</v>
      </c>
      <c r="P164" s="100">
        <v>819.76</v>
      </c>
      <c r="Q164" s="100">
        <v>26.97</v>
      </c>
      <c r="R164" s="100">
        <v>19.62</v>
      </c>
      <c r="S164" s="100">
        <v>5.15</v>
      </c>
      <c r="T164" s="100">
        <v>56.01</v>
      </c>
      <c r="U164" s="106" t="s">
        <v>2683</v>
      </c>
    </row>
    <row r="165" spans="1:21" x14ac:dyDescent="0.2">
      <c r="A165" s="100">
        <v>1717.15</v>
      </c>
      <c r="B165" s="100">
        <v>90.066999999999993</v>
      </c>
      <c r="C165" s="100">
        <v>30.047000000000001</v>
      </c>
      <c r="D165" s="100">
        <v>1123.9100000000001</v>
      </c>
      <c r="E165" s="100">
        <v>1038.71</v>
      </c>
      <c r="F165" s="100">
        <v>519.67999999999995</v>
      </c>
      <c r="G165" s="100">
        <v>694.08</v>
      </c>
      <c r="H165" s="100">
        <v>13529951.75</v>
      </c>
      <c r="I165" s="100">
        <v>7209036.4299999997</v>
      </c>
      <c r="J165" s="100" t="s">
        <v>2797</v>
      </c>
      <c r="K165" s="100" t="s">
        <v>2798</v>
      </c>
      <c r="L165" s="100">
        <v>0</v>
      </c>
      <c r="M165" s="7">
        <v>0</v>
      </c>
      <c r="N165" s="100">
        <v>0</v>
      </c>
      <c r="O165" s="100">
        <v>0</v>
      </c>
      <c r="P165" s="100">
        <v>829.7</v>
      </c>
      <c r="Q165" s="100">
        <v>27.07</v>
      </c>
      <c r="R165" s="100">
        <v>19.63</v>
      </c>
      <c r="S165" s="100">
        <v>5.17</v>
      </c>
      <c r="T165" s="100">
        <v>55.744</v>
      </c>
      <c r="U165" s="106" t="s">
        <v>2683</v>
      </c>
    </row>
    <row r="166" spans="1:21" x14ac:dyDescent="0.2">
      <c r="A166" s="100">
        <v>1727.15</v>
      </c>
      <c r="B166" s="100">
        <v>90.066999999999993</v>
      </c>
      <c r="C166" s="100">
        <v>30.047000000000001</v>
      </c>
      <c r="D166" s="100">
        <v>1123.9000000000001</v>
      </c>
      <c r="E166" s="100">
        <v>1038.7</v>
      </c>
      <c r="F166" s="100">
        <v>528.33000000000004</v>
      </c>
      <c r="G166" s="100">
        <v>699.09</v>
      </c>
      <c r="H166" s="100">
        <v>13529956.68</v>
      </c>
      <c r="I166" s="100">
        <v>7209045.1299999999</v>
      </c>
      <c r="J166" s="100" t="s">
        <v>2799</v>
      </c>
      <c r="K166" s="100" t="s">
        <v>2800</v>
      </c>
      <c r="L166" s="100">
        <v>0</v>
      </c>
      <c r="M166" s="7">
        <v>0</v>
      </c>
      <c r="N166" s="100">
        <v>0</v>
      </c>
      <c r="O166" s="100">
        <v>0</v>
      </c>
      <c r="P166" s="100">
        <v>839.64</v>
      </c>
      <c r="Q166" s="100">
        <v>27.17</v>
      </c>
      <c r="R166" s="100">
        <v>19.64</v>
      </c>
      <c r="S166" s="100">
        <v>5.18</v>
      </c>
      <c r="T166" s="100">
        <v>55.475999999999999</v>
      </c>
      <c r="U166" s="106" t="s">
        <v>2683</v>
      </c>
    </row>
    <row r="167" spans="1:21" x14ac:dyDescent="0.2">
      <c r="A167" s="100">
        <v>1737.15</v>
      </c>
      <c r="B167" s="100">
        <v>90.066999999999993</v>
      </c>
      <c r="C167" s="100">
        <v>30.047000000000001</v>
      </c>
      <c r="D167" s="100">
        <v>1123.8900000000001</v>
      </c>
      <c r="E167" s="100">
        <v>1038.69</v>
      </c>
      <c r="F167" s="100">
        <v>536.99</v>
      </c>
      <c r="G167" s="100">
        <v>704.1</v>
      </c>
      <c r="H167" s="100">
        <v>13529961.6</v>
      </c>
      <c r="I167" s="100">
        <v>7209053.8399999999</v>
      </c>
      <c r="J167" s="100" t="s">
        <v>2801</v>
      </c>
      <c r="K167" s="100" t="s">
        <v>2802</v>
      </c>
      <c r="L167" s="100">
        <v>0</v>
      </c>
      <c r="M167" s="7">
        <v>0</v>
      </c>
      <c r="N167" s="100">
        <v>0</v>
      </c>
      <c r="O167" s="100">
        <v>0</v>
      </c>
      <c r="P167" s="100">
        <v>849.58</v>
      </c>
      <c r="Q167" s="100">
        <v>27.27</v>
      </c>
      <c r="R167" s="100">
        <v>19.649999999999999</v>
      </c>
      <c r="S167" s="100">
        <v>5.2</v>
      </c>
      <c r="T167" s="100">
        <v>55.209000000000003</v>
      </c>
      <c r="U167" s="106" t="s">
        <v>2683</v>
      </c>
    </row>
    <row r="168" spans="1:21" x14ac:dyDescent="0.2">
      <c r="A168" s="100">
        <v>1747.15</v>
      </c>
      <c r="B168" s="100">
        <v>90.066999999999993</v>
      </c>
      <c r="C168" s="100">
        <v>30.047000000000001</v>
      </c>
      <c r="D168" s="100">
        <v>1123.8800000000001</v>
      </c>
      <c r="E168" s="100">
        <v>1038.68</v>
      </c>
      <c r="F168" s="100">
        <v>545.64</v>
      </c>
      <c r="G168" s="100">
        <v>709.1</v>
      </c>
      <c r="H168" s="100">
        <v>13529966.52</v>
      </c>
      <c r="I168" s="100">
        <v>7209062.54</v>
      </c>
      <c r="J168" s="100" t="s">
        <v>2803</v>
      </c>
      <c r="K168" s="100" t="s">
        <v>2804</v>
      </c>
      <c r="L168" s="100">
        <v>0</v>
      </c>
      <c r="M168" s="7">
        <v>0</v>
      </c>
      <c r="N168" s="100">
        <v>0</v>
      </c>
      <c r="O168" s="100">
        <v>0</v>
      </c>
      <c r="P168" s="100">
        <v>859.52</v>
      </c>
      <c r="Q168" s="100">
        <v>27.37</v>
      </c>
      <c r="R168" s="100">
        <v>19.670000000000002</v>
      </c>
      <c r="S168" s="100">
        <v>5.22</v>
      </c>
      <c r="T168" s="100">
        <v>54.941000000000003</v>
      </c>
      <c r="U168" s="106" t="s">
        <v>2683</v>
      </c>
    </row>
    <row r="169" spans="1:21" x14ac:dyDescent="0.2">
      <c r="A169" s="100">
        <v>1757.15</v>
      </c>
      <c r="B169" s="100">
        <v>90.066999999999993</v>
      </c>
      <c r="C169" s="100">
        <v>30.047000000000001</v>
      </c>
      <c r="D169" s="100">
        <v>1123.8699999999999</v>
      </c>
      <c r="E169" s="100">
        <v>1038.67</v>
      </c>
      <c r="F169" s="100">
        <v>554.29999999999995</v>
      </c>
      <c r="G169" s="100">
        <v>714.11</v>
      </c>
      <c r="H169" s="100">
        <v>13529971.439999999</v>
      </c>
      <c r="I169" s="100">
        <v>7209071.25</v>
      </c>
      <c r="J169" s="100" t="s">
        <v>2805</v>
      </c>
      <c r="K169" s="100" t="s">
        <v>2806</v>
      </c>
      <c r="L169" s="100">
        <v>0</v>
      </c>
      <c r="M169" s="7">
        <v>0</v>
      </c>
      <c r="N169" s="100">
        <v>0</v>
      </c>
      <c r="O169" s="100">
        <v>0</v>
      </c>
      <c r="P169" s="100">
        <v>869.47</v>
      </c>
      <c r="Q169" s="100">
        <v>27.48</v>
      </c>
      <c r="R169" s="100">
        <v>19.68</v>
      </c>
      <c r="S169" s="100">
        <v>5.24</v>
      </c>
      <c r="T169" s="100">
        <v>54.673999999999999</v>
      </c>
      <c r="U169" s="106" t="s">
        <v>2683</v>
      </c>
    </row>
    <row r="170" spans="1:21" x14ac:dyDescent="0.2">
      <c r="A170" s="100">
        <v>1767.15</v>
      </c>
      <c r="B170" s="100">
        <v>90.066999999999993</v>
      </c>
      <c r="C170" s="100">
        <v>30.047000000000001</v>
      </c>
      <c r="D170" s="100">
        <v>1123.8499999999999</v>
      </c>
      <c r="E170" s="100">
        <v>1038.6500000000001</v>
      </c>
      <c r="F170" s="100">
        <v>562.96</v>
      </c>
      <c r="G170" s="100">
        <v>719.12</v>
      </c>
      <c r="H170" s="100">
        <v>13529976.359999999</v>
      </c>
      <c r="I170" s="100">
        <v>7209079.9500000002</v>
      </c>
      <c r="J170" s="100" t="s">
        <v>2807</v>
      </c>
      <c r="K170" s="100" t="s">
        <v>2808</v>
      </c>
      <c r="L170" s="100">
        <v>0</v>
      </c>
      <c r="M170" s="7">
        <v>0</v>
      </c>
      <c r="N170" s="100">
        <v>0</v>
      </c>
      <c r="O170" s="100">
        <v>0</v>
      </c>
      <c r="P170" s="100">
        <v>879.41</v>
      </c>
      <c r="Q170" s="100">
        <v>27.58</v>
      </c>
      <c r="R170" s="100">
        <v>19.690000000000001</v>
      </c>
      <c r="S170" s="100">
        <v>5.26</v>
      </c>
      <c r="T170" s="100">
        <v>54.406999999999996</v>
      </c>
      <c r="U170" s="106" t="s">
        <v>2683</v>
      </c>
    </row>
    <row r="171" spans="1:21" x14ac:dyDescent="0.2">
      <c r="A171" s="100">
        <v>1777.15</v>
      </c>
      <c r="B171" s="100">
        <v>90.066999999999993</v>
      </c>
      <c r="C171" s="100">
        <v>30.047000000000001</v>
      </c>
      <c r="D171" s="100">
        <v>1123.8399999999999</v>
      </c>
      <c r="E171" s="100">
        <v>1038.6400000000001</v>
      </c>
      <c r="F171" s="100">
        <v>571.61</v>
      </c>
      <c r="G171" s="100">
        <v>724.13</v>
      </c>
      <c r="H171" s="100">
        <v>13529981.289999999</v>
      </c>
      <c r="I171" s="100">
        <v>7209088.6600000001</v>
      </c>
      <c r="J171" s="100" t="s">
        <v>2809</v>
      </c>
      <c r="K171" s="100" t="s">
        <v>2810</v>
      </c>
      <c r="L171" s="100">
        <v>0</v>
      </c>
      <c r="M171" s="7">
        <v>0</v>
      </c>
      <c r="N171" s="100">
        <v>0</v>
      </c>
      <c r="O171" s="100">
        <v>0</v>
      </c>
      <c r="P171" s="100">
        <v>889.35</v>
      </c>
      <c r="Q171" s="100">
        <v>27.69</v>
      </c>
      <c r="R171" s="100">
        <v>19.7</v>
      </c>
      <c r="S171" s="100">
        <v>5.29</v>
      </c>
      <c r="T171" s="100">
        <v>54.14</v>
      </c>
      <c r="U171" s="106" t="s">
        <v>2683</v>
      </c>
    </row>
    <row r="172" spans="1:21" x14ac:dyDescent="0.2">
      <c r="A172" s="100">
        <v>1787.15</v>
      </c>
      <c r="B172" s="100">
        <v>90.066999999999993</v>
      </c>
      <c r="C172" s="100">
        <v>30.047000000000001</v>
      </c>
      <c r="D172" s="100">
        <v>1123.83</v>
      </c>
      <c r="E172" s="100">
        <v>1038.6300000000001</v>
      </c>
      <c r="F172" s="100">
        <v>580.27</v>
      </c>
      <c r="G172" s="100">
        <v>729.13</v>
      </c>
      <c r="H172" s="100">
        <v>13529986.210000001</v>
      </c>
      <c r="I172" s="100">
        <v>7209097.3600000003</v>
      </c>
      <c r="J172" s="100" t="s">
        <v>2811</v>
      </c>
      <c r="K172" s="100" t="s">
        <v>2812</v>
      </c>
      <c r="L172" s="100">
        <v>0</v>
      </c>
      <c r="M172" s="7">
        <v>0</v>
      </c>
      <c r="N172" s="100">
        <v>0</v>
      </c>
      <c r="O172" s="100">
        <v>0</v>
      </c>
      <c r="P172" s="100">
        <v>899.29</v>
      </c>
      <c r="Q172" s="100">
        <v>27.8</v>
      </c>
      <c r="R172" s="100">
        <v>19.72</v>
      </c>
      <c r="S172" s="100">
        <v>5.31</v>
      </c>
      <c r="T172" s="100">
        <v>53.875</v>
      </c>
      <c r="U172" s="106" t="s">
        <v>2683</v>
      </c>
    </row>
    <row r="173" spans="1:21" x14ac:dyDescent="0.2">
      <c r="A173" s="100">
        <v>1797.15</v>
      </c>
      <c r="B173" s="100">
        <v>90.066999999999993</v>
      </c>
      <c r="C173" s="100">
        <v>30.047000000000001</v>
      </c>
      <c r="D173" s="100">
        <v>1123.82</v>
      </c>
      <c r="E173" s="100">
        <v>1038.6199999999999</v>
      </c>
      <c r="F173" s="100">
        <v>588.92999999999995</v>
      </c>
      <c r="G173" s="100">
        <v>734.14</v>
      </c>
      <c r="H173" s="100">
        <v>13529991.130000001</v>
      </c>
      <c r="I173" s="100">
        <v>7209106.0700000003</v>
      </c>
      <c r="J173" s="100" t="s">
        <v>2813</v>
      </c>
      <c r="K173" s="100" t="s">
        <v>2814</v>
      </c>
      <c r="L173" s="100">
        <v>0</v>
      </c>
      <c r="M173" s="7">
        <v>0</v>
      </c>
      <c r="N173" s="100">
        <v>0</v>
      </c>
      <c r="O173" s="100">
        <v>0</v>
      </c>
      <c r="P173" s="100">
        <v>909.23</v>
      </c>
      <c r="Q173" s="100">
        <v>27.92</v>
      </c>
      <c r="R173" s="100">
        <v>19.73</v>
      </c>
      <c r="S173" s="100">
        <v>5.33</v>
      </c>
      <c r="T173" s="100">
        <v>53.61</v>
      </c>
      <c r="U173" s="106" t="s">
        <v>2683</v>
      </c>
    </row>
    <row r="174" spans="1:21" x14ac:dyDescent="0.2">
      <c r="A174" s="100">
        <v>1807.15</v>
      </c>
      <c r="B174" s="100">
        <v>90.066999999999993</v>
      </c>
      <c r="C174" s="100">
        <v>30.047000000000001</v>
      </c>
      <c r="D174" s="100">
        <v>1123.81</v>
      </c>
      <c r="E174" s="100">
        <v>1038.6099999999999</v>
      </c>
      <c r="F174" s="100">
        <v>597.58000000000004</v>
      </c>
      <c r="G174" s="100">
        <v>739.15</v>
      </c>
      <c r="H174" s="100">
        <v>13529996.050000001</v>
      </c>
      <c r="I174" s="100">
        <v>7209114.7699999996</v>
      </c>
      <c r="J174" s="100" t="s">
        <v>2815</v>
      </c>
      <c r="K174" s="100" t="s">
        <v>2816</v>
      </c>
      <c r="L174" s="100">
        <v>0</v>
      </c>
      <c r="M174" s="7">
        <v>0</v>
      </c>
      <c r="N174" s="100">
        <v>0</v>
      </c>
      <c r="O174" s="100">
        <v>0</v>
      </c>
      <c r="P174" s="100">
        <v>919.17</v>
      </c>
      <c r="Q174" s="100">
        <v>28.03</v>
      </c>
      <c r="R174" s="100">
        <v>19.739999999999998</v>
      </c>
      <c r="S174" s="100">
        <v>5.36</v>
      </c>
      <c r="T174" s="100">
        <v>53.345999999999997</v>
      </c>
      <c r="U174" s="106" t="s">
        <v>2683</v>
      </c>
    </row>
    <row r="175" spans="1:21" x14ac:dyDescent="0.2">
      <c r="A175" s="100">
        <v>1817.15</v>
      </c>
      <c r="B175" s="100">
        <v>90.066999999999993</v>
      </c>
      <c r="C175" s="100">
        <v>30.047000000000001</v>
      </c>
      <c r="D175" s="100">
        <v>1123.8</v>
      </c>
      <c r="E175" s="100">
        <v>1038.5999999999999</v>
      </c>
      <c r="F175" s="100">
        <v>606.24</v>
      </c>
      <c r="G175" s="100">
        <v>744.15</v>
      </c>
      <c r="H175" s="100">
        <v>13530000.98</v>
      </c>
      <c r="I175" s="100">
        <v>7209123.4699999997</v>
      </c>
      <c r="J175" s="100" t="s">
        <v>2817</v>
      </c>
      <c r="K175" s="100" t="s">
        <v>2818</v>
      </c>
      <c r="L175" s="100">
        <v>0</v>
      </c>
      <c r="M175" s="7">
        <v>0</v>
      </c>
      <c r="N175" s="100">
        <v>0</v>
      </c>
      <c r="O175" s="100">
        <v>0</v>
      </c>
      <c r="P175" s="100">
        <v>929.11</v>
      </c>
      <c r="Q175" s="100">
        <v>28.15</v>
      </c>
      <c r="R175" s="100">
        <v>19.75</v>
      </c>
      <c r="S175" s="100">
        <v>5.38</v>
      </c>
      <c r="T175" s="100">
        <v>53.084000000000003</v>
      </c>
      <c r="U175" s="106" t="s">
        <v>2683</v>
      </c>
    </row>
    <row r="176" spans="1:21" x14ac:dyDescent="0.2">
      <c r="A176" s="100">
        <v>1827.15</v>
      </c>
      <c r="B176" s="100">
        <v>90.066999999999993</v>
      </c>
      <c r="C176" s="100">
        <v>30.047000000000001</v>
      </c>
      <c r="D176" s="100">
        <v>1123.78</v>
      </c>
      <c r="E176" s="100">
        <v>1038.58</v>
      </c>
      <c r="F176" s="100">
        <v>614.89</v>
      </c>
      <c r="G176" s="100">
        <v>749.16</v>
      </c>
      <c r="H176" s="100">
        <v>13530005.9</v>
      </c>
      <c r="I176" s="100">
        <v>7209132.1799999997</v>
      </c>
      <c r="J176" s="100" t="s">
        <v>2819</v>
      </c>
      <c r="K176" s="100" t="s">
        <v>2820</v>
      </c>
      <c r="L176" s="100">
        <v>0</v>
      </c>
      <c r="M176" s="7">
        <v>0</v>
      </c>
      <c r="N176" s="100">
        <v>0</v>
      </c>
      <c r="O176" s="100">
        <v>0</v>
      </c>
      <c r="P176" s="100">
        <v>939.05</v>
      </c>
      <c r="Q176" s="100">
        <v>28.26</v>
      </c>
      <c r="R176" s="100">
        <v>19.77</v>
      </c>
      <c r="S176" s="100">
        <v>5.41</v>
      </c>
      <c r="T176" s="100">
        <v>52.823</v>
      </c>
      <c r="U176" s="106" t="s">
        <v>2683</v>
      </c>
    </row>
    <row r="177" spans="1:21" x14ac:dyDescent="0.2">
      <c r="A177" s="100">
        <v>1837.15</v>
      </c>
      <c r="B177" s="100">
        <v>90.066999999999993</v>
      </c>
      <c r="C177" s="100">
        <v>30.047000000000001</v>
      </c>
      <c r="D177" s="100">
        <v>1123.77</v>
      </c>
      <c r="E177" s="100">
        <v>1038.57</v>
      </c>
      <c r="F177" s="100">
        <v>623.54999999999995</v>
      </c>
      <c r="G177" s="100">
        <v>754.17</v>
      </c>
      <c r="H177" s="100">
        <v>13530010.82</v>
      </c>
      <c r="I177" s="100">
        <v>7209140.8799999999</v>
      </c>
      <c r="J177" s="100" t="s">
        <v>2821</v>
      </c>
      <c r="K177" s="100" t="s">
        <v>2822</v>
      </c>
      <c r="L177" s="100">
        <v>0</v>
      </c>
      <c r="M177" s="7">
        <v>0</v>
      </c>
      <c r="N177" s="100">
        <v>0</v>
      </c>
      <c r="O177" s="100">
        <v>0</v>
      </c>
      <c r="P177" s="100">
        <v>948.99</v>
      </c>
      <c r="Q177" s="100">
        <v>28.38</v>
      </c>
      <c r="R177" s="100">
        <v>19.78</v>
      </c>
      <c r="S177" s="100">
        <v>5.43</v>
      </c>
      <c r="T177" s="100">
        <v>52.564</v>
      </c>
      <c r="U177" s="106" t="s">
        <v>2683</v>
      </c>
    </row>
    <row r="178" spans="1:21" x14ac:dyDescent="0.2">
      <c r="A178" s="100">
        <v>1847.15</v>
      </c>
      <c r="B178" s="100">
        <v>90.066999999999993</v>
      </c>
      <c r="C178" s="100">
        <v>30.047000000000001</v>
      </c>
      <c r="D178" s="100">
        <v>1123.76</v>
      </c>
      <c r="E178" s="100">
        <v>1038.56</v>
      </c>
      <c r="F178" s="100">
        <v>632.21</v>
      </c>
      <c r="G178" s="100">
        <v>759.18</v>
      </c>
      <c r="H178" s="100">
        <v>13530015.74</v>
      </c>
      <c r="I178" s="100">
        <v>7209149.5899999999</v>
      </c>
      <c r="J178" s="100" t="s">
        <v>2823</v>
      </c>
      <c r="K178" s="100" t="s">
        <v>2824</v>
      </c>
      <c r="L178" s="100">
        <v>0</v>
      </c>
      <c r="M178" s="7">
        <v>0</v>
      </c>
      <c r="N178" s="100">
        <v>0</v>
      </c>
      <c r="O178" s="100">
        <v>0</v>
      </c>
      <c r="P178" s="100">
        <v>958.93</v>
      </c>
      <c r="Q178" s="100">
        <v>28.5</v>
      </c>
      <c r="R178" s="100">
        <v>19.79</v>
      </c>
      <c r="S178" s="100">
        <v>5.46</v>
      </c>
      <c r="T178" s="100">
        <v>52.305999999999997</v>
      </c>
      <c r="U178" s="106" t="s">
        <v>2683</v>
      </c>
    </row>
    <row r="179" spans="1:21" x14ac:dyDescent="0.2">
      <c r="A179" s="100">
        <v>1857.15</v>
      </c>
      <c r="B179" s="100">
        <v>90.066999999999993</v>
      </c>
      <c r="C179" s="100">
        <v>30.047000000000001</v>
      </c>
      <c r="D179" s="100">
        <v>1123.75</v>
      </c>
      <c r="E179" s="100">
        <v>1038.55</v>
      </c>
      <c r="F179" s="100">
        <v>640.86</v>
      </c>
      <c r="G179" s="100">
        <v>764.18</v>
      </c>
      <c r="H179" s="100">
        <v>13530020.66</v>
      </c>
      <c r="I179" s="100">
        <v>7209158.29</v>
      </c>
      <c r="J179" s="100" t="s">
        <v>2825</v>
      </c>
      <c r="K179" s="100" t="s">
        <v>2826</v>
      </c>
      <c r="L179" s="100">
        <v>0</v>
      </c>
      <c r="M179" s="7">
        <v>0</v>
      </c>
      <c r="N179" s="100">
        <v>0</v>
      </c>
      <c r="O179" s="100">
        <v>0</v>
      </c>
      <c r="P179" s="100">
        <v>968.87</v>
      </c>
      <c r="Q179" s="100">
        <v>28.63</v>
      </c>
      <c r="R179" s="100">
        <v>19.809999999999999</v>
      </c>
      <c r="S179" s="100">
        <v>5.49</v>
      </c>
      <c r="T179" s="100">
        <v>52.05</v>
      </c>
      <c r="U179" s="106" t="s">
        <v>2683</v>
      </c>
    </row>
    <row r="180" spans="1:21" x14ac:dyDescent="0.2">
      <c r="A180" s="100">
        <v>1867.15</v>
      </c>
      <c r="B180" s="100">
        <v>90.066999999999993</v>
      </c>
      <c r="C180" s="100">
        <v>30.047000000000001</v>
      </c>
      <c r="D180" s="100">
        <v>1123.74</v>
      </c>
      <c r="E180" s="100">
        <v>1038.54</v>
      </c>
      <c r="F180" s="100">
        <v>649.52</v>
      </c>
      <c r="G180" s="100">
        <v>769.19</v>
      </c>
      <c r="H180" s="100">
        <v>13530025.59</v>
      </c>
      <c r="I180" s="100">
        <v>7209167</v>
      </c>
      <c r="J180" s="100" t="s">
        <v>2827</v>
      </c>
      <c r="K180" s="100" t="s">
        <v>2828</v>
      </c>
      <c r="L180" s="100">
        <v>0</v>
      </c>
      <c r="M180" s="7">
        <v>0</v>
      </c>
      <c r="N180" s="100">
        <v>0</v>
      </c>
      <c r="O180" s="100">
        <v>0</v>
      </c>
      <c r="P180" s="100">
        <v>978.81</v>
      </c>
      <c r="Q180" s="100">
        <v>28.75</v>
      </c>
      <c r="R180" s="100">
        <v>19.82</v>
      </c>
      <c r="S180" s="100">
        <v>5.52</v>
      </c>
      <c r="T180" s="100">
        <v>51.796999999999997</v>
      </c>
      <c r="U180" s="106" t="s">
        <v>2683</v>
      </c>
    </row>
    <row r="181" spans="1:21" x14ac:dyDescent="0.2">
      <c r="A181" s="100">
        <v>1877.15</v>
      </c>
      <c r="B181" s="100">
        <v>90.066999999999993</v>
      </c>
      <c r="C181" s="100">
        <v>30.047000000000001</v>
      </c>
      <c r="D181" s="100">
        <v>1123.72</v>
      </c>
      <c r="E181" s="100">
        <v>1038.52</v>
      </c>
      <c r="F181" s="100">
        <v>658.17</v>
      </c>
      <c r="G181" s="100">
        <v>774.2</v>
      </c>
      <c r="H181" s="100">
        <v>13530030.51</v>
      </c>
      <c r="I181" s="100">
        <v>7209175.7000000002</v>
      </c>
      <c r="J181" s="100" t="s">
        <v>2829</v>
      </c>
      <c r="K181" s="100" t="s">
        <v>2830</v>
      </c>
      <c r="L181" s="100">
        <v>0</v>
      </c>
      <c r="M181" s="7">
        <v>0</v>
      </c>
      <c r="N181" s="100">
        <v>0</v>
      </c>
      <c r="O181" s="100">
        <v>0</v>
      </c>
      <c r="P181" s="100">
        <v>988.75</v>
      </c>
      <c r="Q181" s="100">
        <v>28.88</v>
      </c>
      <c r="R181" s="100">
        <v>19.829999999999998</v>
      </c>
      <c r="S181" s="100">
        <v>5.55</v>
      </c>
      <c r="T181" s="100">
        <v>51.545000000000002</v>
      </c>
      <c r="U181" s="106" t="s">
        <v>2683</v>
      </c>
    </row>
    <row r="182" spans="1:21" x14ac:dyDescent="0.2">
      <c r="A182" s="100">
        <v>1887.15</v>
      </c>
      <c r="B182" s="100">
        <v>90.066999999999993</v>
      </c>
      <c r="C182" s="100">
        <v>30.047000000000001</v>
      </c>
      <c r="D182" s="100">
        <v>1123.71</v>
      </c>
      <c r="E182" s="100">
        <v>1038.51</v>
      </c>
      <c r="F182" s="100">
        <v>666.83</v>
      </c>
      <c r="G182" s="100">
        <v>779.2</v>
      </c>
      <c r="H182" s="100">
        <v>13530035.43</v>
      </c>
      <c r="I182" s="100">
        <v>7209184.4100000001</v>
      </c>
      <c r="J182" s="100" t="s">
        <v>2831</v>
      </c>
      <c r="K182" s="100" t="s">
        <v>2832</v>
      </c>
      <c r="L182" s="100">
        <v>0</v>
      </c>
      <c r="M182" s="7">
        <v>0</v>
      </c>
      <c r="N182" s="100">
        <v>0</v>
      </c>
      <c r="O182" s="100">
        <v>0</v>
      </c>
      <c r="P182" s="100">
        <v>998.69</v>
      </c>
      <c r="Q182" s="100">
        <v>29</v>
      </c>
      <c r="R182" s="100">
        <v>19.850000000000001</v>
      </c>
      <c r="S182" s="100">
        <v>5.58</v>
      </c>
      <c r="T182" s="100">
        <v>51.295000000000002</v>
      </c>
      <c r="U182" s="106" t="s">
        <v>2683</v>
      </c>
    </row>
    <row r="183" spans="1:21" x14ac:dyDescent="0.2">
      <c r="A183" s="100">
        <v>1897.15</v>
      </c>
      <c r="B183" s="100">
        <v>90.066999999999993</v>
      </c>
      <c r="C183" s="100">
        <v>30.047000000000001</v>
      </c>
      <c r="D183" s="100">
        <v>1123.7</v>
      </c>
      <c r="E183" s="100">
        <v>1038.5</v>
      </c>
      <c r="F183" s="100">
        <v>675.49</v>
      </c>
      <c r="G183" s="100">
        <v>784.21</v>
      </c>
      <c r="H183" s="100">
        <v>13530040.35</v>
      </c>
      <c r="I183" s="100">
        <v>7209193.1100000003</v>
      </c>
      <c r="J183" s="100" t="s">
        <v>2833</v>
      </c>
      <c r="K183" s="100" t="s">
        <v>2834</v>
      </c>
      <c r="L183" s="100">
        <v>0</v>
      </c>
      <c r="M183" s="7">
        <v>0</v>
      </c>
      <c r="N183" s="100">
        <v>0</v>
      </c>
      <c r="O183" s="100">
        <v>0</v>
      </c>
      <c r="P183" s="100">
        <v>1008.63</v>
      </c>
      <c r="Q183" s="100">
        <v>29.13</v>
      </c>
      <c r="R183" s="100">
        <v>19.86</v>
      </c>
      <c r="S183" s="100">
        <v>5.61</v>
      </c>
      <c r="T183" s="100">
        <v>51.048000000000002</v>
      </c>
      <c r="U183" s="106" t="s">
        <v>2683</v>
      </c>
    </row>
    <row r="184" spans="1:21" x14ac:dyDescent="0.2">
      <c r="A184" s="100">
        <v>1907.15</v>
      </c>
      <c r="B184" s="100">
        <v>90.066999999999993</v>
      </c>
      <c r="C184" s="100">
        <v>30.047000000000001</v>
      </c>
      <c r="D184" s="100">
        <v>1123.69</v>
      </c>
      <c r="E184" s="100">
        <v>1038.49</v>
      </c>
      <c r="F184" s="100">
        <v>684.14</v>
      </c>
      <c r="G184" s="100">
        <v>789.22</v>
      </c>
      <c r="H184" s="100">
        <v>13530045.279999999</v>
      </c>
      <c r="I184" s="100">
        <v>7209201.8200000003</v>
      </c>
      <c r="J184" s="100" t="s">
        <v>2835</v>
      </c>
      <c r="K184" s="100" t="s">
        <v>2836</v>
      </c>
      <c r="L184" s="100">
        <v>0</v>
      </c>
      <c r="M184" s="7">
        <v>0</v>
      </c>
      <c r="N184" s="100">
        <v>0</v>
      </c>
      <c r="O184" s="100">
        <v>0</v>
      </c>
      <c r="P184" s="100">
        <v>1018.57</v>
      </c>
      <c r="Q184" s="100">
        <v>29.26</v>
      </c>
      <c r="R184" s="100">
        <v>19.87</v>
      </c>
      <c r="S184" s="100">
        <v>5.64</v>
      </c>
      <c r="T184" s="100">
        <v>50.802999999999997</v>
      </c>
      <c r="U184" s="106" t="s">
        <v>2683</v>
      </c>
    </row>
    <row r="185" spans="1:21" x14ac:dyDescent="0.2">
      <c r="A185" s="100">
        <v>1917.15</v>
      </c>
      <c r="B185" s="100">
        <v>90.066999999999993</v>
      </c>
      <c r="C185" s="100">
        <v>30.047000000000001</v>
      </c>
      <c r="D185" s="100">
        <v>1123.68</v>
      </c>
      <c r="E185" s="100">
        <v>1038.48</v>
      </c>
      <c r="F185" s="100">
        <v>692.8</v>
      </c>
      <c r="G185" s="100">
        <v>794.23</v>
      </c>
      <c r="H185" s="100">
        <v>13530050.199999999</v>
      </c>
      <c r="I185" s="100">
        <v>7209210.5199999996</v>
      </c>
      <c r="J185" s="100" t="s">
        <v>2837</v>
      </c>
      <c r="K185" s="100" t="s">
        <v>2838</v>
      </c>
      <c r="L185" s="100">
        <v>0</v>
      </c>
      <c r="M185" s="7">
        <v>0</v>
      </c>
      <c r="N185" s="100">
        <v>0</v>
      </c>
      <c r="O185" s="100">
        <v>0</v>
      </c>
      <c r="P185" s="100">
        <v>1028.51</v>
      </c>
      <c r="Q185" s="100">
        <v>29.4</v>
      </c>
      <c r="R185" s="100">
        <v>19.89</v>
      </c>
      <c r="S185" s="100">
        <v>5.67</v>
      </c>
      <c r="T185" s="100">
        <v>50.56</v>
      </c>
      <c r="U185" s="106" t="s">
        <v>2683</v>
      </c>
    </row>
    <row r="186" spans="1:21" x14ac:dyDescent="0.2">
      <c r="A186" s="100">
        <v>1927.15</v>
      </c>
      <c r="B186" s="100">
        <v>90.066999999999993</v>
      </c>
      <c r="C186" s="100">
        <v>30.047000000000001</v>
      </c>
      <c r="D186" s="100">
        <v>1123.67</v>
      </c>
      <c r="E186" s="100">
        <v>1038.47</v>
      </c>
      <c r="F186" s="100">
        <v>701.45</v>
      </c>
      <c r="G186" s="100">
        <v>799.23</v>
      </c>
      <c r="H186" s="100">
        <v>13530055.119999999</v>
      </c>
      <c r="I186" s="100">
        <v>7209219.2300000004</v>
      </c>
      <c r="J186" s="100" t="s">
        <v>2839</v>
      </c>
      <c r="K186" s="100" t="s">
        <v>2840</v>
      </c>
      <c r="L186" s="100">
        <v>0</v>
      </c>
      <c r="M186" s="7">
        <v>0</v>
      </c>
      <c r="N186" s="100">
        <v>0</v>
      </c>
      <c r="O186" s="100">
        <v>0</v>
      </c>
      <c r="P186" s="100">
        <v>1038.46</v>
      </c>
      <c r="Q186" s="100">
        <v>29.53</v>
      </c>
      <c r="R186" s="100">
        <v>19.899999999999999</v>
      </c>
      <c r="S186" s="100">
        <v>5.7</v>
      </c>
      <c r="T186" s="100">
        <v>50.32</v>
      </c>
      <c r="U186" s="106" t="s">
        <v>2683</v>
      </c>
    </row>
    <row r="187" spans="1:21" x14ac:dyDescent="0.2">
      <c r="A187" s="100">
        <v>1937.15</v>
      </c>
      <c r="B187" s="100">
        <v>90.066999999999993</v>
      </c>
      <c r="C187" s="100">
        <v>30.047000000000001</v>
      </c>
      <c r="D187" s="100">
        <v>1123.6500000000001</v>
      </c>
      <c r="E187" s="100">
        <v>1038.45</v>
      </c>
      <c r="F187" s="100">
        <v>710.11</v>
      </c>
      <c r="G187" s="100">
        <v>804.24</v>
      </c>
      <c r="H187" s="100">
        <v>13530060.039999999</v>
      </c>
      <c r="I187" s="100">
        <v>7209227.9299999997</v>
      </c>
      <c r="J187" s="100" t="s">
        <v>2841</v>
      </c>
      <c r="K187" s="100" t="s">
        <v>2842</v>
      </c>
      <c r="L187" s="100">
        <v>0</v>
      </c>
      <c r="M187" s="7">
        <v>0</v>
      </c>
      <c r="N187" s="100">
        <v>0</v>
      </c>
      <c r="O187" s="100">
        <v>0</v>
      </c>
      <c r="P187" s="100">
        <v>1048.4000000000001</v>
      </c>
      <c r="Q187" s="100">
        <v>29.67</v>
      </c>
      <c r="R187" s="100">
        <v>19.91</v>
      </c>
      <c r="S187" s="100">
        <v>5.74</v>
      </c>
      <c r="T187" s="100">
        <v>50.082999999999998</v>
      </c>
      <c r="U187" s="106" t="s">
        <v>2683</v>
      </c>
    </row>
    <row r="188" spans="1:21" x14ac:dyDescent="0.2">
      <c r="A188" s="100">
        <v>1947.15</v>
      </c>
      <c r="B188" s="100">
        <v>90.066999999999993</v>
      </c>
      <c r="C188" s="100">
        <v>30.047000000000001</v>
      </c>
      <c r="D188" s="100">
        <v>1123.6400000000001</v>
      </c>
      <c r="E188" s="100">
        <v>1038.44</v>
      </c>
      <c r="F188" s="100">
        <v>718.77</v>
      </c>
      <c r="G188" s="100">
        <v>809.25</v>
      </c>
      <c r="H188" s="100">
        <v>13530064.960000001</v>
      </c>
      <c r="I188" s="100">
        <v>7209236.6399999997</v>
      </c>
      <c r="J188" s="100" t="s">
        <v>2843</v>
      </c>
      <c r="K188" s="100" t="s">
        <v>2844</v>
      </c>
      <c r="L188" s="100">
        <v>0</v>
      </c>
      <c r="M188" s="7">
        <v>0</v>
      </c>
      <c r="N188" s="100">
        <v>0</v>
      </c>
      <c r="O188" s="100">
        <v>0</v>
      </c>
      <c r="P188" s="100">
        <v>1058.3399999999999</v>
      </c>
      <c r="Q188" s="100">
        <v>29.8</v>
      </c>
      <c r="R188" s="100">
        <v>19.920000000000002</v>
      </c>
      <c r="S188" s="100">
        <v>5.77</v>
      </c>
      <c r="T188" s="100">
        <v>49.847999999999999</v>
      </c>
      <c r="U188" s="106" t="s">
        <v>2683</v>
      </c>
    </row>
    <row r="189" spans="1:21" x14ac:dyDescent="0.2">
      <c r="A189" s="100">
        <v>1957.15</v>
      </c>
      <c r="B189" s="100">
        <v>90.066999999999993</v>
      </c>
      <c r="C189" s="100">
        <v>30.047000000000001</v>
      </c>
      <c r="D189" s="100">
        <v>1123.6300000000001</v>
      </c>
      <c r="E189" s="100">
        <v>1038.43</v>
      </c>
      <c r="F189" s="100">
        <v>727.42</v>
      </c>
      <c r="G189" s="100">
        <v>814.25</v>
      </c>
      <c r="H189" s="100">
        <v>13530069.890000001</v>
      </c>
      <c r="I189" s="100">
        <v>7209245.3399999999</v>
      </c>
      <c r="J189" s="100" t="s">
        <v>2845</v>
      </c>
      <c r="K189" s="100" t="s">
        <v>2846</v>
      </c>
      <c r="L189" s="100">
        <v>0</v>
      </c>
      <c r="M189" s="7">
        <v>0</v>
      </c>
      <c r="N189" s="100">
        <v>0</v>
      </c>
      <c r="O189" s="100">
        <v>0</v>
      </c>
      <c r="P189" s="100">
        <v>1068.28</v>
      </c>
      <c r="Q189" s="100">
        <v>29.94</v>
      </c>
      <c r="R189" s="100">
        <v>19.940000000000001</v>
      </c>
      <c r="S189" s="100">
        <v>5.81</v>
      </c>
      <c r="T189" s="100">
        <v>49.615000000000002</v>
      </c>
      <c r="U189" s="106" t="s">
        <v>2683</v>
      </c>
    </row>
    <row r="190" spans="1:21" x14ac:dyDescent="0.2">
      <c r="A190" s="100">
        <v>1967.15</v>
      </c>
      <c r="B190" s="100">
        <v>90.066999999999993</v>
      </c>
      <c r="C190" s="100">
        <v>30.047000000000001</v>
      </c>
      <c r="D190" s="100">
        <v>1123.6199999999999</v>
      </c>
      <c r="E190" s="100">
        <v>1038.42</v>
      </c>
      <c r="F190" s="100">
        <v>736.08</v>
      </c>
      <c r="G190" s="100">
        <v>819.26</v>
      </c>
      <c r="H190" s="100">
        <v>13530074.810000001</v>
      </c>
      <c r="I190" s="100">
        <v>7209254.0499999998</v>
      </c>
      <c r="J190" s="100" t="s">
        <v>2847</v>
      </c>
      <c r="K190" s="100" t="s">
        <v>2848</v>
      </c>
      <c r="L190" s="100">
        <v>0</v>
      </c>
      <c r="M190" s="7">
        <v>0</v>
      </c>
      <c r="N190" s="100">
        <v>0</v>
      </c>
      <c r="O190" s="100">
        <v>0</v>
      </c>
      <c r="P190" s="100">
        <v>1078.22</v>
      </c>
      <c r="Q190" s="100">
        <v>30.08</v>
      </c>
      <c r="R190" s="100">
        <v>19.95</v>
      </c>
      <c r="S190" s="100">
        <v>5.84</v>
      </c>
      <c r="T190" s="100">
        <v>49.386000000000003</v>
      </c>
      <c r="U190" s="106" t="s">
        <v>2683</v>
      </c>
    </row>
    <row r="191" spans="1:21" x14ac:dyDescent="0.2">
      <c r="A191" s="100">
        <v>1977.15</v>
      </c>
      <c r="B191" s="100">
        <v>90.066999999999993</v>
      </c>
      <c r="C191" s="100">
        <v>30.047000000000001</v>
      </c>
      <c r="D191" s="100">
        <v>1123.6099999999999</v>
      </c>
      <c r="E191" s="100">
        <v>1038.4100000000001</v>
      </c>
      <c r="F191" s="100">
        <v>744.73</v>
      </c>
      <c r="G191" s="100">
        <v>824.27</v>
      </c>
      <c r="H191" s="100">
        <v>13530079.73</v>
      </c>
      <c r="I191" s="100">
        <v>7209262.75</v>
      </c>
      <c r="J191" s="100" t="s">
        <v>2849</v>
      </c>
      <c r="K191" s="100" t="s">
        <v>2850</v>
      </c>
      <c r="L191" s="100">
        <v>0</v>
      </c>
      <c r="M191" s="7">
        <v>0</v>
      </c>
      <c r="N191" s="100">
        <v>0</v>
      </c>
      <c r="O191" s="100">
        <v>0</v>
      </c>
      <c r="P191" s="100">
        <v>1088.1600000000001</v>
      </c>
      <c r="Q191" s="100">
        <v>30.22</v>
      </c>
      <c r="R191" s="100">
        <v>19.96</v>
      </c>
      <c r="S191" s="100">
        <v>5.88</v>
      </c>
      <c r="T191" s="100">
        <v>49.158999999999999</v>
      </c>
      <c r="U191" s="106" t="s">
        <v>2683</v>
      </c>
    </row>
    <row r="192" spans="1:21" x14ac:dyDescent="0.2">
      <c r="A192" s="100">
        <v>1987.15</v>
      </c>
      <c r="B192" s="100">
        <v>90.066999999999993</v>
      </c>
      <c r="C192" s="100">
        <v>30.047000000000001</v>
      </c>
      <c r="D192" s="100">
        <v>1123.5999999999999</v>
      </c>
      <c r="E192" s="100">
        <v>1038.4000000000001</v>
      </c>
      <c r="F192" s="100">
        <v>753.39</v>
      </c>
      <c r="G192" s="100">
        <v>829.28</v>
      </c>
      <c r="H192" s="100">
        <v>13530084.65</v>
      </c>
      <c r="I192" s="100">
        <v>7209271.46</v>
      </c>
      <c r="J192" s="100" t="s">
        <v>2851</v>
      </c>
      <c r="K192" s="100" t="s">
        <v>2852</v>
      </c>
      <c r="L192" s="100">
        <v>0</v>
      </c>
      <c r="M192" s="7">
        <v>0</v>
      </c>
      <c r="N192" s="100">
        <v>0</v>
      </c>
      <c r="O192" s="100">
        <v>0</v>
      </c>
      <c r="P192" s="100">
        <v>1098.0999999999999</v>
      </c>
      <c r="Q192" s="100">
        <v>30.37</v>
      </c>
      <c r="R192" s="100">
        <v>19.98</v>
      </c>
      <c r="S192" s="100">
        <v>5.91</v>
      </c>
      <c r="T192" s="100">
        <v>48.935000000000002</v>
      </c>
      <c r="U192" s="106" t="s">
        <v>2683</v>
      </c>
    </row>
    <row r="193" spans="1:21" x14ac:dyDescent="0.2">
      <c r="A193" s="100">
        <v>1997.15</v>
      </c>
      <c r="B193" s="100">
        <v>90.066999999999993</v>
      </c>
      <c r="C193" s="100">
        <v>30.047000000000001</v>
      </c>
      <c r="D193" s="100">
        <v>1123.58</v>
      </c>
      <c r="E193" s="100">
        <v>1038.3800000000001</v>
      </c>
      <c r="F193" s="100">
        <v>762.05</v>
      </c>
      <c r="G193" s="100">
        <v>834.28</v>
      </c>
      <c r="H193" s="100">
        <v>13530089.57</v>
      </c>
      <c r="I193" s="100">
        <v>7209280.1600000001</v>
      </c>
      <c r="J193" s="100" t="s">
        <v>2853</v>
      </c>
      <c r="K193" s="100" t="s">
        <v>2854</v>
      </c>
      <c r="L193" s="100">
        <v>0</v>
      </c>
      <c r="M193" s="7">
        <v>0</v>
      </c>
      <c r="N193" s="100">
        <v>0</v>
      </c>
      <c r="O193" s="100">
        <v>0</v>
      </c>
      <c r="P193" s="100">
        <v>1108.04</v>
      </c>
      <c r="Q193" s="100">
        <v>30.51</v>
      </c>
      <c r="R193" s="100">
        <v>19.989999999999998</v>
      </c>
      <c r="S193" s="100">
        <v>5.95</v>
      </c>
      <c r="T193" s="100">
        <v>48.713000000000001</v>
      </c>
      <c r="U193" s="106" t="s">
        <v>2683</v>
      </c>
    </row>
    <row r="194" spans="1:21" x14ac:dyDescent="0.2">
      <c r="A194" s="100">
        <v>2007.15</v>
      </c>
      <c r="B194" s="100">
        <v>90.066999999999993</v>
      </c>
      <c r="C194" s="100">
        <v>30.047000000000001</v>
      </c>
      <c r="D194" s="100">
        <v>1123.57</v>
      </c>
      <c r="E194" s="100">
        <v>1038.3699999999999</v>
      </c>
      <c r="F194" s="100">
        <v>770.7</v>
      </c>
      <c r="G194" s="100">
        <v>839.29</v>
      </c>
      <c r="H194" s="100">
        <v>13530094.5</v>
      </c>
      <c r="I194" s="100">
        <v>7209288.8700000001</v>
      </c>
      <c r="J194" s="100" t="s">
        <v>2855</v>
      </c>
      <c r="K194" s="100" t="s">
        <v>2856</v>
      </c>
      <c r="L194" s="100">
        <v>0</v>
      </c>
      <c r="M194" s="7">
        <v>0</v>
      </c>
      <c r="N194" s="100">
        <v>0</v>
      </c>
      <c r="O194" s="100">
        <v>0</v>
      </c>
      <c r="P194" s="100">
        <v>1117.98</v>
      </c>
      <c r="Q194" s="100">
        <v>30.66</v>
      </c>
      <c r="R194" s="100">
        <v>20</v>
      </c>
      <c r="S194" s="100">
        <v>5.99</v>
      </c>
      <c r="T194" s="100">
        <v>48.494999999999997</v>
      </c>
      <c r="U194" s="106" t="s">
        <v>2683</v>
      </c>
    </row>
    <row r="195" spans="1:21" x14ac:dyDescent="0.2">
      <c r="A195" s="100">
        <v>2017.15</v>
      </c>
      <c r="B195" s="100">
        <v>90.066999999999993</v>
      </c>
      <c r="C195" s="100">
        <v>30.047000000000001</v>
      </c>
      <c r="D195" s="100">
        <v>1123.56</v>
      </c>
      <c r="E195" s="100">
        <v>1038.3599999999999</v>
      </c>
      <c r="F195" s="100">
        <v>779.36</v>
      </c>
      <c r="G195" s="100">
        <v>844.3</v>
      </c>
      <c r="H195" s="100">
        <v>13530099.42</v>
      </c>
      <c r="I195" s="100">
        <v>7209297.5700000003</v>
      </c>
      <c r="J195" s="100" t="s">
        <v>2857</v>
      </c>
      <c r="K195" s="100" t="s">
        <v>2858</v>
      </c>
      <c r="L195" s="100">
        <v>0</v>
      </c>
      <c r="M195" s="7">
        <v>0</v>
      </c>
      <c r="N195" s="100">
        <v>0</v>
      </c>
      <c r="O195" s="100">
        <v>0</v>
      </c>
      <c r="P195" s="100">
        <v>1127.92</v>
      </c>
      <c r="Q195" s="100">
        <v>30.8</v>
      </c>
      <c r="R195" s="100">
        <v>20.02</v>
      </c>
      <c r="S195" s="100">
        <v>6.02</v>
      </c>
      <c r="T195" s="100">
        <v>48.279000000000003</v>
      </c>
      <c r="U195" s="106" t="s">
        <v>2683</v>
      </c>
    </row>
    <row r="196" spans="1:21" x14ac:dyDescent="0.2">
      <c r="A196" s="100">
        <v>2027.15</v>
      </c>
      <c r="B196" s="100">
        <v>90.066999999999993</v>
      </c>
      <c r="C196" s="100">
        <v>30.047000000000001</v>
      </c>
      <c r="D196" s="100">
        <v>1123.55</v>
      </c>
      <c r="E196" s="100">
        <v>1038.3499999999999</v>
      </c>
      <c r="F196" s="100">
        <v>788.02</v>
      </c>
      <c r="G196" s="100">
        <v>849.3</v>
      </c>
      <c r="H196" s="100">
        <v>13530104.34</v>
      </c>
      <c r="I196" s="100">
        <v>7209306.2800000003</v>
      </c>
      <c r="J196" s="100" t="s">
        <v>2859</v>
      </c>
      <c r="K196" s="100" t="s">
        <v>2860</v>
      </c>
      <c r="L196" s="100">
        <v>0</v>
      </c>
      <c r="M196" s="7">
        <v>0</v>
      </c>
      <c r="N196" s="100">
        <v>0</v>
      </c>
      <c r="O196" s="100">
        <v>0</v>
      </c>
      <c r="P196" s="100">
        <v>1137.8599999999999</v>
      </c>
      <c r="Q196" s="100">
        <v>30.95</v>
      </c>
      <c r="R196" s="100">
        <v>20.03</v>
      </c>
      <c r="S196" s="100">
        <v>6.06</v>
      </c>
      <c r="T196" s="100">
        <v>48.066000000000003</v>
      </c>
      <c r="U196" s="106" t="s">
        <v>2683</v>
      </c>
    </row>
    <row r="197" spans="1:21" x14ac:dyDescent="0.2">
      <c r="A197" s="100">
        <v>2037.15</v>
      </c>
      <c r="B197" s="100">
        <v>90.066999999999993</v>
      </c>
      <c r="C197" s="100">
        <v>30.047000000000001</v>
      </c>
      <c r="D197" s="100">
        <v>1123.54</v>
      </c>
      <c r="E197" s="100">
        <v>1038.3399999999999</v>
      </c>
      <c r="F197" s="100">
        <v>796.67</v>
      </c>
      <c r="G197" s="100">
        <v>854.31</v>
      </c>
      <c r="H197" s="100">
        <v>13530109.26</v>
      </c>
      <c r="I197" s="100">
        <v>7209314.9800000004</v>
      </c>
      <c r="J197" s="100" t="s">
        <v>2861</v>
      </c>
      <c r="K197" s="100" t="s">
        <v>2862</v>
      </c>
      <c r="L197" s="100">
        <v>0</v>
      </c>
      <c r="M197" s="7">
        <v>0</v>
      </c>
      <c r="N197" s="100">
        <v>0</v>
      </c>
      <c r="O197" s="100">
        <v>0</v>
      </c>
      <c r="P197" s="100">
        <v>1147.8</v>
      </c>
      <c r="Q197" s="100">
        <v>31.1</v>
      </c>
      <c r="R197" s="100">
        <v>20.04</v>
      </c>
      <c r="S197" s="100">
        <v>6.1</v>
      </c>
      <c r="T197" s="100">
        <v>47.856000000000002</v>
      </c>
      <c r="U197" s="106" t="s">
        <v>2683</v>
      </c>
    </row>
    <row r="198" spans="1:21" x14ac:dyDescent="0.2">
      <c r="A198" s="100">
        <v>2047.15</v>
      </c>
      <c r="B198" s="100">
        <v>90.066999999999993</v>
      </c>
      <c r="C198" s="100">
        <v>30.047000000000001</v>
      </c>
      <c r="D198" s="100">
        <v>1123.53</v>
      </c>
      <c r="E198" s="100">
        <v>1038.33</v>
      </c>
      <c r="F198" s="100">
        <v>805.33</v>
      </c>
      <c r="G198" s="100">
        <v>859.32</v>
      </c>
      <c r="H198" s="100">
        <v>13530114.189999999</v>
      </c>
      <c r="I198" s="100">
        <v>7209323.6900000004</v>
      </c>
      <c r="J198" s="100" t="s">
        <v>2863</v>
      </c>
      <c r="K198" s="100" t="s">
        <v>2864</v>
      </c>
      <c r="L198" s="100">
        <v>0</v>
      </c>
      <c r="M198" s="7">
        <v>0</v>
      </c>
      <c r="N198" s="100">
        <v>0</v>
      </c>
      <c r="O198" s="100">
        <v>0</v>
      </c>
      <c r="P198" s="100">
        <v>1157.74</v>
      </c>
      <c r="Q198" s="100">
        <v>31.25</v>
      </c>
      <c r="R198" s="100">
        <v>20.05</v>
      </c>
      <c r="S198" s="100">
        <v>6.14</v>
      </c>
      <c r="T198" s="100">
        <v>47.649000000000001</v>
      </c>
      <c r="U198" s="106" t="s">
        <v>2683</v>
      </c>
    </row>
    <row r="199" spans="1:21" x14ac:dyDescent="0.2">
      <c r="A199" s="100">
        <v>2057.15</v>
      </c>
      <c r="B199" s="100">
        <v>90.066999999999993</v>
      </c>
      <c r="C199" s="100">
        <v>30.047000000000001</v>
      </c>
      <c r="D199" s="100">
        <v>1123.51</v>
      </c>
      <c r="E199" s="100">
        <v>1038.31</v>
      </c>
      <c r="F199" s="100">
        <v>813.98</v>
      </c>
      <c r="G199" s="100">
        <v>864.33</v>
      </c>
      <c r="H199" s="100">
        <v>13530119.109999999</v>
      </c>
      <c r="I199" s="100">
        <v>7209332.3899999997</v>
      </c>
      <c r="J199" s="100" t="s">
        <v>2865</v>
      </c>
      <c r="K199" s="100" t="s">
        <v>2866</v>
      </c>
      <c r="L199" s="100">
        <v>0</v>
      </c>
      <c r="M199" s="7">
        <v>0</v>
      </c>
      <c r="N199" s="100">
        <v>0</v>
      </c>
      <c r="O199" s="100">
        <v>0</v>
      </c>
      <c r="P199" s="100">
        <v>1167.68</v>
      </c>
      <c r="Q199" s="100">
        <v>31.4</v>
      </c>
      <c r="R199" s="100">
        <v>20.07</v>
      </c>
      <c r="S199" s="100">
        <v>6.18</v>
      </c>
      <c r="T199" s="100">
        <v>47.444000000000003</v>
      </c>
      <c r="U199" s="106" t="s">
        <v>2683</v>
      </c>
    </row>
    <row r="200" spans="1:21" x14ac:dyDescent="0.2">
      <c r="A200" s="100">
        <v>2067.15</v>
      </c>
      <c r="B200" s="100">
        <v>90.066999999999993</v>
      </c>
      <c r="C200" s="100">
        <v>30.047000000000001</v>
      </c>
      <c r="D200" s="100">
        <v>1123.5</v>
      </c>
      <c r="E200" s="100">
        <v>1038.3</v>
      </c>
      <c r="F200" s="100">
        <v>822.64</v>
      </c>
      <c r="G200" s="100">
        <v>869.33</v>
      </c>
      <c r="H200" s="100">
        <v>13530124.029999999</v>
      </c>
      <c r="I200" s="100">
        <v>7209341.0999999996</v>
      </c>
      <c r="J200" s="100" t="s">
        <v>2867</v>
      </c>
      <c r="K200" s="100" t="s">
        <v>2868</v>
      </c>
      <c r="L200" s="100">
        <v>0</v>
      </c>
      <c r="M200" s="7">
        <v>0</v>
      </c>
      <c r="N200" s="100">
        <v>0</v>
      </c>
      <c r="O200" s="100">
        <v>0</v>
      </c>
      <c r="P200" s="100">
        <v>1177.6199999999999</v>
      </c>
      <c r="Q200" s="100">
        <v>31.56</v>
      </c>
      <c r="R200" s="100">
        <v>20.079999999999998</v>
      </c>
      <c r="S200" s="100">
        <v>6.22</v>
      </c>
      <c r="T200" s="100">
        <v>47.243000000000002</v>
      </c>
      <c r="U200" s="106" t="s">
        <v>2683</v>
      </c>
    </row>
    <row r="201" spans="1:21" x14ac:dyDescent="0.2">
      <c r="A201" s="100">
        <v>2077.15</v>
      </c>
      <c r="B201" s="100">
        <v>90.066999999999993</v>
      </c>
      <c r="C201" s="100">
        <v>30.047000000000001</v>
      </c>
      <c r="D201" s="100">
        <v>1123.49</v>
      </c>
      <c r="E201" s="100">
        <v>1038.29</v>
      </c>
      <c r="F201" s="100">
        <v>831.3</v>
      </c>
      <c r="G201" s="100">
        <v>874.34</v>
      </c>
      <c r="H201" s="100">
        <v>13530128.949999999</v>
      </c>
      <c r="I201" s="100">
        <v>7209349.7999999998</v>
      </c>
      <c r="J201" s="100" t="s">
        <v>2869</v>
      </c>
      <c r="K201" s="100" t="s">
        <v>2870</v>
      </c>
      <c r="L201" s="100">
        <v>0</v>
      </c>
      <c r="M201" s="7">
        <v>0</v>
      </c>
      <c r="N201" s="100">
        <v>0</v>
      </c>
      <c r="O201" s="100">
        <v>0</v>
      </c>
      <c r="P201" s="100">
        <v>1187.56</v>
      </c>
      <c r="Q201" s="100">
        <v>31.71</v>
      </c>
      <c r="R201" s="100">
        <v>20.09</v>
      </c>
      <c r="S201" s="100">
        <v>6.26</v>
      </c>
      <c r="T201" s="100">
        <v>47.043999999999997</v>
      </c>
      <c r="U201" s="106" t="s">
        <v>2683</v>
      </c>
    </row>
    <row r="202" spans="1:21" x14ac:dyDescent="0.2">
      <c r="A202" s="100">
        <v>2087.15</v>
      </c>
      <c r="B202" s="100">
        <v>90.066999999999993</v>
      </c>
      <c r="C202" s="100">
        <v>30.047000000000001</v>
      </c>
      <c r="D202" s="100">
        <v>1123.48</v>
      </c>
      <c r="E202" s="100">
        <v>1038.28</v>
      </c>
      <c r="F202" s="100">
        <v>839.95</v>
      </c>
      <c r="G202" s="100">
        <v>879.35</v>
      </c>
      <c r="H202" s="100">
        <v>13530133.869999999</v>
      </c>
      <c r="I202" s="100">
        <v>7209358.5099999998</v>
      </c>
      <c r="J202" s="100" t="s">
        <v>2871</v>
      </c>
      <c r="K202" s="100" t="s">
        <v>2872</v>
      </c>
      <c r="L202" s="100">
        <v>0</v>
      </c>
      <c r="M202" s="7">
        <v>0</v>
      </c>
      <c r="N202" s="100">
        <v>0</v>
      </c>
      <c r="O202" s="100">
        <v>0</v>
      </c>
      <c r="P202" s="100">
        <v>1197.51</v>
      </c>
      <c r="Q202" s="100">
        <v>31.87</v>
      </c>
      <c r="R202" s="100">
        <v>20.100000000000001</v>
      </c>
      <c r="S202" s="100">
        <v>6.3</v>
      </c>
      <c r="T202" s="100">
        <v>46.847999999999999</v>
      </c>
      <c r="U202" s="106" t="s">
        <v>2683</v>
      </c>
    </row>
    <row r="203" spans="1:21" x14ac:dyDescent="0.2">
      <c r="A203" s="100">
        <v>2097.15</v>
      </c>
      <c r="B203" s="100">
        <v>90.066999999999993</v>
      </c>
      <c r="C203" s="100">
        <v>30.047000000000001</v>
      </c>
      <c r="D203" s="100">
        <v>1123.47</v>
      </c>
      <c r="E203" s="100">
        <v>1038.27</v>
      </c>
      <c r="F203" s="100">
        <v>848.61</v>
      </c>
      <c r="G203" s="100">
        <v>884.36</v>
      </c>
      <c r="H203" s="100">
        <v>13530138.800000001</v>
      </c>
      <c r="I203" s="100">
        <v>7209367.21</v>
      </c>
      <c r="J203" s="100" t="s">
        <v>2873</v>
      </c>
      <c r="K203" s="100" t="s">
        <v>2874</v>
      </c>
      <c r="L203" s="100">
        <v>0</v>
      </c>
      <c r="M203" s="7">
        <v>0</v>
      </c>
      <c r="N203" s="100">
        <v>0</v>
      </c>
      <c r="O203" s="100">
        <v>0</v>
      </c>
      <c r="P203" s="100">
        <v>1207.45</v>
      </c>
      <c r="Q203" s="100">
        <v>32.03</v>
      </c>
      <c r="R203" s="100">
        <v>20.11</v>
      </c>
      <c r="S203" s="100">
        <v>6.35</v>
      </c>
      <c r="T203" s="100">
        <v>46.655000000000001</v>
      </c>
      <c r="U203" s="106" t="s">
        <v>2683</v>
      </c>
    </row>
    <row r="204" spans="1:21" x14ac:dyDescent="0.2">
      <c r="A204" s="100">
        <v>2107.15</v>
      </c>
      <c r="B204" s="100">
        <v>90.066999999999993</v>
      </c>
      <c r="C204" s="100">
        <v>30.047000000000001</v>
      </c>
      <c r="D204" s="100">
        <v>1123.46</v>
      </c>
      <c r="E204" s="100">
        <v>1038.26</v>
      </c>
      <c r="F204" s="100">
        <v>857.26</v>
      </c>
      <c r="G204" s="100">
        <v>889.36</v>
      </c>
      <c r="H204" s="100">
        <v>13530143.720000001</v>
      </c>
      <c r="I204" s="100">
        <v>7209375.9199999999</v>
      </c>
      <c r="J204" s="100" t="s">
        <v>2875</v>
      </c>
      <c r="K204" s="100" t="s">
        <v>2876</v>
      </c>
      <c r="L204" s="100">
        <v>0</v>
      </c>
      <c r="M204" s="7">
        <v>0</v>
      </c>
      <c r="N204" s="100">
        <v>0</v>
      </c>
      <c r="O204" s="100">
        <v>0</v>
      </c>
      <c r="P204" s="100">
        <v>1217.3900000000001</v>
      </c>
      <c r="Q204" s="100">
        <v>32.19</v>
      </c>
      <c r="R204" s="100">
        <v>20.13</v>
      </c>
      <c r="S204" s="100">
        <v>6.39</v>
      </c>
      <c r="T204" s="100">
        <v>46.463999999999999</v>
      </c>
      <c r="U204" s="106" t="s">
        <v>2683</v>
      </c>
    </row>
    <row r="205" spans="1:21" x14ac:dyDescent="0.2">
      <c r="A205" s="100">
        <v>2117.15</v>
      </c>
      <c r="B205" s="100">
        <v>90.066999999999993</v>
      </c>
      <c r="C205" s="100">
        <v>30.047000000000001</v>
      </c>
      <c r="D205" s="100">
        <v>1123.44</v>
      </c>
      <c r="E205" s="100">
        <v>1038.24</v>
      </c>
      <c r="F205" s="100">
        <v>865.92</v>
      </c>
      <c r="G205" s="100">
        <v>894.37</v>
      </c>
      <c r="H205" s="100">
        <v>13530148.640000001</v>
      </c>
      <c r="I205" s="100">
        <v>7209384.6200000001</v>
      </c>
      <c r="J205" s="100" t="s">
        <v>2877</v>
      </c>
      <c r="K205" s="100" t="s">
        <v>2878</v>
      </c>
      <c r="L205" s="100">
        <v>0</v>
      </c>
      <c r="M205" s="7">
        <v>0</v>
      </c>
      <c r="N205" s="100">
        <v>0</v>
      </c>
      <c r="O205" s="100">
        <v>0</v>
      </c>
      <c r="P205" s="100">
        <v>1227.33</v>
      </c>
      <c r="Q205" s="100">
        <v>32.35</v>
      </c>
      <c r="R205" s="100">
        <v>20.14</v>
      </c>
      <c r="S205" s="100">
        <v>6.43</v>
      </c>
      <c r="T205" s="100">
        <v>46.277000000000001</v>
      </c>
      <c r="U205" s="106" t="s">
        <v>2683</v>
      </c>
    </row>
    <row r="206" spans="1:21" x14ac:dyDescent="0.2">
      <c r="A206" s="100">
        <v>2127.15</v>
      </c>
      <c r="B206" s="100">
        <v>90.066999999999993</v>
      </c>
      <c r="C206" s="100">
        <v>30.047000000000001</v>
      </c>
      <c r="D206" s="100">
        <v>1123.43</v>
      </c>
      <c r="E206" s="100">
        <v>1038.23</v>
      </c>
      <c r="F206" s="100">
        <v>874.58</v>
      </c>
      <c r="G206" s="100">
        <v>899.38</v>
      </c>
      <c r="H206" s="100">
        <v>13530153.560000001</v>
      </c>
      <c r="I206" s="100">
        <v>7209393.3300000001</v>
      </c>
      <c r="J206" s="100" t="s">
        <v>2879</v>
      </c>
      <c r="K206" s="100" t="s">
        <v>2880</v>
      </c>
      <c r="L206" s="100">
        <v>0</v>
      </c>
      <c r="M206" s="7">
        <v>0</v>
      </c>
      <c r="N206" s="100">
        <v>0</v>
      </c>
      <c r="O206" s="100">
        <v>0</v>
      </c>
      <c r="P206" s="100">
        <v>1237.27</v>
      </c>
      <c r="Q206" s="100">
        <v>32.51</v>
      </c>
      <c r="R206" s="100">
        <v>20.149999999999999</v>
      </c>
      <c r="S206" s="100">
        <v>6.47</v>
      </c>
      <c r="T206" s="100">
        <v>46.091999999999999</v>
      </c>
      <c r="U206" s="106" t="s">
        <v>2683</v>
      </c>
    </row>
    <row r="207" spans="1:21" x14ac:dyDescent="0.2">
      <c r="A207" s="100">
        <v>2137.15</v>
      </c>
      <c r="B207" s="100">
        <v>90.066999999999993</v>
      </c>
      <c r="C207" s="100">
        <v>30.047000000000001</v>
      </c>
      <c r="D207" s="100">
        <v>1123.42</v>
      </c>
      <c r="E207" s="100">
        <v>1038.22</v>
      </c>
      <c r="F207" s="100">
        <v>883.23</v>
      </c>
      <c r="G207" s="100">
        <v>904.38</v>
      </c>
      <c r="H207" s="100">
        <v>13530158.48</v>
      </c>
      <c r="I207" s="100">
        <v>7209402.0300000003</v>
      </c>
      <c r="J207" s="100" t="s">
        <v>2881</v>
      </c>
      <c r="K207" s="100" t="s">
        <v>2882</v>
      </c>
      <c r="L207" s="100">
        <v>0</v>
      </c>
      <c r="M207" s="7">
        <v>0</v>
      </c>
      <c r="N207" s="100">
        <v>0</v>
      </c>
      <c r="O207" s="100">
        <v>0</v>
      </c>
      <c r="P207" s="100">
        <v>1247.21</v>
      </c>
      <c r="Q207" s="100">
        <v>32.67</v>
      </c>
      <c r="R207" s="100">
        <v>20.16</v>
      </c>
      <c r="S207" s="100">
        <v>6.52</v>
      </c>
      <c r="T207" s="100">
        <v>45.91</v>
      </c>
      <c r="U207" s="106" t="s">
        <v>2683</v>
      </c>
    </row>
    <row r="208" spans="1:21" x14ac:dyDescent="0.2">
      <c r="A208" s="100">
        <v>2147.15</v>
      </c>
      <c r="B208" s="100">
        <v>90.066999999999993</v>
      </c>
      <c r="C208" s="100">
        <v>30.047000000000001</v>
      </c>
      <c r="D208" s="100">
        <v>1123.4100000000001</v>
      </c>
      <c r="E208" s="100">
        <v>1038.21</v>
      </c>
      <c r="F208" s="100">
        <v>891.89</v>
      </c>
      <c r="G208" s="100">
        <v>909.39</v>
      </c>
      <c r="H208" s="100">
        <v>13530163.41</v>
      </c>
      <c r="I208" s="100">
        <v>7209410.7300000004</v>
      </c>
      <c r="J208" s="100" t="s">
        <v>2883</v>
      </c>
      <c r="K208" s="100" t="s">
        <v>2884</v>
      </c>
      <c r="L208" s="100">
        <v>0</v>
      </c>
      <c r="M208" s="7">
        <v>0</v>
      </c>
      <c r="N208" s="100">
        <v>0</v>
      </c>
      <c r="O208" s="100">
        <v>0</v>
      </c>
      <c r="P208" s="100">
        <v>1257.1500000000001</v>
      </c>
      <c r="Q208" s="100">
        <v>32.840000000000003</v>
      </c>
      <c r="R208" s="100">
        <v>20.170000000000002</v>
      </c>
      <c r="S208" s="100">
        <v>6.56</v>
      </c>
      <c r="T208" s="100">
        <v>45.731000000000002</v>
      </c>
      <c r="U208" s="106" t="s">
        <v>2683</v>
      </c>
    </row>
    <row r="209" spans="1:21" x14ac:dyDescent="0.2">
      <c r="A209" s="100">
        <v>2157.15</v>
      </c>
      <c r="B209" s="100">
        <v>90.066999999999993</v>
      </c>
      <c r="C209" s="100">
        <v>30.047000000000001</v>
      </c>
      <c r="D209" s="100">
        <v>1123.4000000000001</v>
      </c>
      <c r="E209" s="100">
        <v>1038.2</v>
      </c>
      <c r="F209" s="100">
        <v>900.54</v>
      </c>
      <c r="G209" s="100">
        <v>914.4</v>
      </c>
      <c r="H209" s="100">
        <v>13530168.33</v>
      </c>
      <c r="I209" s="100">
        <v>7209419.4400000004</v>
      </c>
      <c r="J209" s="100" t="s">
        <v>2885</v>
      </c>
      <c r="K209" s="100" t="s">
        <v>2886</v>
      </c>
      <c r="L209" s="100">
        <v>0</v>
      </c>
      <c r="M209" s="7">
        <v>0</v>
      </c>
      <c r="N209" s="100">
        <v>0</v>
      </c>
      <c r="O209" s="100">
        <v>0</v>
      </c>
      <c r="P209" s="100">
        <v>1267.0899999999999</v>
      </c>
      <c r="Q209" s="100">
        <v>33</v>
      </c>
      <c r="R209" s="100">
        <v>20.190000000000001</v>
      </c>
      <c r="S209" s="100">
        <v>6.61</v>
      </c>
      <c r="T209" s="100">
        <v>45.554000000000002</v>
      </c>
      <c r="U209" s="106" t="s">
        <v>2683</v>
      </c>
    </row>
    <row r="210" spans="1:21" x14ac:dyDescent="0.2">
      <c r="A210" s="100">
        <v>2167.15</v>
      </c>
      <c r="B210" s="100">
        <v>90.066999999999993</v>
      </c>
      <c r="C210" s="100">
        <v>30.047000000000001</v>
      </c>
      <c r="D210" s="100">
        <v>1123.3800000000001</v>
      </c>
      <c r="E210" s="100">
        <v>1038.18</v>
      </c>
      <c r="F210" s="100">
        <v>909.2</v>
      </c>
      <c r="G210" s="100">
        <v>919.41</v>
      </c>
      <c r="H210" s="100">
        <v>13530173.25</v>
      </c>
      <c r="I210" s="100">
        <v>7209428.1399999997</v>
      </c>
      <c r="J210" s="100" t="s">
        <v>2887</v>
      </c>
      <c r="K210" s="100" t="s">
        <v>2888</v>
      </c>
      <c r="L210" s="100">
        <v>0</v>
      </c>
      <c r="M210" s="7">
        <v>0</v>
      </c>
      <c r="N210" s="100">
        <v>0</v>
      </c>
      <c r="O210" s="100">
        <v>0</v>
      </c>
      <c r="P210" s="100">
        <v>1277.03</v>
      </c>
      <c r="Q210" s="100">
        <v>33.17</v>
      </c>
      <c r="R210" s="100">
        <v>20.2</v>
      </c>
      <c r="S210" s="100">
        <v>6.65</v>
      </c>
      <c r="T210" s="100">
        <v>45.38</v>
      </c>
      <c r="U210" s="106" t="s">
        <v>2683</v>
      </c>
    </row>
    <row r="211" spans="1:21" x14ac:dyDescent="0.2">
      <c r="A211" s="100">
        <v>2177.15</v>
      </c>
      <c r="B211" s="100">
        <v>90.066999999999993</v>
      </c>
      <c r="C211" s="100">
        <v>30.047000000000001</v>
      </c>
      <c r="D211" s="100">
        <v>1123.3699999999999</v>
      </c>
      <c r="E211" s="100">
        <v>1038.17</v>
      </c>
      <c r="F211" s="100">
        <v>917.86</v>
      </c>
      <c r="G211" s="100">
        <v>924.41</v>
      </c>
      <c r="H211" s="100">
        <v>13530178.17</v>
      </c>
      <c r="I211" s="100">
        <v>7209436.8499999996</v>
      </c>
      <c r="J211" s="100" t="s">
        <v>2889</v>
      </c>
      <c r="K211" s="100" t="s">
        <v>2890</v>
      </c>
      <c r="L211" s="100">
        <v>0</v>
      </c>
      <c r="M211" s="7">
        <v>0</v>
      </c>
      <c r="N211" s="100">
        <v>0</v>
      </c>
      <c r="O211" s="100">
        <v>0</v>
      </c>
      <c r="P211" s="100">
        <v>1286.97</v>
      </c>
      <c r="Q211" s="100">
        <v>33.33</v>
      </c>
      <c r="R211" s="100">
        <v>20.21</v>
      </c>
      <c r="S211" s="100">
        <v>6.7</v>
      </c>
      <c r="T211" s="100">
        <v>45.207999999999998</v>
      </c>
      <c r="U211" s="106" t="s">
        <v>2683</v>
      </c>
    </row>
    <row r="212" spans="1:21" x14ac:dyDescent="0.2">
      <c r="A212" s="100">
        <v>2187.15</v>
      </c>
      <c r="B212" s="100">
        <v>90.066999999999993</v>
      </c>
      <c r="C212" s="100">
        <v>30.047000000000001</v>
      </c>
      <c r="D212" s="100">
        <v>1123.3599999999999</v>
      </c>
      <c r="E212" s="100">
        <v>1038.1600000000001</v>
      </c>
      <c r="F212" s="100">
        <v>926.51</v>
      </c>
      <c r="G212" s="100">
        <v>929.42</v>
      </c>
      <c r="H212" s="100">
        <v>13530183.1</v>
      </c>
      <c r="I212" s="100">
        <v>7209445.5499999998</v>
      </c>
      <c r="J212" s="100" t="s">
        <v>2891</v>
      </c>
      <c r="K212" s="100" t="s">
        <v>2892</v>
      </c>
      <c r="L212" s="100">
        <v>0</v>
      </c>
      <c r="M212" s="7">
        <v>0</v>
      </c>
      <c r="N212" s="100">
        <v>0</v>
      </c>
      <c r="O212" s="100">
        <v>0</v>
      </c>
      <c r="P212" s="100">
        <v>1296.9100000000001</v>
      </c>
      <c r="Q212" s="100">
        <v>33.5</v>
      </c>
      <c r="R212" s="100">
        <v>20.22</v>
      </c>
      <c r="S212" s="100">
        <v>6.74</v>
      </c>
      <c r="T212" s="100">
        <v>45.04</v>
      </c>
      <c r="U212" s="106" t="s">
        <v>2683</v>
      </c>
    </row>
    <row r="213" spans="1:21" x14ac:dyDescent="0.2">
      <c r="A213" s="100">
        <v>2197.15</v>
      </c>
      <c r="B213" s="100">
        <v>90.066999999999993</v>
      </c>
      <c r="C213" s="100">
        <v>30.047000000000001</v>
      </c>
      <c r="D213" s="100">
        <v>1123.3499999999999</v>
      </c>
      <c r="E213" s="100">
        <v>1038.1500000000001</v>
      </c>
      <c r="F213" s="100">
        <v>935.17</v>
      </c>
      <c r="G213" s="100">
        <v>934.43</v>
      </c>
      <c r="H213" s="100">
        <v>13530188.02</v>
      </c>
      <c r="I213" s="100">
        <v>7209454.2599999998</v>
      </c>
      <c r="J213" s="100" t="s">
        <v>2893</v>
      </c>
      <c r="K213" s="100" t="s">
        <v>2894</v>
      </c>
      <c r="L213" s="100">
        <v>0</v>
      </c>
      <c r="M213" s="7">
        <v>0</v>
      </c>
      <c r="N213" s="100">
        <v>0</v>
      </c>
      <c r="O213" s="100">
        <v>0</v>
      </c>
      <c r="P213" s="100">
        <v>1306.8499999999999</v>
      </c>
      <c r="Q213" s="100">
        <v>33.67</v>
      </c>
      <c r="R213" s="100">
        <v>20.23</v>
      </c>
      <c r="S213" s="100">
        <v>6.79</v>
      </c>
      <c r="T213" s="100">
        <v>44.872999999999998</v>
      </c>
      <c r="U213" s="106" t="s">
        <v>2683</v>
      </c>
    </row>
    <row r="214" spans="1:21" x14ac:dyDescent="0.2">
      <c r="A214" s="100">
        <v>2207.15</v>
      </c>
      <c r="B214" s="100">
        <v>90.066999999999993</v>
      </c>
      <c r="C214" s="100">
        <v>30.047000000000001</v>
      </c>
      <c r="D214" s="100">
        <v>1123.3399999999999</v>
      </c>
      <c r="E214" s="100">
        <v>1038.1400000000001</v>
      </c>
      <c r="F214" s="100">
        <v>943.83</v>
      </c>
      <c r="G214" s="100">
        <v>939.43</v>
      </c>
      <c r="H214" s="100">
        <v>13530192.939999999</v>
      </c>
      <c r="I214" s="100">
        <v>7209462.96</v>
      </c>
      <c r="J214" s="100" t="s">
        <v>2895</v>
      </c>
      <c r="K214" s="100" t="s">
        <v>2896</v>
      </c>
      <c r="L214" s="100">
        <v>0</v>
      </c>
      <c r="M214" s="7">
        <v>0</v>
      </c>
      <c r="N214" s="100">
        <v>0</v>
      </c>
      <c r="O214" s="100">
        <v>0</v>
      </c>
      <c r="P214" s="100">
        <v>1316.79</v>
      </c>
      <c r="Q214" s="100">
        <v>33.840000000000003</v>
      </c>
      <c r="R214" s="100">
        <v>20.239999999999998</v>
      </c>
      <c r="S214" s="100">
        <v>6.83</v>
      </c>
      <c r="T214" s="100">
        <v>44.71</v>
      </c>
      <c r="U214" s="106" t="s">
        <v>2683</v>
      </c>
    </row>
    <row r="215" spans="1:21" x14ac:dyDescent="0.2">
      <c r="A215" s="100">
        <v>2217.15</v>
      </c>
      <c r="B215" s="100">
        <v>90.066999999999993</v>
      </c>
      <c r="C215" s="100">
        <v>30.047000000000001</v>
      </c>
      <c r="D215" s="100">
        <v>1123.33</v>
      </c>
      <c r="E215" s="100">
        <v>1038.1300000000001</v>
      </c>
      <c r="F215" s="100">
        <v>952.48</v>
      </c>
      <c r="G215" s="100">
        <v>944.44</v>
      </c>
      <c r="H215" s="100">
        <v>13530197.859999999</v>
      </c>
      <c r="I215" s="100">
        <v>7209471.6699999999</v>
      </c>
      <c r="J215" s="100" t="s">
        <v>2897</v>
      </c>
      <c r="K215" s="100" t="s">
        <v>2898</v>
      </c>
      <c r="L215" s="100">
        <v>0</v>
      </c>
      <c r="M215" s="7">
        <v>0</v>
      </c>
      <c r="N215" s="100">
        <v>0</v>
      </c>
      <c r="O215" s="100">
        <v>0</v>
      </c>
      <c r="P215" s="100">
        <v>1326.73</v>
      </c>
      <c r="Q215" s="100">
        <v>34.01</v>
      </c>
      <c r="R215" s="100">
        <v>20.25</v>
      </c>
      <c r="S215" s="100">
        <v>6.88</v>
      </c>
      <c r="T215" s="100">
        <v>44.548999999999999</v>
      </c>
      <c r="U215" s="106" t="s">
        <v>2683</v>
      </c>
    </row>
    <row r="216" spans="1:21" x14ac:dyDescent="0.2">
      <c r="A216" s="100">
        <v>2227.15</v>
      </c>
      <c r="B216" s="100">
        <v>90.066999999999993</v>
      </c>
      <c r="C216" s="100">
        <v>30.047000000000001</v>
      </c>
      <c r="D216" s="100">
        <v>1123.31</v>
      </c>
      <c r="E216" s="100">
        <v>1038.1099999999999</v>
      </c>
      <c r="F216" s="100">
        <v>961.14</v>
      </c>
      <c r="G216" s="100">
        <v>949.45</v>
      </c>
      <c r="H216" s="100">
        <v>13530202.779999999</v>
      </c>
      <c r="I216" s="100">
        <v>7209480.3700000001</v>
      </c>
      <c r="J216" s="100" t="s">
        <v>2899</v>
      </c>
      <c r="K216" s="100" t="s">
        <v>2900</v>
      </c>
      <c r="L216" s="100">
        <v>0</v>
      </c>
      <c r="M216" s="7">
        <v>0</v>
      </c>
      <c r="N216" s="100">
        <v>0</v>
      </c>
      <c r="O216" s="100">
        <v>0</v>
      </c>
      <c r="P216" s="100">
        <v>1336.67</v>
      </c>
      <c r="Q216" s="100">
        <v>34.19</v>
      </c>
      <c r="R216" s="100">
        <v>20.27</v>
      </c>
      <c r="S216" s="100">
        <v>6.93</v>
      </c>
      <c r="T216" s="100">
        <v>44.39</v>
      </c>
      <c r="U216" s="106" t="s">
        <v>2683</v>
      </c>
    </row>
    <row r="217" spans="1:21" x14ac:dyDescent="0.2">
      <c r="A217" s="100">
        <v>2237.15</v>
      </c>
      <c r="B217" s="100">
        <v>90.066999999999993</v>
      </c>
      <c r="C217" s="100">
        <v>30.047000000000001</v>
      </c>
      <c r="D217" s="100">
        <v>1123.3</v>
      </c>
      <c r="E217" s="100">
        <v>1038.0999999999999</v>
      </c>
      <c r="F217" s="100">
        <v>969.79</v>
      </c>
      <c r="G217" s="100">
        <v>954.46</v>
      </c>
      <c r="H217" s="100">
        <v>13530207.710000001</v>
      </c>
      <c r="I217" s="100">
        <v>7209489.0800000001</v>
      </c>
      <c r="J217" s="100" t="s">
        <v>2901</v>
      </c>
      <c r="K217" s="100" t="s">
        <v>2902</v>
      </c>
      <c r="L217" s="100">
        <v>0</v>
      </c>
      <c r="M217" s="7">
        <v>0</v>
      </c>
      <c r="N217" s="100">
        <v>0</v>
      </c>
      <c r="O217" s="100">
        <v>0</v>
      </c>
      <c r="P217" s="100">
        <v>1346.61</v>
      </c>
      <c r="Q217" s="100">
        <v>34.36</v>
      </c>
      <c r="R217" s="100">
        <v>20.28</v>
      </c>
      <c r="S217" s="100">
        <v>6.98</v>
      </c>
      <c r="T217" s="100">
        <v>44.234000000000002</v>
      </c>
      <c r="U217" s="106" t="s">
        <v>2683</v>
      </c>
    </row>
    <row r="218" spans="1:21" x14ac:dyDescent="0.2">
      <c r="A218" s="100">
        <v>2247.15</v>
      </c>
      <c r="B218" s="100">
        <v>90.066999999999993</v>
      </c>
      <c r="C218" s="100">
        <v>30.047000000000001</v>
      </c>
      <c r="D218" s="100">
        <v>1123.29</v>
      </c>
      <c r="E218" s="100">
        <v>1038.0899999999999</v>
      </c>
      <c r="F218" s="100">
        <v>978.45</v>
      </c>
      <c r="G218" s="100">
        <v>959.46</v>
      </c>
      <c r="H218" s="100">
        <v>13530212.630000001</v>
      </c>
      <c r="I218" s="100">
        <v>7209497.7800000003</v>
      </c>
      <c r="J218" s="100" t="s">
        <v>2903</v>
      </c>
      <c r="K218" s="100" t="s">
        <v>2904</v>
      </c>
      <c r="L218" s="100">
        <v>0</v>
      </c>
      <c r="M218" s="7">
        <v>0</v>
      </c>
      <c r="N218" s="100">
        <v>0</v>
      </c>
      <c r="O218" s="100">
        <v>0</v>
      </c>
      <c r="P218" s="100">
        <v>1356.56</v>
      </c>
      <c r="Q218" s="100">
        <v>34.53</v>
      </c>
      <c r="R218" s="100">
        <v>20.29</v>
      </c>
      <c r="S218" s="100">
        <v>7.02</v>
      </c>
      <c r="T218" s="100">
        <v>44.08</v>
      </c>
      <c r="U218" s="106" t="s">
        <v>2683</v>
      </c>
    </row>
    <row r="219" spans="1:21" x14ac:dyDescent="0.2">
      <c r="A219" s="100">
        <v>2257.15</v>
      </c>
      <c r="B219" s="100">
        <v>90.066999999999993</v>
      </c>
      <c r="C219" s="100">
        <v>30.047000000000001</v>
      </c>
      <c r="D219" s="100">
        <v>1123.28</v>
      </c>
      <c r="E219" s="100">
        <v>1038.08</v>
      </c>
      <c r="F219" s="100">
        <v>987.11</v>
      </c>
      <c r="G219" s="100">
        <v>964.47</v>
      </c>
      <c r="H219" s="100">
        <v>13530217.550000001</v>
      </c>
      <c r="I219" s="100">
        <v>7209506.4900000002</v>
      </c>
      <c r="J219" s="100" t="s">
        <v>2905</v>
      </c>
      <c r="K219" s="100" t="s">
        <v>2906</v>
      </c>
      <c r="L219" s="100">
        <v>0</v>
      </c>
      <c r="M219" s="7">
        <v>0</v>
      </c>
      <c r="N219" s="100">
        <v>0</v>
      </c>
      <c r="O219" s="100">
        <v>0</v>
      </c>
      <c r="P219" s="100">
        <v>1366.5</v>
      </c>
      <c r="Q219" s="100">
        <v>34.71</v>
      </c>
      <c r="R219" s="100">
        <v>20.3</v>
      </c>
      <c r="S219" s="100">
        <v>7.07</v>
      </c>
      <c r="T219" s="100">
        <v>43.929000000000002</v>
      </c>
      <c r="U219" s="106" t="s">
        <v>2683</v>
      </c>
    </row>
    <row r="220" spans="1:21" x14ac:dyDescent="0.2">
      <c r="A220" s="100">
        <v>2267.15</v>
      </c>
      <c r="B220" s="100">
        <v>90.066999999999993</v>
      </c>
      <c r="C220" s="100">
        <v>30.047000000000001</v>
      </c>
      <c r="D220" s="100">
        <v>1123.27</v>
      </c>
      <c r="E220" s="100">
        <v>1038.07</v>
      </c>
      <c r="F220" s="100">
        <v>995.76</v>
      </c>
      <c r="G220" s="100">
        <v>969.48</v>
      </c>
      <c r="H220" s="100">
        <v>13530222.470000001</v>
      </c>
      <c r="I220" s="100">
        <v>7209515.1900000004</v>
      </c>
      <c r="J220" s="100" t="s">
        <v>2907</v>
      </c>
      <c r="K220" s="100" t="s">
        <v>2908</v>
      </c>
      <c r="L220" s="100">
        <v>0</v>
      </c>
      <c r="M220" s="7">
        <v>0</v>
      </c>
      <c r="N220" s="100">
        <v>0</v>
      </c>
      <c r="O220" s="100">
        <v>0</v>
      </c>
      <c r="P220" s="100">
        <v>1376.44</v>
      </c>
      <c r="Q220" s="100">
        <v>34.89</v>
      </c>
      <c r="R220" s="100">
        <v>20.309999999999999</v>
      </c>
      <c r="S220" s="100">
        <v>7.12</v>
      </c>
      <c r="T220" s="100">
        <v>43.78</v>
      </c>
      <c r="U220" s="106" t="s">
        <v>2683</v>
      </c>
    </row>
    <row r="221" spans="1:21" x14ac:dyDescent="0.2">
      <c r="A221" s="100">
        <v>2277.15</v>
      </c>
      <c r="B221" s="100">
        <v>90.066999999999993</v>
      </c>
      <c r="C221" s="100">
        <v>30.047000000000001</v>
      </c>
      <c r="D221" s="100">
        <v>1123.26</v>
      </c>
      <c r="E221" s="100">
        <v>1038.06</v>
      </c>
      <c r="F221" s="100">
        <v>1004.42</v>
      </c>
      <c r="G221" s="100">
        <v>974.48</v>
      </c>
      <c r="H221" s="100">
        <v>13530227.390000001</v>
      </c>
      <c r="I221" s="100">
        <v>7209523.9000000004</v>
      </c>
      <c r="J221" s="100" t="s">
        <v>2909</v>
      </c>
      <c r="K221" s="100" t="s">
        <v>2910</v>
      </c>
      <c r="L221" s="100">
        <v>0</v>
      </c>
      <c r="M221" s="7">
        <v>0</v>
      </c>
      <c r="N221" s="100">
        <v>0</v>
      </c>
      <c r="O221" s="100">
        <v>0</v>
      </c>
      <c r="P221" s="100">
        <v>1386.38</v>
      </c>
      <c r="Q221" s="100">
        <v>35.06</v>
      </c>
      <c r="R221" s="100">
        <v>20.32</v>
      </c>
      <c r="S221" s="100">
        <v>7.17</v>
      </c>
      <c r="T221" s="100">
        <v>43.633000000000003</v>
      </c>
      <c r="U221" s="106" t="s">
        <v>2683</v>
      </c>
    </row>
    <row r="222" spans="1:21" x14ac:dyDescent="0.2">
      <c r="A222" s="100">
        <v>2287.15</v>
      </c>
      <c r="B222" s="100">
        <v>90.066999999999993</v>
      </c>
      <c r="C222" s="100">
        <v>30.047000000000001</v>
      </c>
      <c r="D222" s="100">
        <v>1123.24</v>
      </c>
      <c r="E222" s="100">
        <v>1038.04</v>
      </c>
      <c r="F222" s="100">
        <v>1013.07</v>
      </c>
      <c r="G222" s="100">
        <v>979.49</v>
      </c>
      <c r="H222" s="100">
        <v>13530232.32</v>
      </c>
      <c r="I222" s="100">
        <v>7209532.5999999996</v>
      </c>
      <c r="J222" s="100" t="s">
        <v>2911</v>
      </c>
      <c r="K222" s="100" t="s">
        <v>2912</v>
      </c>
      <c r="L222" s="100">
        <v>0</v>
      </c>
      <c r="M222" s="7">
        <v>0</v>
      </c>
      <c r="N222" s="100">
        <v>0</v>
      </c>
      <c r="O222" s="100">
        <v>0</v>
      </c>
      <c r="P222" s="100">
        <v>1396.32</v>
      </c>
      <c r="Q222" s="100">
        <v>35.24</v>
      </c>
      <c r="R222" s="100">
        <v>20.329999999999998</v>
      </c>
      <c r="S222" s="100">
        <v>7.22</v>
      </c>
      <c r="T222" s="100">
        <v>43.488</v>
      </c>
      <c r="U222" s="106" t="s">
        <v>2683</v>
      </c>
    </row>
    <row r="223" spans="1:21" x14ac:dyDescent="0.2">
      <c r="A223" s="100">
        <v>2297.15</v>
      </c>
      <c r="B223" s="100">
        <v>90.066999999999993</v>
      </c>
      <c r="C223" s="100">
        <v>30.047000000000001</v>
      </c>
      <c r="D223" s="100">
        <v>1123.23</v>
      </c>
      <c r="E223" s="100">
        <v>1038.03</v>
      </c>
      <c r="F223" s="100">
        <v>1021.73</v>
      </c>
      <c r="G223" s="100">
        <v>984.5</v>
      </c>
      <c r="H223" s="100">
        <v>13530237.24</v>
      </c>
      <c r="I223" s="100">
        <v>7209541.3099999996</v>
      </c>
      <c r="J223" s="100" t="s">
        <v>2913</v>
      </c>
      <c r="K223" s="100" t="s">
        <v>2914</v>
      </c>
      <c r="L223" s="100">
        <v>0</v>
      </c>
      <c r="M223" s="7">
        <v>0</v>
      </c>
      <c r="N223" s="100">
        <v>0</v>
      </c>
      <c r="O223" s="100">
        <v>0</v>
      </c>
      <c r="P223" s="100">
        <v>1406.26</v>
      </c>
      <c r="Q223" s="100">
        <v>35.42</v>
      </c>
      <c r="R223" s="100">
        <v>20.34</v>
      </c>
      <c r="S223" s="100">
        <v>7.27</v>
      </c>
      <c r="T223" s="100">
        <v>43.345999999999997</v>
      </c>
      <c r="U223" s="106" t="s">
        <v>2683</v>
      </c>
    </row>
    <row r="224" spans="1:21" x14ac:dyDescent="0.2">
      <c r="A224" s="100">
        <v>2307.15</v>
      </c>
      <c r="B224" s="100">
        <v>90.066999999999993</v>
      </c>
      <c r="C224" s="100">
        <v>30.047000000000001</v>
      </c>
      <c r="D224" s="100">
        <v>1123.22</v>
      </c>
      <c r="E224" s="100">
        <v>1038.02</v>
      </c>
      <c r="F224" s="100">
        <v>1030.3900000000001</v>
      </c>
      <c r="G224" s="100">
        <v>989.51</v>
      </c>
      <c r="H224" s="100">
        <v>13530242.16</v>
      </c>
      <c r="I224" s="100">
        <v>7209550.0099999998</v>
      </c>
      <c r="J224" s="100" t="s">
        <v>2915</v>
      </c>
      <c r="K224" s="100" t="s">
        <v>2916</v>
      </c>
      <c r="L224" s="100">
        <v>0</v>
      </c>
      <c r="M224" s="7">
        <v>0</v>
      </c>
      <c r="N224" s="100">
        <v>0</v>
      </c>
      <c r="O224" s="100">
        <v>0</v>
      </c>
      <c r="P224" s="100">
        <v>1416.2</v>
      </c>
      <c r="Q224" s="100">
        <v>35.6</v>
      </c>
      <c r="R224" s="100">
        <v>20.350000000000001</v>
      </c>
      <c r="S224" s="100">
        <v>7.32</v>
      </c>
      <c r="T224" s="100">
        <v>43.206000000000003</v>
      </c>
      <c r="U224" s="106" t="s">
        <v>2683</v>
      </c>
    </row>
    <row r="225" spans="1:21" x14ac:dyDescent="0.2">
      <c r="A225" s="100">
        <v>2317.15</v>
      </c>
      <c r="B225" s="100">
        <v>90.066999999999993</v>
      </c>
      <c r="C225" s="100">
        <v>30.047000000000001</v>
      </c>
      <c r="D225" s="100">
        <v>1123.21</v>
      </c>
      <c r="E225" s="100">
        <v>1038.01</v>
      </c>
      <c r="F225" s="100">
        <v>1039.04</v>
      </c>
      <c r="G225" s="100">
        <v>994.51</v>
      </c>
      <c r="H225" s="100">
        <v>13530247.08</v>
      </c>
      <c r="I225" s="100">
        <v>7209558.7199999997</v>
      </c>
      <c r="J225" s="100" t="s">
        <v>2917</v>
      </c>
      <c r="K225" s="100" t="s">
        <v>2918</v>
      </c>
      <c r="L225" s="100">
        <v>0</v>
      </c>
      <c r="M225" s="7">
        <v>0</v>
      </c>
      <c r="N225" s="100">
        <v>0</v>
      </c>
      <c r="O225" s="100">
        <v>0</v>
      </c>
      <c r="P225" s="100">
        <v>1426.14</v>
      </c>
      <c r="Q225" s="100">
        <v>35.78</v>
      </c>
      <c r="R225" s="100">
        <v>20.36</v>
      </c>
      <c r="S225" s="100">
        <v>7.37</v>
      </c>
      <c r="T225" s="100">
        <v>43.069000000000003</v>
      </c>
      <c r="U225" s="106" t="s">
        <v>2683</v>
      </c>
    </row>
    <row r="226" spans="1:21" x14ac:dyDescent="0.2">
      <c r="A226" s="100">
        <v>2327.15</v>
      </c>
      <c r="B226" s="100">
        <v>90.066999999999993</v>
      </c>
      <c r="C226" s="100">
        <v>30.047000000000001</v>
      </c>
      <c r="D226" s="100">
        <v>1123.2</v>
      </c>
      <c r="E226" s="100">
        <v>1038</v>
      </c>
      <c r="F226" s="100">
        <v>1047.7</v>
      </c>
      <c r="G226" s="100">
        <v>999.52</v>
      </c>
      <c r="H226" s="100">
        <v>13530252.01</v>
      </c>
      <c r="I226" s="100">
        <v>7209567.4199999999</v>
      </c>
      <c r="J226" s="100" t="s">
        <v>2919</v>
      </c>
      <c r="K226" s="100" t="s">
        <v>2920</v>
      </c>
      <c r="L226" s="100">
        <v>0</v>
      </c>
      <c r="M226" s="7">
        <v>0</v>
      </c>
      <c r="N226" s="100">
        <v>0</v>
      </c>
      <c r="O226" s="100">
        <v>0</v>
      </c>
      <c r="P226" s="100">
        <v>1436.08</v>
      </c>
      <c r="Q226" s="100">
        <v>35.97</v>
      </c>
      <c r="R226" s="100">
        <v>20.37</v>
      </c>
      <c r="S226" s="100">
        <v>7.42</v>
      </c>
      <c r="T226" s="100">
        <v>42.933</v>
      </c>
      <c r="U226" s="106" t="s">
        <v>2683</v>
      </c>
    </row>
    <row r="227" spans="1:21" x14ac:dyDescent="0.2">
      <c r="A227" s="100">
        <v>2337.15</v>
      </c>
      <c r="B227" s="100">
        <v>90.066999999999993</v>
      </c>
      <c r="C227" s="100">
        <v>30.047000000000001</v>
      </c>
      <c r="D227" s="100">
        <v>1123.19</v>
      </c>
      <c r="E227" s="100">
        <v>1037.99</v>
      </c>
      <c r="F227" s="100">
        <v>1056.3499999999999</v>
      </c>
      <c r="G227" s="100">
        <v>1004.53</v>
      </c>
      <c r="H227" s="100">
        <v>13530256.93</v>
      </c>
      <c r="I227" s="100">
        <v>7209576.1299999999</v>
      </c>
      <c r="J227" s="100" t="s">
        <v>2921</v>
      </c>
      <c r="K227" s="100" t="s">
        <v>2922</v>
      </c>
      <c r="L227" s="100">
        <v>0</v>
      </c>
      <c r="M227" s="7">
        <v>0</v>
      </c>
      <c r="N227" s="100">
        <v>0</v>
      </c>
      <c r="O227" s="100">
        <v>0</v>
      </c>
      <c r="P227" s="100">
        <v>1446.02</v>
      </c>
      <c r="Q227" s="100">
        <v>36.15</v>
      </c>
      <c r="R227" s="100">
        <v>20.38</v>
      </c>
      <c r="S227" s="100">
        <v>7.47</v>
      </c>
      <c r="T227" s="100">
        <v>42.798999999999999</v>
      </c>
      <c r="U227" s="106" t="s">
        <v>2683</v>
      </c>
    </row>
    <row r="228" spans="1:21" x14ac:dyDescent="0.2">
      <c r="A228" s="100">
        <v>2347.15</v>
      </c>
      <c r="B228" s="100">
        <v>90.066999999999993</v>
      </c>
      <c r="C228" s="100">
        <v>30.047000000000001</v>
      </c>
      <c r="D228" s="100">
        <v>1123.17</v>
      </c>
      <c r="E228" s="100">
        <v>1037.97</v>
      </c>
      <c r="F228" s="100">
        <v>1065.01</v>
      </c>
      <c r="G228" s="100">
        <v>1009.53</v>
      </c>
      <c r="H228" s="100">
        <v>13530261.85</v>
      </c>
      <c r="I228" s="100">
        <v>7209584.8300000001</v>
      </c>
      <c r="J228" s="100" t="s">
        <v>2923</v>
      </c>
      <c r="K228" s="100" t="s">
        <v>2924</v>
      </c>
      <c r="L228" s="100">
        <v>0</v>
      </c>
      <c r="M228" s="7">
        <v>0</v>
      </c>
      <c r="N228" s="100">
        <v>0</v>
      </c>
      <c r="O228" s="100">
        <v>0</v>
      </c>
      <c r="P228" s="100">
        <v>1455.96</v>
      </c>
      <c r="Q228" s="100">
        <v>36.33</v>
      </c>
      <c r="R228" s="100">
        <v>20.39</v>
      </c>
      <c r="S228" s="100">
        <v>7.52</v>
      </c>
      <c r="T228" s="100">
        <v>42.667999999999999</v>
      </c>
      <c r="U228" s="106" t="s">
        <v>2683</v>
      </c>
    </row>
    <row r="229" spans="1:21" x14ac:dyDescent="0.2">
      <c r="A229" s="100">
        <v>2357.15</v>
      </c>
      <c r="B229" s="100">
        <v>90.066999999999993</v>
      </c>
      <c r="C229" s="100">
        <v>30.047000000000001</v>
      </c>
      <c r="D229" s="100">
        <v>1123.1600000000001</v>
      </c>
      <c r="E229" s="100">
        <v>1037.96</v>
      </c>
      <c r="F229" s="100">
        <v>1073.67</v>
      </c>
      <c r="G229" s="100">
        <v>1014.54</v>
      </c>
      <c r="H229" s="100">
        <v>13530266.77</v>
      </c>
      <c r="I229" s="100">
        <v>7209593.54</v>
      </c>
      <c r="J229" s="100" t="s">
        <v>2925</v>
      </c>
      <c r="K229" s="100" t="s">
        <v>2926</v>
      </c>
      <c r="L229" s="100">
        <v>0</v>
      </c>
      <c r="M229" s="7">
        <v>0</v>
      </c>
      <c r="N229" s="100">
        <v>0</v>
      </c>
      <c r="O229" s="100">
        <v>0</v>
      </c>
      <c r="P229" s="100">
        <v>1465.9</v>
      </c>
      <c r="Q229" s="100">
        <v>36.520000000000003</v>
      </c>
      <c r="R229" s="100">
        <v>20.399999999999999</v>
      </c>
      <c r="S229" s="100">
        <v>7.57</v>
      </c>
      <c r="T229" s="100">
        <v>42.539000000000001</v>
      </c>
      <c r="U229" s="106" t="s">
        <v>2683</v>
      </c>
    </row>
    <row r="230" spans="1:21" x14ac:dyDescent="0.2">
      <c r="A230" s="100">
        <v>2367.15</v>
      </c>
      <c r="B230" s="100">
        <v>90.066999999999993</v>
      </c>
      <c r="C230" s="100">
        <v>30.047000000000001</v>
      </c>
      <c r="D230" s="100">
        <v>1123.1500000000001</v>
      </c>
      <c r="E230" s="100">
        <v>1037.95</v>
      </c>
      <c r="F230" s="100">
        <v>1082.32</v>
      </c>
      <c r="G230" s="100">
        <v>1019.55</v>
      </c>
      <c r="H230" s="100">
        <v>13530271.689999999</v>
      </c>
      <c r="I230" s="100">
        <v>7209602.2400000002</v>
      </c>
      <c r="J230" s="100" t="s">
        <v>2927</v>
      </c>
      <c r="K230" s="100" t="s">
        <v>2928</v>
      </c>
      <c r="L230" s="100">
        <v>0</v>
      </c>
      <c r="M230" s="7">
        <v>0</v>
      </c>
      <c r="N230" s="100">
        <v>0</v>
      </c>
      <c r="O230" s="100">
        <v>0</v>
      </c>
      <c r="P230" s="100">
        <v>1475.84</v>
      </c>
      <c r="Q230" s="100">
        <v>36.700000000000003</v>
      </c>
      <c r="R230" s="100">
        <v>20.41</v>
      </c>
      <c r="S230" s="100">
        <v>7.62</v>
      </c>
      <c r="T230" s="100">
        <v>42.411000000000001</v>
      </c>
      <c r="U230" s="106" t="s">
        <v>2683</v>
      </c>
    </row>
    <row r="231" spans="1:21" x14ac:dyDescent="0.2">
      <c r="A231" s="100">
        <v>2377.15</v>
      </c>
      <c r="B231" s="100">
        <v>90.066999999999993</v>
      </c>
      <c r="C231" s="100">
        <v>30.047000000000001</v>
      </c>
      <c r="D231" s="100">
        <v>1123.1400000000001</v>
      </c>
      <c r="E231" s="100">
        <v>1037.94</v>
      </c>
      <c r="F231" s="100">
        <v>1090.98</v>
      </c>
      <c r="G231" s="100">
        <v>1024.56</v>
      </c>
      <c r="H231" s="100">
        <v>13530276.619999999</v>
      </c>
      <c r="I231" s="100">
        <v>7209610.9500000002</v>
      </c>
      <c r="J231" s="100" t="s">
        <v>2929</v>
      </c>
      <c r="K231" s="100" t="s">
        <v>2930</v>
      </c>
      <c r="L231" s="100">
        <v>0</v>
      </c>
      <c r="M231" s="7">
        <v>0</v>
      </c>
      <c r="N231" s="100">
        <v>0</v>
      </c>
      <c r="O231" s="100">
        <v>0</v>
      </c>
      <c r="P231" s="100">
        <v>1485.78</v>
      </c>
      <c r="Q231" s="100">
        <v>36.89</v>
      </c>
      <c r="R231" s="100">
        <v>20.420000000000002</v>
      </c>
      <c r="S231" s="100">
        <v>7.67</v>
      </c>
      <c r="T231" s="100">
        <v>42.286000000000001</v>
      </c>
      <c r="U231" s="106" t="s">
        <v>2683</v>
      </c>
    </row>
    <row r="232" spans="1:21" x14ac:dyDescent="0.2">
      <c r="A232" s="100">
        <v>2387.15</v>
      </c>
      <c r="B232" s="100">
        <v>90.066999999999993</v>
      </c>
      <c r="C232" s="100">
        <v>30.047000000000001</v>
      </c>
      <c r="D232" s="100">
        <v>1123.1300000000001</v>
      </c>
      <c r="E232" s="100">
        <v>1037.93</v>
      </c>
      <c r="F232" s="100">
        <v>1099.6400000000001</v>
      </c>
      <c r="G232" s="100">
        <v>1029.56</v>
      </c>
      <c r="H232" s="100">
        <v>13530281.539999999</v>
      </c>
      <c r="I232" s="100">
        <v>7209619.6500000004</v>
      </c>
      <c r="J232" s="100" t="s">
        <v>2931</v>
      </c>
      <c r="K232" s="100" t="s">
        <v>2932</v>
      </c>
      <c r="L232" s="100">
        <v>0</v>
      </c>
      <c r="M232" s="7">
        <v>0</v>
      </c>
      <c r="N232" s="100">
        <v>0</v>
      </c>
      <c r="O232" s="100">
        <v>0</v>
      </c>
      <c r="P232" s="100">
        <v>1495.72</v>
      </c>
      <c r="Q232" s="100">
        <v>37.08</v>
      </c>
      <c r="R232" s="100">
        <v>20.43</v>
      </c>
      <c r="S232" s="100">
        <v>7.73</v>
      </c>
      <c r="T232" s="100">
        <v>42.161999999999999</v>
      </c>
      <c r="U232" s="106" t="s">
        <v>2683</v>
      </c>
    </row>
    <row r="233" spans="1:21" x14ac:dyDescent="0.2">
      <c r="A233" s="100">
        <v>2397.15</v>
      </c>
      <c r="B233" s="100">
        <v>90.066999999999993</v>
      </c>
      <c r="C233" s="100">
        <v>30.047000000000001</v>
      </c>
      <c r="D233" s="100">
        <v>1123.1199999999999</v>
      </c>
      <c r="E233" s="100">
        <v>1037.92</v>
      </c>
      <c r="F233" s="100">
        <v>1108.29</v>
      </c>
      <c r="G233" s="100">
        <v>1034.57</v>
      </c>
      <c r="H233" s="100">
        <v>13530286.460000001</v>
      </c>
      <c r="I233" s="100">
        <v>7209628.3600000003</v>
      </c>
      <c r="J233" s="100" t="s">
        <v>2933</v>
      </c>
      <c r="K233" s="100" t="s">
        <v>2934</v>
      </c>
      <c r="L233" s="100">
        <v>0</v>
      </c>
      <c r="M233" s="7">
        <v>0</v>
      </c>
      <c r="N233" s="100">
        <v>0</v>
      </c>
      <c r="O233" s="100">
        <v>0</v>
      </c>
      <c r="P233" s="100">
        <v>1505.66</v>
      </c>
      <c r="Q233" s="100">
        <v>37.270000000000003</v>
      </c>
      <c r="R233" s="100">
        <v>20.440000000000001</v>
      </c>
      <c r="S233" s="100">
        <v>7.78</v>
      </c>
      <c r="T233" s="100">
        <v>42.040999999999997</v>
      </c>
      <c r="U233" s="106" t="s">
        <v>2683</v>
      </c>
    </row>
    <row r="234" spans="1:21" x14ac:dyDescent="0.2">
      <c r="A234" s="100">
        <v>2407.15</v>
      </c>
      <c r="B234" s="100">
        <v>90.066999999999993</v>
      </c>
      <c r="C234" s="100">
        <v>30.047000000000001</v>
      </c>
      <c r="D234" s="100">
        <v>1123.0999999999999</v>
      </c>
      <c r="E234" s="100">
        <v>1037.9000000000001</v>
      </c>
      <c r="F234" s="100">
        <v>1116.95</v>
      </c>
      <c r="G234" s="100">
        <v>1039.58</v>
      </c>
      <c r="H234" s="100">
        <v>13530291.380000001</v>
      </c>
      <c r="I234" s="100">
        <v>7209637.0599999996</v>
      </c>
      <c r="J234" s="100" t="s">
        <v>2935</v>
      </c>
      <c r="K234" s="100" t="s">
        <v>2936</v>
      </c>
      <c r="L234" s="100">
        <v>0</v>
      </c>
      <c r="M234" s="7">
        <v>0</v>
      </c>
      <c r="N234" s="100">
        <v>0</v>
      </c>
      <c r="O234" s="100">
        <v>0</v>
      </c>
      <c r="P234" s="100">
        <v>1515.61</v>
      </c>
      <c r="Q234" s="100">
        <v>37.450000000000003</v>
      </c>
      <c r="R234" s="100">
        <v>20.45</v>
      </c>
      <c r="S234" s="100">
        <v>7.83</v>
      </c>
      <c r="T234" s="100">
        <v>41.920999999999999</v>
      </c>
      <c r="U234" s="106" t="s">
        <v>2683</v>
      </c>
    </row>
    <row r="235" spans="1:21" x14ac:dyDescent="0.2">
      <c r="A235" s="100">
        <v>2417.15</v>
      </c>
      <c r="B235" s="100">
        <v>90.066999999999993</v>
      </c>
      <c r="C235" s="100">
        <v>30.047000000000001</v>
      </c>
      <c r="D235" s="100">
        <v>1123.0899999999999</v>
      </c>
      <c r="E235" s="100">
        <v>1037.8900000000001</v>
      </c>
      <c r="F235" s="100">
        <v>1125.5999999999999</v>
      </c>
      <c r="G235" s="100">
        <v>1044.58</v>
      </c>
      <c r="H235" s="100">
        <v>13530296.300000001</v>
      </c>
      <c r="I235" s="100">
        <v>7209645.7699999996</v>
      </c>
      <c r="J235" s="100" t="s">
        <v>2937</v>
      </c>
      <c r="K235" s="100" t="s">
        <v>2938</v>
      </c>
      <c r="L235" s="100">
        <v>0</v>
      </c>
      <c r="M235" s="7">
        <v>0</v>
      </c>
      <c r="N235" s="100">
        <v>0</v>
      </c>
      <c r="O235" s="100">
        <v>0</v>
      </c>
      <c r="P235" s="100">
        <v>1525.55</v>
      </c>
      <c r="Q235" s="100">
        <v>37.64</v>
      </c>
      <c r="R235" s="100">
        <v>20.46</v>
      </c>
      <c r="S235" s="100">
        <v>7.88</v>
      </c>
      <c r="T235" s="100">
        <v>41.804000000000002</v>
      </c>
      <c r="U235" s="106" t="s">
        <v>2683</v>
      </c>
    </row>
    <row r="236" spans="1:21" x14ac:dyDescent="0.2">
      <c r="A236" s="100">
        <v>2427.15</v>
      </c>
      <c r="B236" s="100">
        <v>90.066999999999993</v>
      </c>
      <c r="C236" s="100">
        <v>30.047000000000001</v>
      </c>
      <c r="D236" s="100">
        <v>1123.08</v>
      </c>
      <c r="E236" s="100">
        <v>1037.8800000000001</v>
      </c>
      <c r="F236" s="100">
        <v>1134.26</v>
      </c>
      <c r="G236" s="100">
        <v>1049.5899999999999</v>
      </c>
      <c r="H236" s="100">
        <v>13530301.23</v>
      </c>
      <c r="I236" s="100">
        <v>7209654.4699999997</v>
      </c>
      <c r="J236" s="100" t="s">
        <v>2939</v>
      </c>
      <c r="K236" s="100" t="s">
        <v>2940</v>
      </c>
      <c r="L236" s="100">
        <v>0</v>
      </c>
      <c r="M236" s="7">
        <v>0</v>
      </c>
      <c r="N236" s="100">
        <v>0</v>
      </c>
      <c r="O236" s="100">
        <v>0</v>
      </c>
      <c r="P236" s="100">
        <v>1535.49</v>
      </c>
      <c r="Q236" s="100">
        <v>37.83</v>
      </c>
      <c r="R236" s="100">
        <v>20.47</v>
      </c>
      <c r="S236" s="100">
        <v>7.94</v>
      </c>
      <c r="T236" s="100">
        <v>41.688000000000002</v>
      </c>
      <c r="U236" s="106" t="s">
        <v>2683</v>
      </c>
    </row>
    <row r="237" spans="1:21" x14ac:dyDescent="0.2">
      <c r="A237" s="100">
        <v>2437.15</v>
      </c>
      <c r="B237" s="100">
        <v>90.066999999999993</v>
      </c>
      <c r="C237" s="100">
        <v>30.047000000000001</v>
      </c>
      <c r="D237" s="100">
        <v>1123.07</v>
      </c>
      <c r="E237" s="100">
        <v>1037.8699999999999</v>
      </c>
      <c r="F237" s="100">
        <v>1142.92</v>
      </c>
      <c r="G237" s="100">
        <v>1054.5999999999999</v>
      </c>
      <c r="H237" s="100">
        <v>13530306.15</v>
      </c>
      <c r="I237" s="100">
        <v>7209663.1799999997</v>
      </c>
      <c r="J237" s="100" t="s">
        <v>2941</v>
      </c>
      <c r="K237" s="100" t="s">
        <v>2942</v>
      </c>
      <c r="L237" s="100">
        <v>0</v>
      </c>
      <c r="M237" s="7">
        <v>0</v>
      </c>
      <c r="N237" s="100">
        <v>0</v>
      </c>
      <c r="O237" s="100">
        <v>0</v>
      </c>
      <c r="P237" s="100">
        <v>1545.43</v>
      </c>
      <c r="Q237" s="100">
        <v>38.03</v>
      </c>
      <c r="R237" s="100">
        <v>20.48</v>
      </c>
      <c r="S237" s="100">
        <v>7.99</v>
      </c>
      <c r="T237" s="100">
        <v>41.573</v>
      </c>
      <c r="U237" s="106" t="s">
        <v>2683</v>
      </c>
    </row>
    <row r="238" spans="1:21" x14ac:dyDescent="0.2">
      <c r="A238" s="100">
        <v>2447.15</v>
      </c>
      <c r="B238" s="100">
        <v>90.066999999999993</v>
      </c>
      <c r="C238" s="100">
        <v>30.047000000000001</v>
      </c>
      <c r="D238" s="100">
        <v>1123.06</v>
      </c>
      <c r="E238" s="100">
        <v>1037.8599999999999</v>
      </c>
      <c r="F238" s="100">
        <v>1151.57</v>
      </c>
      <c r="G238" s="100">
        <v>1059.6099999999999</v>
      </c>
      <c r="H238" s="100">
        <v>13530311.07</v>
      </c>
      <c r="I238" s="100">
        <v>7209671.8799999999</v>
      </c>
      <c r="J238" s="100" t="s">
        <v>2943</v>
      </c>
      <c r="K238" s="100" t="s">
        <v>2944</v>
      </c>
      <c r="L238" s="100">
        <v>0</v>
      </c>
      <c r="M238" s="7">
        <v>0</v>
      </c>
      <c r="N238" s="100">
        <v>0</v>
      </c>
      <c r="O238" s="100">
        <v>0</v>
      </c>
      <c r="P238" s="100">
        <v>1555.37</v>
      </c>
      <c r="Q238" s="100">
        <v>38.22</v>
      </c>
      <c r="R238" s="100">
        <v>20.49</v>
      </c>
      <c r="S238" s="100">
        <v>8.0399999999999991</v>
      </c>
      <c r="T238" s="100">
        <v>41.460999999999999</v>
      </c>
      <c r="U238" s="106" t="s">
        <v>2683</v>
      </c>
    </row>
    <row r="239" spans="1:21" x14ac:dyDescent="0.2">
      <c r="A239" s="100">
        <v>2457.15</v>
      </c>
      <c r="B239" s="100">
        <v>90.066999999999993</v>
      </c>
      <c r="C239" s="100">
        <v>30.047000000000001</v>
      </c>
      <c r="D239" s="100">
        <v>1123.05</v>
      </c>
      <c r="E239" s="100">
        <v>1037.8499999999999</v>
      </c>
      <c r="F239" s="100">
        <v>1160.23</v>
      </c>
      <c r="G239" s="100">
        <v>1064.6099999999999</v>
      </c>
      <c r="H239" s="100">
        <v>13530315.99</v>
      </c>
      <c r="I239" s="100">
        <v>7209680.5899999999</v>
      </c>
      <c r="J239" s="100" t="s">
        <v>2945</v>
      </c>
      <c r="K239" s="100" t="s">
        <v>2946</v>
      </c>
      <c r="L239" s="100">
        <v>0</v>
      </c>
      <c r="M239" s="7">
        <v>0</v>
      </c>
      <c r="N239" s="100">
        <v>0</v>
      </c>
      <c r="O239" s="100">
        <v>0</v>
      </c>
      <c r="P239" s="100">
        <v>1565.31</v>
      </c>
      <c r="Q239" s="100">
        <v>38.409999999999997</v>
      </c>
      <c r="R239" s="100">
        <v>20.5</v>
      </c>
      <c r="S239" s="100">
        <v>8.1</v>
      </c>
      <c r="T239" s="100">
        <v>41.35</v>
      </c>
      <c r="U239" s="106" t="s">
        <v>2683</v>
      </c>
    </row>
    <row r="240" spans="1:21" x14ac:dyDescent="0.2">
      <c r="A240" s="100">
        <v>2467.15</v>
      </c>
      <c r="B240" s="100">
        <v>90.066999999999993</v>
      </c>
      <c r="C240" s="100">
        <v>30.047000000000001</v>
      </c>
      <c r="D240" s="100">
        <v>1123.03</v>
      </c>
      <c r="E240" s="100">
        <v>1037.83</v>
      </c>
      <c r="F240" s="100">
        <v>1168.8800000000001</v>
      </c>
      <c r="G240" s="100">
        <v>1069.6199999999999</v>
      </c>
      <c r="H240" s="100">
        <v>13530320.92</v>
      </c>
      <c r="I240" s="100">
        <v>7209689.29</v>
      </c>
      <c r="J240" s="100" t="s">
        <v>2947</v>
      </c>
      <c r="K240" s="100" t="s">
        <v>2948</v>
      </c>
      <c r="L240" s="100">
        <v>0</v>
      </c>
      <c r="M240" s="7">
        <v>0</v>
      </c>
      <c r="N240" s="100">
        <v>0</v>
      </c>
      <c r="O240" s="100">
        <v>0</v>
      </c>
      <c r="P240" s="100">
        <v>1575.25</v>
      </c>
      <c r="Q240" s="100">
        <v>38.6</v>
      </c>
      <c r="R240" s="100">
        <v>20.51</v>
      </c>
      <c r="S240" s="100">
        <v>8.15</v>
      </c>
      <c r="T240" s="100">
        <v>41.241</v>
      </c>
      <c r="U240" s="106" t="s">
        <v>2683</v>
      </c>
    </row>
    <row r="241" spans="1:21" x14ac:dyDescent="0.2">
      <c r="A241" s="100">
        <v>2477.15</v>
      </c>
      <c r="B241" s="100">
        <v>90.066999999999993</v>
      </c>
      <c r="C241" s="100">
        <v>30.047000000000001</v>
      </c>
      <c r="D241" s="100">
        <v>1123.02</v>
      </c>
      <c r="E241" s="100">
        <v>1037.82</v>
      </c>
      <c r="F241" s="100">
        <v>1177.54</v>
      </c>
      <c r="G241" s="100">
        <v>1074.6300000000001</v>
      </c>
      <c r="H241" s="100">
        <v>13530325.84</v>
      </c>
      <c r="I241" s="100">
        <v>7209697.9900000002</v>
      </c>
      <c r="J241" s="100" t="s">
        <v>2949</v>
      </c>
      <c r="K241" s="100" t="s">
        <v>2950</v>
      </c>
      <c r="L241" s="100">
        <v>0</v>
      </c>
      <c r="M241" s="7">
        <v>0</v>
      </c>
      <c r="N241" s="100">
        <v>0</v>
      </c>
      <c r="O241" s="100">
        <v>0</v>
      </c>
      <c r="P241" s="100">
        <v>1585.19</v>
      </c>
      <c r="Q241" s="100">
        <v>38.799999999999997</v>
      </c>
      <c r="R241" s="100">
        <v>20.52</v>
      </c>
      <c r="S241" s="100">
        <v>8.1999999999999993</v>
      </c>
      <c r="T241" s="100">
        <v>41.134</v>
      </c>
      <c r="U241" s="106" t="s">
        <v>2683</v>
      </c>
    </row>
    <row r="242" spans="1:21" x14ac:dyDescent="0.2">
      <c r="A242" s="100">
        <v>2487.15</v>
      </c>
      <c r="B242" s="100">
        <v>90.066999999999993</v>
      </c>
      <c r="C242" s="100">
        <v>30.047000000000001</v>
      </c>
      <c r="D242" s="100">
        <v>1123.01</v>
      </c>
      <c r="E242" s="100">
        <v>1037.81</v>
      </c>
      <c r="F242" s="100">
        <v>1186.2</v>
      </c>
      <c r="G242" s="100">
        <v>1079.6300000000001</v>
      </c>
      <c r="H242" s="100">
        <v>13530330.76</v>
      </c>
      <c r="I242" s="100">
        <v>7209706.7000000002</v>
      </c>
      <c r="J242" s="100" t="s">
        <v>2951</v>
      </c>
      <c r="K242" s="100" t="s">
        <v>2952</v>
      </c>
      <c r="L242" s="100">
        <v>0</v>
      </c>
      <c r="M242" s="7">
        <v>0</v>
      </c>
      <c r="N242" s="100">
        <v>0</v>
      </c>
      <c r="O242" s="100">
        <v>0</v>
      </c>
      <c r="P242" s="100">
        <v>1595.13</v>
      </c>
      <c r="Q242" s="100">
        <v>38.99</v>
      </c>
      <c r="R242" s="100">
        <v>20.53</v>
      </c>
      <c r="S242" s="100">
        <v>8.26</v>
      </c>
      <c r="T242" s="100">
        <v>41.027999999999999</v>
      </c>
      <c r="U242" s="106" t="s">
        <v>2683</v>
      </c>
    </row>
    <row r="243" spans="1:21" x14ac:dyDescent="0.2">
      <c r="A243" s="100">
        <v>2497.15</v>
      </c>
      <c r="B243" s="100">
        <v>90.066999999999993</v>
      </c>
      <c r="C243" s="100">
        <v>30.047000000000001</v>
      </c>
      <c r="D243" s="100">
        <v>1123</v>
      </c>
      <c r="E243" s="100">
        <v>1037.8</v>
      </c>
      <c r="F243" s="100">
        <v>1194.8499999999999</v>
      </c>
      <c r="G243" s="100">
        <v>1084.6400000000001</v>
      </c>
      <c r="H243" s="100">
        <v>13530335.68</v>
      </c>
      <c r="I243" s="100">
        <v>7209715.4000000004</v>
      </c>
      <c r="J243" s="100" t="s">
        <v>2953</v>
      </c>
      <c r="K243" s="100" t="s">
        <v>2954</v>
      </c>
      <c r="L243" s="100">
        <v>0</v>
      </c>
      <c r="M243" s="7">
        <v>0</v>
      </c>
      <c r="N243" s="100">
        <v>0</v>
      </c>
      <c r="O243" s="100">
        <v>0</v>
      </c>
      <c r="P243" s="100">
        <v>1605.07</v>
      </c>
      <c r="Q243" s="100">
        <v>39.19</v>
      </c>
      <c r="R243" s="100">
        <v>20.54</v>
      </c>
      <c r="S243" s="100">
        <v>8.31</v>
      </c>
      <c r="T243" s="100">
        <v>40.923999999999999</v>
      </c>
      <c r="U243" s="106" t="s">
        <v>2683</v>
      </c>
    </row>
    <row r="244" spans="1:21" x14ac:dyDescent="0.2">
      <c r="A244" s="100">
        <v>2507.15</v>
      </c>
      <c r="B244" s="100">
        <v>90.066999999999993</v>
      </c>
      <c r="C244" s="100">
        <v>30.047000000000001</v>
      </c>
      <c r="D244" s="100">
        <v>1122.99</v>
      </c>
      <c r="E244" s="100">
        <v>1037.79</v>
      </c>
      <c r="F244" s="100">
        <v>1203.51</v>
      </c>
      <c r="G244" s="100">
        <v>1089.6500000000001</v>
      </c>
      <c r="H244" s="100">
        <v>13530340.6</v>
      </c>
      <c r="I244" s="100">
        <v>7209724.1100000003</v>
      </c>
      <c r="J244" s="100" t="s">
        <v>2955</v>
      </c>
      <c r="K244" s="100" t="s">
        <v>2956</v>
      </c>
      <c r="L244" s="100">
        <v>0</v>
      </c>
      <c r="M244" s="7">
        <v>0</v>
      </c>
      <c r="N244" s="100">
        <v>0</v>
      </c>
      <c r="O244" s="100">
        <v>0</v>
      </c>
      <c r="P244" s="100">
        <v>1615.01</v>
      </c>
      <c r="Q244" s="100">
        <v>39.380000000000003</v>
      </c>
      <c r="R244" s="100">
        <v>20.55</v>
      </c>
      <c r="S244" s="100">
        <v>8.3699999999999992</v>
      </c>
      <c r="T244" s="100">
        <v>40.822000000000003</v>
      </c>
      <c r="U244" s="106" t="s">
        <v>2683</v>
      </c>
    </row>
    <row r="245" spans="1:21" x14ac:dyDescent="0.2">
      <c r="A245" s="100">
        <v>2517.15</v>
      </c>
      <c r="B245" s="100">
        <v>90.066999999999993</v>
      </c>
      <c r="C245" s="100">
        <v>30.047000000000001</v>
      </c>
      <c r="D245" s="100">
        <v>1122.97</v>
      </c>
      <c r="E245" s="100">
        <v>1037.77</v>
      </c>
      <c r="F245" s="100">
        <v>1212.1600000000001</v>
      </c>
      <c r="G245" s="100">
        <v>1094.6600000000001</v>
      </c>
      <c r="H245" s="100">
        <v>13530345.529999999</v>
      </c>
      <c r="I245" s="100">
        <v>7209732.8099999996</v>
      </c>
      <c r="J245" s="100" t="s">
        <v>2957</v>
      </c>
      <c r="K245" s="100" t="s">
        <v>2958</v>
      </c>
      <c r="L245" s="100">
        <v>0</v>
      </c>
      <c r="M245" s="7">
        <v>0</v>
      </c>
      <c r="N245" s="100">
        <v>0</v>
      </c>
      <c r="O245" s="100">
        <v>0</v>
      </c>
      <c r="P245" s="100">
        <v>1624.95</v>
      </c>
      <c r="Q245" s="100">
        <v>39.58</v>
      </c>
      <c r="R245" s="100">
        <v>20.55</v>
      </c>
      <c r="S245" s="100">
        <v>8.42</v>
      </c>
      <c r="T245" s="100">
        <v>40.720999999999997</v>
      </c>
      <c r="U245" s="106" t="s">
        <v>2683</v>
      </c>
    </row>
    <row r="246" spans="1:21" x14ac:dyDescent="0.2">
      <c r="A246" s="100">
        <v>2527.15</v>
      </c>
      <c r="B246" s="100">
        <v>90.066999999999993</v>
      </c>
      <c r="C246" s="100">
        <v>30.047000000000001</v>
      </c>
      <c r="D246" s="100">
        <v>1122.96</v>
      </c>
      <c r="E246" s="100">
        <v>1037.76</v>
      </c>
      <c r="F246" s="100">
        <v>1220.82</v>
      </c>
      <c r="G246" s="100">
        <v>1099.6600000000001</v>
      </c>
      <c r="H246" s="100">
        <v>13530350.449999999</v>
      </c>
      <c r="I246" s="100">
        <v>7209741.5199999996</v>
      </c>
      <c r="J246" s="100" t="s">
        <v>2959</v>
      </c>
      <c r="K246" s="100" t="s">
        <v>2960</v>
      </c>
      <c r="L246" s="100">
        <v>0</v>
      </c>
      <c r="M246" s="7">
        <v>0</v>
      </c>
      <c r="N246" s="100">
        <v>0</v>
      </c>
      <c r="O246" s="100">
        <v>0</v>
      </c>
      <c r="P246" s="100">
        <v>1634.89</v>
      </c>
      <c r="Q246" s="100">
        <v>39.78</v>
      </c>
      <c r="R246" s="100">
        <v>20.56</v>
      </c>
      <c r="S246" s="100">
        <v>8.48</v>
      </c>
      <c r="T246" s="100">
        <v>40.621000000000002</v>
      </c>
      <c r="U246" s="106" t="s">
        <v>2683</v>
      </c>
    </row>
    <row r="247" spans="1:21" x14ac:dyDescent="0.2">
      <c r="A247" s="100">
        <v>2537.15</v>
      </c>
      <c r="B247" s="100">
        <v>90.066999999999993</v>
      </c>
      <c r="C247" s="100">
        <v>30.047000000000001</v>
      </c>
      <c r="D247" s="100">
        <v>1122.95</v>
      </c>
      <c r="E247" s="100">
        <v>1037.75</v>
      </c>
      <c r="F247" s="100">
        <v>1229.48</v>
      </c>
      <c r="G247" s="100">
        <v>1104.67</v>
      </c>
      <c r="H247" s="100">
        <v>13530355.369999999</v>
      </c>
      <c r="I247" s="100">
        <v>7209750.2199999997</v>
      </c>
      <c r="J247" s="100" t="s">
        <v>2961</v>
      </c>
      <c r="K247" s="100" t="s">
        <v>2962</v>
      </c>
      <c r="L247" s="100">
        <v>0</v>
      </c>
      <c r="M247" s="7">
        <v>0</v>
      </c>
      <c r="N247" s="100">
        <v>0</v>
      </c>
      <c r="O247" s="100">
        <v>0</v>
      </c>
      <c r="P247" s="100">
        <v>1644.83</v>
      </c>
      <c r="Q247" s="100">
        <v>39.97</v>
      </c>
      <c r="R247" s="100">
        <v>20.57</v>
      </c>
      <c r="S247" s="100">
        <v>8.5299999999999994</v>
      </c>
      <c r="T247" s="100">
        <v>40.523000000000003</v>
      </c>
      <c r="U247" s="106" t="s">
        <v>2683</v>
      </c>
    </row>
    <row r="248" spans="1:21" x14ac:dyDescent="0.2">
      <c r="A248" s="100">
        <v>2547.15</v>
      </c>
      <c r="B248" s="100">
        <v>90.066999999999993</v>
      </c>
      <c r="C248" s="100">
        <v>30.047000000000001</v>
      </c>
      <c r="D248" s="100">
        <v>1122.94</v>
      </c>
      <c r="E248" s="100">
        <v>1037.74</v>
      </c>
      <c r="F248" s="100">
        <v>1238.1300000000001</v>
      </c>
      <c r="G248" s="100">
        <v>1109.68</v>
      </c>
      <c r="H248" s="100">
        <v>13530360.289999999</v>
      </c>
      <c r="I248" s="100">
        <v>7209758.9299999997</v>
      </c>
      <c r="J248" s="100" t="s">
        <v>2963</v>
      </c>
      <c r="K248" s="100" t="s">
        <v>2964</v>
      </c>
      <c r="L248" s="100">
        <v>0</v>
      </c>
      <c r="M248" s="7">
        <v>0</v>
      </c>
      <c r="N248" s="100">
        <v>0</v>
      </c>
      <c r="O248" s="100">
        <v>0</v>
      </c>
      <c r="P248" s="100">
        <v>1654.77</v>
      </c>
      <c r="Q248" s="100">
        <v>40.17</v>
      </c>
      <c r="R248" s="100">
        <v>20.58</v>
      </c>
      <c r="S248" s="100">
        <v>8.59</v>
      </c>
      <c r="T248" s="100">
        <v>40.427</v>
      </c>
      <c r="U248" s="106" t="s">
        <v>2683</v>
      </c>
    </row>
    <row r="249" spans="1:21" x14ac:dyDescent="0.2">
      <c r="A249" s="100">
        <v>2557.15</v>
      </c>
      <c r="B249" s="100">
        <v>90.066999999999993</v>
      </c>
      <c r="C249" s="100">
        <v>30.047000000000001</v>
      </c>
      <c r="D249" s="100">
        <v>1122.93</v>
      </c>
      <c r="E249" s="100">
        <v>1037.73</v>
      </c>
      <c r="F249" s="100">
        <v>1246.79</v>
      </c>
      <c r="G249" s="100">
        <v>1114.68</v>
      </c>
      <c r="H249" s="100">
        <v>13530365.220000001</v>
      </c>
      <c r="I249" s="100">
        <v>7209767.6299999999</v>
      </c>
      <c r="J249" s="100" t="s">
        <v>2965</v>
      </c>
      <c r="K249" s="100" t="s">
        <v>2966</v>
      </c>
      <c r="L249" s="100">
        <v>0</v>
      </c>
      <c r="M249" s="7">
        <v>0</v>
      </c>
      <c r="N249" s="100">
        <v>0</v>
      </c>
      <c r="O249" s="100">
        <v>0</v>
      </c>
      <c r="P249" s="100">
        <v>1664.71</v>
      </c>
      <c r="Q249" s="100">
        <v>40.369999999999997</v>
      </c>
      <c r="R249" s="100">
        <v>20.59</v>
      </c>
      <c r="S249" s="100">
        <v>8.64</v>
      </c>
      <c r="T249" s="100">
        <v>40.332000000000001</v>
      </c>
      <c r="U249" s="106" t="s">
        <v>2683</v>
      </c>
    </row>
    <row r="250" spans="1:21" x14ac:dyDescent="0.2">
      <c r="A250" s="100">
        <v>2567.15</v>
      </c>
      <c r="B250" s="100">
        <v>90.066999999999993</v>
      </c>
      <c r="C250" s="100">
        <v>30.047000000000001</v>
      </c>
      <c r="D250" s="100">
        <v>1122.92</v>
      </c>
      <c r="E250" s="100">
        <v>1037.72</v>
      </c>
      <c r="F250" s="100">
        <v>1255.45</v>
      </c>
      <c r="G250" s="100">
        <v>1119.69</v>
      </c>
      <c r="H250" s="100">
        <v>13530370.140000001</v>
      </c>
      <c r="I250" s="100">
        <v>7209776.3399999999</v>
      </c>
      <c r="J250" s="100" t="s">
        <v>2967</v>
      </c>
      <c r="K250" s="100" t="s">
        <v>2968</v>
      </c>
      <c r="L250" s="100">
        <v>0</v>
      </c>
      <c r="M250" s="7">
        <v>0</v>
      </c>
      <c r="N250" s="100">
        <v>0</v>
      </c>
      <c r="O250" s="100">
        <v>0</v>
      </c>
      <c r="P250" s="100">
        <v>1674.66</v>
      </c>
      <c r="Q250" s="100">
        <v>40.57</v>
      </c>
      <c r="R250" s="100">
        <v>20.6</v>
      </c>
      <c r="S250" s="100">
        <v>8.6999999999999993</v>
      </c>
      <c r="T250" s="100">
        <v>40.238</v>
      </c>
      <c r="U250" s="106" t="s">
        <v>2683</v>
      </c>
    </row>
    <row r="251" spans="1:21" x14ac:dyDescent="0.2">
      <c r="A251" s="100">
        <v>2577.15</v>
      </c>
      <c r="B251" s="100">
        <v>90.066999999999993</v>
      </c>
      <c r="C251" s="100">
        <v>30.047000000000001</v>
      </c>
      <c r="D251" s="100">
        <v>1122.9000000000001</v>
      </c>
      <c r="E251" s="100">
        <v>1037.7</v>
      </c>
      <c r="F251" s="100">
        <v>1264.0999999999999</v>
      </c>
      <c r="G251" s="100">
        <v>1124.7</v>
      </c>
      <c r="H251" s="100">
        <v>13530375.060000001</v>
      </c>
      <c r="I251" s="100">
        <v>7209785.04</v>
      </c>
      <c r="J251" s="100" t="s">
        <v>2969</v>
      </c>
      <c r="K251" s="100" t="s">
        <v>2970</v>
      </c>
      <c r="L251" s="100">
        <v>0</v>
      </c>
      <c r="M251" s="7">
        <v>0</v>
      </c>
      <c r="N251" s="100">
        <v>0</v>
      </c>
      <c r="O251" s="100">
        <v>0</v>
      </c>
      <c r="P251" s="100">
        <v>1684.6</v>
      </c>
      <c r="Q251" s="100">
        <v>40.770000000000003</v>
      </c>
      <c r="R251" s="100">
        <v>20.61</v>
      </c>
      <c r="S251" s="100">
        <v>8.75</v>
      </c>
      <c r="T251" s="100">
        <v>40.146000000000001</v>
      </c>
      <c r="U251" s="106" t="s">
        <v>2683</v>
      </c>
    </row>
    <row r="252" spans="1:21" x14ac:dyDescent="0.2">
      <c r="A252" s="100">
        <v>2587.15</v>
      </c>
      <c r="B252" s="100">
        <v>90.066999999999993</v>
      </c>
      <c r="C252" s="100">
        <v>30.047000000000001</v>
      </c>
      <c r="D252" s="100">
        <v>1122.8900000000001</v>
      </c>
      <c r="E252" s="100">
        <v>1037.69</v>
      </c>
      <c r="F252" s="100">
        <v>1272.76</v>
      </c>
      <c r="G252" s="100">
        <v>1129.71</v>
      </c>
      <c r="H252" s="100">
        <v>13530379.98</v>
      </c>
      <c r="I252" s="100">
        <v>7209793.75</v>
      </c>
      <c r="J252" s="100" t="s">
        <v>2971</v>
      </c>
      <c r="K252" s="100" t="s">
        <v>2972</v>
      </c>
      <c r="L252" s="100">
        <v>0</v>
      </c>
      <c r="M252" s="7">
        <v>0</v>
      </c>
      <c r="N252" s="100">
        <v>0</v>
      </c>
      <c r="O252" s="100">
        <v>0</v>
      </c>
      <c r="P252" s="100">
        <v>1694.54</v>
      </c>
      <c r="Q252" s="100">
        <v>40.97</v>
      </c>
      <c r="R252" s="100">
        <v>20.62</v>
      </c>
      <c r="S252" s="100">
        <v>8.81</v>
      </c>
      <c r="T252" s="100">
        <v>40.055</v>
      </c>
      <c r="U252" s="106" t="s">
        <v>2683</v>
      </c>
    </row>
    <row r="253" spans="1:21" x14ac:dyDescent="0.2">
      <c r="A253" s="100">
        <v>2597.15</v>
      </c>
      <c r="B253" s="100">
        <v>90.066999999999993</v>
      </c>
      <c r="C253" s="100">
        <v>30.047000000000001</v>
      </c>
      <c r="D253" s="100">
        <v>1122.8800000000001</v>
      </c>
      <c r="E253" s="100">
        <v>1037.68</v>
      </c>
      <c r="F253" s="100">
        <v>1281.4100000000001</v>
      </c>
      <c r="G253" s="100">
        <v>1134.71</v>
      </c>
      <c r="H253" s="100">
        <v>13530384.9</v>
      </c>
      <c r="I253" s="100">
        <v>7209802.4500000002</v>
      </c>
      <c r="J253" s="100" t="s">
        <v>2973</v>
      </c>
      <c r="K253" s="100" t="s">
        <v>2974</v>
      </c>
      <c r="L253" s="100">
        <v>0</v>
      </c>
      <c r="M253" s="7">
        <v>0</v>
      </c>
      <c r="N253" s="100">
        <v>0</v>
      </c>
      <c r="O253" s="100">
        <v>0</v>
      </c>
      <c r="P253" s="100">
        <v>1704.48</v>
      </c>
      <c r="Q253" s="100">
        <v>41.18</v>
      </c>
      <c r="R253" s="100">
        <v>20.63</v>
      </c>
      <c r="S253" s="100">
        <v>8.8699999999999992</v>
      </c>
      <c r="T253" s="100">
        <v>39.965000000000003</v>
      </c>
      <c r="U253" s="106" t="s">
        <v>2683</v>
      </c>
    </row>
    <row r="254" spans="1:21" x14ac:dyDescent="0.2">
      <c r="A254" s="100">
        <v>2607.15</v>
      </c>
      <c r="B254" s="100">
        <v>90.066999999999993</v>
      </c>
      <c r="C254" s="100">
        <v>30.047000000000001</v>
      </c>
      <c r="D254" s="100">
        <v>1122.8699999999999</v>
      </c>
      <c r="E254" s="100">
        <v>1037.67</v>
      </c>
      <c r="F254" s="100">
        <v>1290.07</v>
      </c>
      <c r="G254" s="100">
        <v>1139.72</v>
      </c>
      <c r="H254" s="100">
        <v>13530389.83</v>
      </c>
      <c r="I254" s="100">
        <v>7209811.1600000001</v>
      </c>
      <c r="J254" s="100" t="s">
        <v>2975</v>
      </c>
      <c r="K254" s="100" t="s">
        <v>2976</v>
      </c>
      <c r="L254" s="100">
        <v>0</v>
      </c>
      <c r="M254" s="7">
        <v>0</v>
      </c>
      <c r="N254" s="100">
        <v>0</v>
      </c>
      <c r="O254" s="100">
        <v>0</v>
      </c>
      <c r="P254" s="100">
        <v>1714.42</v>
      </c>
      <c r="Q254" s="100">
        <v>41.38</v>
      </c>
      <c r="R254" s="100">
        <v>20.63</v>
      </c>
      <c r="S254" s="100">
        <v>8.92</v>
      </c>
      <c r="T254" s="100">
        <v>39.877000000000002</v>
      </c>
      <c r="U254" s="106" t="s">
        <v>2683</v>
      </c>
    </row>
    <row r="255" spans="1:21" x14ac:dyDescent="0.2">
      <c r="A255" s="100">
        <v>2617.15</v>
      </c>
      <c r="B255" s="100">
        <v>90.066999999999993</v>
      </c>
      <c r="C255" s="100">
        <v>30.047000000000001</v>
      </c>
      <c r="D255" s="100">
        <v>1122.8599999999999</v>
      </c>
      <c r="E255" s="100">
        <v>1037.6600000000001</v>
      </c>
      <c r="F255" s="100">
        <v>1298.73</v>
      </c>
      <c r="G255" s="100">
        <v>1144.73</v>
      </c>
      <c r="H255" s="100">
        <v>13530394.75</v>
      </c>
      <c r="I255" s="100">
        <v>7209819.8600000003</v>
      </c>
      <c r="J255" s="100" t="s">
        <v>2977</v>
      </c>
      <c r="K255" s="100" t="s">
        <v>2978</v>
      </c>
      <c r="L255" s="100">
        <v>0</v>
      </c>
      <c r="M255" s="7">
        <v>0</v>
      </c>
      <c r="N255" s="100">
        <v>0</v>
      </c>
      <c r="O255" s="100">
        <v>0</v>
      </c>
      <c r="P255" s="100">
        <v>1724.36</v>
      </c>
      <c r="Q255" s="100">
        <v>41.58</v>
      </c>
      <c r="R255" s="100">
        <v>20.64</v>
      </c>
      <c r="S255" s="100">
        <v>8.98</v>
      </c>
      <c r="T255" s="100">
        <v>39.79</v>
      </c>
      <c r="U255" s="106" t="s">
        <v>2683</v>
      </c>
    </row>
    <row r="256" spans="1:21" x14ac:dyDescent="0.2">
      <c r="A256" s="100">
        <v>2627.15</v>
      </c>
      <c r="B256" s="100">
        <v>90.066999999999993</v>
      </c>
      <c r="C256" s="100">
        <v>30.047000000000001</v>
      </c>
      <c r="D256" s="100">
        <v>1122.8499999999999</v>
      </c>
      <c r="E256" s="100">
        <v>1037.6500000000001</v>
      </c>
      <c r="F256" s="100">
        <v>1307.3800000000001</v>
      </c>
      <c r="G256" s="100">
        <v>1149.73</v>
      </c>
      <c r="H256" s="100">
        <v>13530399.67</v>
      </c>
      <c r="I256" s="100">
        <v>7209828.5700000003</v>
      </c>
      <c r="J256" s="100" t="s">
        <v>2979</v>
      </c>
      <c r="K256" s="100" t="s">
        <v>2980</v>
      </c>
      <c r="L256" s="100">
        <v>0</v>
      </c>
      <c r="M256" s="7">
        <v>0</v>
      </c>
      <c r="N256" s="100">
        <v>0</v>
      </c>
      <c r="O256" s="100">
        <v>0</v>
      </c>
      <c r="P256" s="100">
        <v>1734.3</v>
      </c>
      <c r="Q256" s="100">
        <v>41.78</v>
      </c>
      <c r="R256" s="100">
        <v>20.65</v>
      </c>
      <c r="S256" s="100">
        <v>9.0399999999999991</v>
      </c>
      <c r="T256" s="100">
        <v>39.704999999999998</v>
      </c>
      <c r="U256" s="106" t="s">
        <v>2683</v>
      </c>
    </row>
    <row r="257" spans="1:21" x14ac:dyDescent="0.2">
      <c r="A257" s="100">
        <v>2637.15</v>
      </c>
      <c r="B257" s="100">
        <v>90.066999999999993</v>
      </c>
      <c r="C257" s="100">
        <v>30.047000000000001</v>
      </c>
      <c r="D257" s="100">
        <v>1122.83</v>
      </c>
      <c r="E257" s="100">
        <v>1037.6300000000001</v>
      </c>
      <c r="F257" s="100">
        <v>1316.04</v>
      </c>
      <c r="G257" s="100">
        <v>1154.74</v>
      </c>
      <c r="H257" s="100">
        <v>13530404.59</v>
      </c>
      <c r="I257" s="100">
        <v>7209837.2699999996</v>
      </c>
      <c r="J257" s="100" t="s">
        <v>2981</v>
      </c>
      <c r="K257" s="100" t="s">
        <v>2982</v>
      </c>
      <c r="L257" s="100">
        <v>0</v>
      </c>
      <c r="M257" s="7">
        <v>0</v>
      </c>
      <c r="N257" s="100">
        <v>0</v>
      </c>
      <c r="O257" s="100">
        <v>0</v>
      </c>
      <c r="P257" s="100">
        <v>1744.24</v>
      </c>
      <c r="Q257" s="100">
        <v>41.99</v>
      </c>
      <c r="R257" s="100">
        <v>20.66</v>
      </c>
      <c r="S257" s="100">
        <v>9.09</v>
      </c>
      <c r="T257" s="100">
        <v>39.619999999999997</v>
      </c>
      <c r="U257" s="106" t="s">
        <v>2683</v>
      </c>
    </row>
    <row r="258" spans="1:21" x14ac:dyDescent="0.2">
      <c r="A258" s="100">
        <v>2647.15</v>
      </c>
      <c r="B258" s="100">
        <v>90.066999999999993</v>
      </c>
      <c r="C258" s="100">
        <v>30.047000000000001</v>
      </c>
      <c r="D258" s="100">
        <v>1122.82</v>
      </c>
      <c r="E258" s="100">
        <v>1037.6199999999999</v>
      </c>
      <c r="F258" s="100">
        <v>1324.69</v>
      </c>
      <c r="G258" s="100">
        <v>1159.75</v>
      </c>
      <c r="H258" s="100">
        <v>13530409.51</v>
      </c>
      <c r="I258" s="100">
        <v>7209845.9800000004</v>
      </c>
      <c r="J258" s="100" t="s">
        <v>2983</v>
      </c>
      <c r="K258" s="100" t="s">
        <v>2984</v>
      </c>
      <c r="L258" s="100">
        <v>0</v>
      </c>
      <c r="M258" s="7">
        <v>0</v>
      </c>
      <c r="N258" s="100">
        <v>0</v>
      </c>
      <c r="O258" s="100">
        <v>0</v>
      </c>
      <c r="P258" s="100">
        <v>1754.18</v>
      </c>
      <c r="Q258" s="100">
        <v>42.19</v>
      </c>
      <c r="R258" s="100">
        <v>20.67</v>
      </c>
      <c r="S258" s="100">
        <v>9.15</v>
      </c>
      <c r="T258" s="100">
        <v>39.536999999999999</v>
      </c>
      <c r="U258" s="106" t="s">
        <v>2683</v>
      </c>
    </row>
    <row r="259" spans="1:21" x14ac:dyDescent="0.2">
      <c r="A259" s="100">
        <v>2657.15</v>
      </c>
      <c r="B259" s="100">
        <v>90.066999999999993</v>
      </c>
      <c r="C259" s="100">
        <v>30.047000000000001</v>
      </c>
      <c r="D259" s="100">
        <v>1122.81</v>
      </c>
      <c r="E259" s="100">
        <v>1037.6099999999999</v>
      </c>
      <c r="F259" s="100">
        <v>1333.35</v>
      </c>
      <c r="G259" s="100">
        <v>1164.76</v>
      </c>
      <c r="H259" s="100">
        <v>13530414.439999999</v>
      </c>
      <c r="I259" s="100">
        <v>7209854.6799999997</v>
      </c>
      <c r="J259" s="100" t="s">
        <v>2985</v>
      </c>
      <c r="K259" s="100" t="s">
        <v>2986</v>
      </c>
      <c r="L259" s="100">
        <v>0</v>
      </c>
      <c r="M259" s="7">
        <v>0</v>
      </c>
      <c r="N259" s="100">
        <v>0</v>
      </c>
      <c r="O259" s="100">
        <v>0</v>
      </c>
      <c r="P259" s="100">
        <v>1764.12</v>
      </c>
      <c r="Q259" s="100">
        <v>42.4</v>
      </c>
      <c r="R259" s="100">
        <v>20.68</v>
      </c>
      <c r="S259" s="100">
        <v>9.2100000000000009</v>
      </c>
      <c r="T259" s="100">
        <v>39.454999999999998</v>
      </c>
      <c r="U259" s="106" t="s">
        <v>2683</v>
      </c>
    </row>
    <row r="260" spans="1:21" x14ac:dyDescent="0.2">
      <c r="A260" s="100">
        <v>2667.15</v>
      </c>
      <c r="B260" s="100">
        <v>90.066999999999993</v>
      </c>
      <c r="C260" s="100">
        <v>30.047000000000001</v>
      </c>
      <c r="D260" s="100">
        <v>1122.8</v>
      </c>
      <c r="E260" s="100">
        <v>1037.5999999999999</v>
      </c>
      <c r="F260" s="100">
        <v>1342.01</v>
      </c>
      <c r="G260" s="100">
        <v>1169.76</v>
      </c>
      <c r="H260" s="100">
        <v>13530419.359999999</v>
      </c>
      <c r="I260" s="100">
        <v>7209863.3899999997</v>
      </c>
      <c r="J260" s="100" t="s">
        <v>2987</v>
      </c>
      <c r="K260" s="100" t="s">
        <v>2988</v>
      </c>
      <c r="L260" s="100">
        <v>0</v>
      </c>
      <c r="M260" s="7">
        <v>0</v>
      </c>
      <c r="N260" s="100">
        <v>0</v>
      </c>
      <c r="O260" s="100">
        <v>0</v>
      </c>
      <c r="P260" s="100">
        <v>1774.06</v>
      </c>
      <c r="Q260" s="100">
        <v>42.6</v>
      </c>
      <c r="R260" s="100">
        <v>20.69</v>
      </c>
      <c r="S260" s="100">
        <v>9.26</v>
      </c>
      <c r="T260" s="100">
        <v>39.374000000000002</v>
      </c>
      <c r="U260" s="106" t="s">
        <v>2683</v>
      </c>
    </row>
    <row r="261" spans="1:21" x14ac:dyDescent="0.2">
      <c r="A261" s="100">
        <v>2677.15</v>
      </c>
      <c r="B261" s="100">
        <v>90.066999999999993</v>
      </c>
      <c r="C261" s="100">
        <v>30.047000000000001</v>
      </c>
      <c r="D261" s="100">
        <v>1122.79</v>
      </c>
      <c r="E261" s="100">
        <v>1037.5899999999999</v>
      </c>
      <c r="F261" s="100">
        <v>1350.66</v>
      </c>
      <c r="G261" s="100">
        <v>1174.77</v>
      </c>
      <c r="H261" s="100">
        <v>13530424.279999999</v>
      </c>
      <c r="I261" s="100">
        <v>7209872.0899999999</v>
      </c>
      <c r="J261" s="100" t="s">
        <v>2989</v>
      </c>
      <c r="K261" s="100" t="s">
        <v>2990</v>
      </c>
      <c r="L261" s="100">
        <v>0</v>
      </c>
      <c r="M261" s="7">
        <v>0</v>
      </c>
      <c r="N261" s="100">
        <v>0</v>
      </c>
      <c r="O261" s="100">
        <v>0</v>
      </c>
      <c r="P261" s="100">
        <v>1784</v>
      </c>
      <c r="Q261" s="100">
        <v>42.81</v>
      </c>
      <c r="R261" s="100">
        <v>20.69</v>
      </c>
      <c r="S261" s="100">
        <v>9.32</v>
      </c>
      <c r="T261" s="100">
        <v>39.295000000000002</v>
      </c>
      <c r="U261" s="106" t="s">
        <v>2683</v>
      </c>
    </row>
    <row r="262" spans="1:21" x14ac:dyDescent="0.2">
      <c r="A262" s="100">
        <v>2687.15</v>
      </c>
      <c r="B262" s="100">
        <v>90.066999999999993</v>
      </c>
      <c r="C262" s="100">
        <v>30.047000000000001</v>
      </c>
      <c r="D262" s="100">
        <v>1122.78</v>
      </c>
      <c r="E262" s="100">
        <v>1037.58</v>
      </c>
      <c r="F262" s="100">
        <v>1359.32</v>
      </c>
      <c r="G262" s="100">
        <v>1179.78</v>
      </c>
      <c r="H262" s="100">
        <v>13530429.199999999</v>
      </c>
      <c r="I262" s="100">
        <v>7209880.7999999998</v>
      </c>
      <c r="J262" s="100" t="s">
        <v>2991</v>
      </c>
      <c r="K262" s="100" t="s">
        <v>2992</v>
      </c>
      <c r="L262" s="100">
        <v>0</v>
      </c>
      <c r="M262" s="7">
        <v>0</v>
      </c>
      <c r="N262" s="100">
        <v>0</v>
      </c>
      <c r="O262" s="100">
        <v>0</v>
      </c>
      <c r="P262" s="100">
        <v>1793.94</v>
      </c>
      <c r="Q262" s="100">
        <v>43.01</v>
      </c>
      <c r="R262" s="100">
        <v>20.7</v>
      </c>
      <c r="S262" s="100">
        <v>9.3800000000000008</v>
      </c>
      <c r="T262" s="100">
        <v>39.216000000000001</v>
      </c>
      <c r="U262" s="106" t="s">
        <v>2683</v>
      </c>
    </row>
    <row r="263" spans="1:21" x14ac:dyDescent="0.2">
      <c r="A263" s="100">
        <v>2697.15</v>
      </c>
      <c r="B263" s="100">
        <v>90.066999999999993</v>
      </c>
      <c r="C263" s="100">
        <v>30.047000000000001</v>
      </c>
      <c r="D263" s="100">
        <v>1122.76</v>
      </c>
      <c r="E263" s="100">
        <v>1037.56</v>
      </c>
      <c r="F263" s="100">
        <v>1367.97</v>
      </c>
      <c r="G263" s="100">
        <v>1184.79</v>
      </c>
      <c r="H263" s="100">
        <v>13530434.130000001</v>
      </c>
      <c r="I263" s="100">
        <v>7209889.5</v>
      </c>
      <c r="J263" s="100" t="s">
        <v>2993</v>
      </c>
      <c r="K263" s="100" t="s">
        <v>2994</v>
      </c>
      <c r="L263" s="100">
        <v>0</v>
      </c>
      <c r="M263" s="7">
        <v>0</v>
      </c>
      <c r="N263" s="100">
        <v>0</v>
      </c>
      <c r="O263" s="100">
        <v>0</v>
      </c>
      <c r="P263" s="100">
        <v>1803.88</v>
      </c>
      <c r="Q263" s="100">
        <v>43.22</v>
      </c>
      <c r="R263" s="100">
        <v>20.71</v>
      </c>
      <c r="S263" s="100">
        <v>9.44</v>
      </c>
      <c r="T263" s="100">
        <v>39.139000000000003</v>
      </c>
      <c r="U263" s="106" t="s">
        <v>2683</v>
      </c>
    </row>
    <row r="264" spans="1:21" x14ac:dyDescent="0.2">
      <c r="A264" s="100">
        <v>2707.15</v>
      </c>
      <c r="B264" s="100">
        <v>90.066999999999993</v>
      </c>
      <c r="C264" s="100">
        <v>30.047000000000001</v>
      </c>
      <c r="D264" s="100">
        <v>1122.75</v>
      </c>
      <c r="E264" s="100">
        <v>1037.55</v>
      </c>
      <c r="F264" s="100">
        <v>1376.63</v>
      </c>
      <c r="G264" s="100">
        <v>1189.79</v>
      </c>
      <c r="H264" s="100">
        <v>13530439.050000001</v>
      </c>
      <c r="I264" s="100">
        <v>7209898.21</v>
      </c>
      <c r="J264" s="100" t="s">
        <v>2995</v>
      </c>
      <c r="K264" s="100" t="s">
        <v>2996</v>
      </c>
      <c r="L264" s="100">
        <v>0</v>
      </c>
      <c r="M264" s="7">
        <v>0</v>
      </c>
      <c r="N264" s="100">
        <v>0</v>
      </c>
      <c r="O264" s="100">
        <v>0</v>
      </c>
      <c r="P264" s="100">
        <v>1813.82</v>
      </c>
      <c r="Q264" s="100">
        <v>43.43</v>
      </c>
      <c r="R264" s="100">
        <v>20.72</v>
      </c>
      <c r="S264" s="100">
        <v>9.49</v>
      </c>
      <c r="T264" s="100">
        <v>39.061999999999998</v>
      </c>
      <c r="U264" s="106" t="s">
        <v>2683</v>
      </c>
    </row>
    <row r="265" spans="1:21" x14ac:dyDescent="0.2">
      <c r="A265" s="100">
        <v>2717.15</v>
      </c>
      <c r="B265" s="100">
        <v>90.066999999999993</v>
      </c>
      <c r="C265" s="100">
        <v>30.047000000000001</v>
      </c>
      <c r="D265" s="100">
        <v>1122.74</v>
      </c>
      <c r="E265" s="100">
        <v>1037.54</v>
      </c>
      <c r="F265" s="100">
        <v>1385.29</v>
      </c>
      <c r="G265" s="100">
        <v>1194.8</v>
      </c>
      <c r="H265" s="100">
        <v>13530443.970000001</v>
      </c>
      <c r="I265" s="100">
        <v>7209906.9100000001</v>
      </c>
      <c r="J265" s="100" t="s">
        <v>2997</v>
      </c>
      <c r="K265" s="100" t="s">
        <v>2998</v>
      </c>
      <c r="L265" s="100">
        <v>0</v>
      </c>
      <c r="M265" s="7">
        <v>0</v>
      </c>
      <c r="N265" s="100">
        <v>0</v>
      </c>
      <c r="O265" s="100">
        <v>0</v>
      </c>
      <c r="P265" s="100">
        <v>1823.76</v>
      </c>
      <c r="Q265" s="100">
        <v>43.64</v>
      </c>
      <c r="R265" s="100">
        <v>20.73</v>
      </c>
      <c r="S265" s="100">
        <v>9.5500000000000007</v>
      </c>
      <c r="T265" s="100">
        <v>38.987000000000002</v>
      </c>
      <c r="U265" s="106" t="s">
        <v>2683</v>
      </c>
    </row>
    <row r="266" spans="1:21" x14ac:dyDescent="0.2">
      <c r="A266" s="100">
        <v>2727.15</v>
      </c>
      <c r="B266" s="100">
        <v>90.066999999999993</v>
      </c>
      <c r="C266" s="100">
        <v>30.047000000000001</v>
      </c>
      <c r="D266" s="100">
        <v>1122.73</v>
      </c>
      <c r="E266" s="100">
        <v>1037.53</v>
      </c>
      <c r="F266" s="100">
        <v>1393.94</v>
      </c>
      <c r="G266" s="100">
        <v>1199.81</v>
      </c>
      <c r="H266" s="100">
        <v>13530448.890000001</v>
      </c>
      <c r="I266" s="100">
        <v>7209915.6200000001</v>
      </c>
      <c r="J266" s="100" t="s">
        <v>2999</v>
      </c>
      <c r="K266" s="100" t="s">
        <v>3000</v>
      </c>
      <c r="L266" s="100">
        <v>0</v>
      </c>
      <c r="M266" s="7">
        <v>0</v>
      </c>
      <c r="N266" s="100">
        <v>0</v>
      </c>
      <c r="O266" s="100">
        <v>0</v>
      </c>
      <c r="P266" s="100">
        <v>1833.7</v>
      </c>
      <c r="Q266" s="100">
        <v>43.85</v>
      </c>
      <c r="R266" s="100">
        <v>20.74</v>
      </c>
      <c r="S266" s="100">
        <v>9.61</v>
      </c>
      <c r="T266" s="100">
        <v>38.912999999999997</v>
      </c>
      <c r="U266" s="106" t="s">
        <v>2683</v>
      </c>
    </row>
    <row r="267" spans="1:21" x14ac:dyDescent="0.2">
      <c r="A267" s="100">
        <v>2737.15</v>
      </c>
      <c r="B267" s="100">
        <v>90.066999999999993</v>
      </c>
      <c r="C267" s="100">
        <v>30.047000000000001</v>
      </c>
      <c r="D267" s="100">
        <v>1122.72</v>
      </c>
      <c r="E267" s="100">
        <v>1037.52</v>
      </c>
      <c r="F267" s="100">
        <v>1402.6</v>
      </c>
      <c r="G267" s="100">
        <v>1204.81</v>
      </c>
      <c r="H267" s="100">
        <v>13530453.810000001</v>
      </c>
      <c r="I267" s="100">
        <v>7209924.3200000003</v>
      </c>
      <c r="J267" s="100" t="s">
        <v>3001</v>
      </c>
      <c r="K267" s="100" t="s">
        <v>3002</v>
      </c>
      <c r="L267" s="100">
        <v>0</v>
      </c>
      <c r="M267" s="7">
        <v>0</v>
      </c>
      <c r="N267" s="100">
        <v>0</v>
      </c>
      <c r="O267" s="100">
        <v>0</v>
      </c>
      <c r="P267" s="100">
        <v>1843.65</v>
      </c>
      <c r="Q267" s="100">
        <v>44.05</v>
      </c>
      <c r="R267" s="100">
        <v>20.74</v>
      </c>
      <c r="S267" s="100">
        <v>9.67</v>
      </c>
      <c r="T267" s="100">
        <v>38.840000000000003</v>
      </c>
      <c r="U267" s="106" t="s">
        <v>2683</v>
      </c>
    </row>
    <row r="268" spans="1:21" x14ac:dyDescent="0.2">
      <c r="A268" s="100">
        <v>2747.15</v>
      </c>
      <c r="B268" s="100">
        <v>90.066999999999993</v>
      </c>
      <c r="C268" s="100">
        <v>30.047000000000001</v>
      </c>
      <c r="D268" s="100">
        <v>1122.71</v>
      </c>
      <c r="E268" s="100">
        <v>1037.51</v>
      </c>
      <c r="F268" s="100">
        <v>1411.26</v>
      </c>
      <c r="G268" s="100">
        <v>1209.82</v>
      </c>
      <c r="H268" s="100">
        <v>13530458.74</v>
      </c>
      <c r="I268" s="100">
        <v>7209933.0300000003</v>
      </c>
      <c r="J268" s="100" t="s">
        <v>3003</v>
      </c>
      <c r="K268" s="100" t="s">
        <v>3004</v>
      </c>
      <c r="L268" s="100">
        <v>0</v>
      </c>
      <c r="M268" s="7">
        <v>0</v>
      </c>
      <c r="N268" s="100">
        <v>0</v>
      </c>
      <c r="O268" s="100">
        <v>0</v>
      </c>
      <c r="P268" s="100">
        <v>1853.59</v>
      </c>
      <c r="Q268" s="100">
        <v>44.26</v>
      </c>
      <c r="R268" s="100">
        <v>20.75</v>
      </c>
      <c r="S268" s="100">
        <v>9.73</v>
      </c>
      <c r="T268" s="100">
        <v>38.768000000000001</v>
      </c>
      <c r="U268" s="106" t="s">
        <v>2683</v>
      </c>
    </row>
    <row r="269" spans="1:21" x14ac:dyDescent="0.2">
      <c r="A269" s="100">
        <v>2757.15</v>
      </c>
      <c r="B269" s="100">
        <v>90.066999999999993</v>
      </c>
      <c r="C269" s="100">
        <v>30.047000000000001</v>
      </c>
      <c r="D269" s="100">
        <v>1122.69</v>
      </c>
      <c r="E269" s="100">
        <v>1037.49</v>
      </c>
      <c r="F269" s="100">
        <v>1419.91</v>
      </c>
      <c r="G269" s="100">
        <v>1214.83</v>
      </c>
      <c r="H269" s="100">
        <v>13530463.66</v>
      </c>
      <c r="I269" s="100">
        <v>7209941.7300000004</v>
      </c>
      <c r="J269" s="100" t="s">
        <v>3005</v>
      </c>
      <c r="K269" s="100" t="s">
        <v>3006</v>
      </c>
      <c r="L269" s="100">
        <v>0</v>
      </c>
      <c r="M269" s="7">
        <v>0</v>
      </c>
      <c r="N269" s="100">
        <v>0</v>
      </c>
      <c r="O269" s="100">
        <v>0</v>
      </c>
      <c r="P269" s="100">
        <v>1863.53</v>
      </c>
      <c r="Q269" s="100">
        <v>44.47</v>
      </c>
      <c r="R269" s="100">
        <v>20.76</v>
      </c>
      <c r="S269" s="100">
        <v>9.7899999999999991</v>
      </c>
      <c r="T269" s="100">
        <v>38.697000000000003</v>
      </c>
      <c r="U269" s="106" t="s">
        <v>2683</v>
      </c>
    </row>
    <row r="270" spans="1:21" x14ac:dyDescent="0.2">
      <c r="A270" s="100">
        <v>2767.15</v>
      </c>
      <c r="B270" s="100">
        <v>90.066999999999993</v>
      </c>
      <c r="C270" s="100">
        <v>30.047000000000001</v>
      </c>
      <c r="D270" s="100">
        <v>1122.68</v>
      </c>
      <c r="E270" s="100">
        <v>1037.48</v>
      </c>
      <c r="F270" s="100">
        <v>1428.57</v>
      </c>
      <c r="G270" s="100">
        <v>1219.8399999999999</v>
      </c>
      <c r="H270" s="100">
        <v>13530468.58</v>
      </c>
      <c r="I270" s="100">
        <v>7209950.4400000004</v>
      </c>
      <c r="J270" s="100" t="s">
        <v>3007</v>
      </c>
      <c r="K270" s="100" t="s">
        <v>3008</v>
      </c>
      <c r="L270" s="100">
        <v>0</v>
      </c>
      <c r="M270" s="7">
        <v>0</v>
      </c>
      <c r="N270" s="100">
        <v>0</v>
      </c>
      <c r="O270" s="100">
        <v>0</v>
      </c>
      <c r="P270" s="100">
        <v>1873.47</v>
      </c>
      <c r="Q270" s="100">
        <v>44.68</v>
      </c>
      <c r="R270" s="100">
        <v>20.77</v>
      </c>
      <c r="S270" s="100">
        <v>9.85</v>
      </c>
      <c r="T270" s="100">
        <v>38.625999999999998</v>
      </c>
      <c r="U270" s="106" t="s">
        <v>2683</v>
      </c>
    </row>
    <row r="271" spans="1:21" x14ac:dyDescent="0.2">
      <c r="A271" s="100">
        <v>2777.15</v>
      </c>
      <c r="B271" s="100">
        <v>90.066999999999993</v>
      </c>
      <c r="C271" s="100">
        <v>30.047000000000001</v>
      </c>
      <c r="D271" s="100">
        <v>1122.67</v>
      </c>
      <c r="E271" s="100">
        <v>1037.47</v>
      </c>
      <c r="F271" s="100">
        <v>1437.22</v>
      </c>
      <c r="G271" s="100">
        <v>1224.8399999999999</v>
      </c>
      <c r="H271" s="100">
        <v>13530473.5</v>
      </c>
      <c r="I271" s="100">
        <v>7209959.1399999997</v>
      </c>
      <c r="J271" s="100" t="s">
        <v>3009</v>
      </c>
      <c r="K271" s="100" t="s">
        <v>3010</v>
      </c>
      <c r="L271" s="100">
        <v>0</v>
      </c>
      <c r="M271" s="7">
        <v>0</v>
      </c>
      <c r="N271" s="100">
        <v>0</v>
      </c>
      <c r="O271" s="100">
        <v>0</v>
      </c>
      <c r="P271" s="100">
        <v>1883.41</v>
      </c>
      <c r="Q271" s="100">
        <v>44.89</v>
      </c>
      <c r="R271" s="100">
        <v>20.78</v>
      </c>
      <c r="S271" s="100">
        <v>9.9</v>
      </c>
      <c r="T271" s="100">
        <v>38.557000000000002</v>
      </c>
      <c r="U271" s="106" t="s">
        <v>2683</v>
      </c>
    </row>
    <row r="272" spans="1:21" x14ac:dyDescent="0.2">
      <c r="A272" s="100">
        <v>2787.15</v>
      </c>
      <c r="B272" s="100">
        <v>90.066999999999993</v>
      </c>
      <c r="C272" s="100">
        <v>30.047000000000001</v>
      </c>
      <c r="D272" s="100">
        <v>1122.6600000000001</v>
      </c>
      <c r="E272" s="100">
        <v>1037.46</v>
      </c>
      <c r="F272" s="100">
        <v>1445.88</v>
      </c>
      <c r="G272" s="100">
        <v>1229.8499999999999</v>
      </c>
      <c r="H272" s="100">
        <v>13530478.42</v>
      </c>
      <c r="I272" s="100">
        <v>7209967.8499999996</v>
      </c>
      <c r="J272" s="100" t="s">
        <v>3011</v>
      </c>
      <c r="K272" s="100" t="s">
        <v>3012</v>
      </c>
      <c r="L272" s="100">
        <v>0</v>
      </c>
      <c r="M272" s="7">
        <v>0</v>
      </c>
      <c r="N272" s="100">
        <v>0</v>
      </c>
      <c r="O272" s="100">
        <v>0</v>
      </c>
      <c r="P272" s="100">
        <v>1893.35</v>
      </c>
      <c r="Q272" s="100">
        <v>45.1</v>
      </c>
      <c r="R272" s="100">
        <v>20.78</v>
      </c>
      <c r="S272" s="100">
        <v>9.9600000000000009</v>
      </c>
      <c r="T272" s="100">
        <v>38.488999999999997</v>
      </c>
      <c r="U272" s="106" t="s">
        <v>2683</v>
      </c>
    </row>
    <row r="273" spans="1:21" x14ac:dyDescent="0.2">
      <c r="A273" s="100">
        <v>2797.15</v>
      </c>
      <c r="B273" s="100">
        <v>90.066999999999993</v>
      </c>
      <c r="C273" s="100">
        <v>30.047000000000001</v>
      </c>
      <c r="D273" s="100">
        <v>1122.6500000000001</v>
      </c>
      <c r="E273" s="100">
        <v>1037.45</v>
      </c>
      <c r="F273" s="100">
        <v>1454.54</v>
      </c>
      <c r="G273" s="100">
        <v>1234.8599999999999</v>
      </c>
      <c r="H273" s="100">
        <v>13530483.35</v>
      </c>
      <c r="I273" s="100">
        <v>7209976.5499999998</v>
      </c>
      <c r="J273" s="100" t="s">
        <v>3013</v>
      </c>
      <c r="K273" s="100" t="s">
        <v>3014</v>
      </c>
      <c r="L273" s="100">
        <v>0</v>
      </c>
      <c r="M273" s="7">
        <v>0</v>
      </c>
      <c r="N273" s="100">
        <v>0</v>
      </c>
      <c r="O273" s="100">
        <v>0</v>
      </c>
      <c r="P273" s="100">
        <v>1903.29</v>
      </c>
      <c r="Q273" s="100">
        <v>45.32</v>
      </c>
      <c r="R273" s="100">
        <v>20.79</v>
      </c>
      <c r="S273" s="100">
        <v>10.02</v>
      </c>
      <c r="T273" s="100">
        <v>38.421999999999997</v>
      </c>
      <c r="U273" s="106" t="s">
        <v>2683</v>
      </c>
    </row>
    <row r="274" spans="1:21" x14ac:dyDescent="0.2">
      <c r="A274" s="100">
        <v>2807.15</v>
      </c>
      <c r="B274" s="100">
        <v>90.066999999999993</v>
      </c>
      <c r="C274" s="100">
        <v>30.047000000000001</v>
      </c>
      <c r="D274" s="100">
        <v>1122.6300000000001</v>
      </c>
      <c r="E274" s="100">
        <v>1037.43</v>
      </c>
      <c r="F274" s="100">
        <v>1463.19</v>
      </c>
      <c r="G274" s="100">
        <v>1239.8599999999999</v>
      </c>
      <c r="H274" s="100">
        <v>13530488.27</v>
      </c>
      <c r="I274" s="100">
        <v>7209985.25</v>
      </c>
      <c r="J274" s="100" t="s">
        <v>3015</v>
      </c>
      <c r="K274" s="100" t="s">
        <v>3016</v>
      </c>
      <c r="L274" s="100">
        <v>0</v>
      </c>
      <c r="M274" s="7">
        <v>0</v>
      </c>
      <c r="N274" s="100">
        <v>0</v>
      </c>
      <c r="O274" s="100">
        <v>0</v>
      </c>
      <c r="P274" s="100">
        <v>1913.23</v>
      </c>
      <c r="Q274" s="100">
        <v>45.53</v>
      </c>
      <c r="R274" s="100">
        <v>20.8</v>
      </c>
      <c r="S274" s="100">
        <v>10.08</v>
      </c>
      <c r="T274" s="100">
        <v>38.354999999999997</v>
      </c>
      <c r="U274" s="106" t="s">
        <v>2683</v>
      </c>
    </row>
    <row r="275" spans="1:21" x14ac:dyDescent="0.2">
      <c r="A275" s="100">
        <v>2817.15</v>
      </c>
      <c r="B275" s="100">
        <v>90.066999999999993</v>
      </c>
      <c r="C275" s="100">
        <v>30.047000000000001</v>
      </c>
      <c r="D275" s="100">
        <v>1122.6199999999999</v>
      </c>
      <c r="E275" s="100">
        <v>1037.42</v>
      </c>
      <c r="F275" s="100">
        <v>1471.85</v>
      </c>
      <c r="G275" s="100">
        <v>1244.8699999999999</v>
      </c>
      <c r="H275" s="100">
        <v>13530493.189999999</v>
      </c>
      <c r="I275" s="100">
        <v>7209993.96</v>
      </c>
      <c r="J275" s="100" t="s">
        <v>3017</v>
      </c>
      <c r="K275" s="100" t="s">
        <v>3018</v>
      </c>
      <c r="L275" s="100">
        <v>0</v>
      </c>
      <c r="M275" s="7">
        <v>0</v>
      </c>
      <c r="N275" s="100">
        <v>0</v>
      </c>
      <c r="O275" s="100">
        <v>0</v>
      </c>
      <c r="P275" s="100">
        <v>1923.17</v>
      </c>
      <c r="Q275" s="100">
        <v>45.74</v>
      </c>
      <c r="R275" s="100">
        <v>20.81</v>
      </c>
      <c r="S275" s="100">
        <v>10.14</v>
      </c>
      <c r="T275" s="100">
        <v>38.29</v>
      </c>
      <c r="U275" s="106" t="s">
        <v>2683</v>
      </c>
    </row>
    <row r="276" spans="1:21" x14ac:dyDescent="0.2">
      <c r="A276" s="100">
        <v>2827.15</v>
      </c>
      <c r="B276" s="100">
        <v>90.066999999999993</v>
      </c>
      <c r="C276" s="100">
        <v>30.047000000000001</v>
      </c>
      <c r="D276" s="100">
        <v>1122.6099999999999</v>
      </c>
      <c r="E276" s="100">
        <v>1037.4100000000001</v>
      </c>
      <c r="F276" s="100">
        <v>1480.5</v>
      </c>
      <c r="G276" s="100">
        <v>1249.8800000000001</v>
      </c>
      <c r="H276" s="100">
        <v>13530498.109999999</v>
      </c>
      <c r="I276" s="100">
        <v>7210002.6600000001</v>
      </c>
      <c r="J276" s="100" t="s">
        <v>3019</v>
      </c>
      <c r="K276" s="100" t="s">
        <v>3020</v>
      </c>
      <c r="L276" s="100">
        <v>0</v>
      </c>
      <c r="M276" s="7">
        <v>0</v>
      </c>
      <c r="N276" s="100">
        <v>0</v>
      </c>
      <c r="O276" s="100">
        <v>0</v>
      </c>
      <c r="P276" s="100">
        <v>1933.11</v>
      </c>
      <c r="Q276" s="100">
        <v>45.95</v>
      </c>
      <c r="R276" s="100">
        <v>20.82</v>
      </c>
      <c r="S276" s="100">
        <v>10.199999999999999</v>
      </c>
      <c r="T276" s="100">
        <v>38.225000000000001</v>
      </c>
      <c r="U276" s="106" t="s">
        <v>2683</v>
      </c>
    </row>
    <row r="277" spans="1:21" x14ac:dyDescent="0.2">
      <c r="A277" s="100">
        <v>2837.15</v>
      </c>
      <c r="B277" s="100">
        <v>90.066999999999993</v>
      </c>
      <c r="C277" s="100">
        <v>30.047000000000001</v>
      </c>
      <c r="D277" s="100">
        <v>1122.5999999999999</v>
      </c>
      <c r="E277" s="100">
        <v>1037.4000000000001</v>
      </c>
      <c r="F277" s="100">
        <v>1489.16</v>
      </c>
      <c r="G277" s="100">
        <v>1254.8900000000001</v>
      </c>
      <c r="H277" s="100">
        <v>13530503.039999999</v>
      </c>
      <c r="I277" s="100">
        <v>7210011.3700000001</v>
      </c>
      <c r="J277" s="100" t="s">
        <v>3021</v>
      </c>
      <c r="K277" s="100" t="s">
        <v>3022</v>
      </c>
      <c r="L277" s="100">
        <v>0</v>
      </c>
      <c r="M277" s="7">
        <v>0</v>
      </c>
      <c r="N277" s="100">
        <v>0</v>
      </c>
      <c r="O277" s="100">
        <v>0</v>
      </c>
      <c r="P277" s="100">
        <v>1943.05</v>
      </c>
      <c r="Q277" s="100">
        <v>46.17</v>
      </c>
      <c r="R277" s="100">
        <v>20.82</v>
      </c>
      <c r="S277" s="100">
        <v>10.26</v>
      </c>
      <c r="T277" s="100">
        <v>38.161999999999999</v>
      </c>
      <c r="U277" s="106" t="s">
        <v>2683</v>
      </c>
    </row>
    <row r="278" spans="1:21" x14ac:dyDescent="0.2">
      <c r="A278" s="100">
        <v>2847.15</v>
      </c>
      <c r="B278" s="100">
        <v>90.066999999999993</v>
      </c>
      <c r="C278" s="100">
        <v>30.047000000000001</v>
      </c>
      <c r="D278" s="100">
        <v>1122.5899999999999</v>
      </c>
      <c r="E278" s="100">
        <v>1037.3900000000001</v>
      </c>
      <c r="F278" s="100">
        <v>1497.82</v>
      </c>
      <c r="G278" s="100">
        <v>1259.8900000000001</v>
      </c>
      <c r="H278" s="100">
        <v>13530507.960000001</v>
      </c>
      <c r="I278" s="100">
        <v>7210020.0700000003</v>
      </c>
      <c r="J278" s="100" t="s">
        <v>3023</v>
      </c>
      <c r="K278" s="100" t="s">
        <v>3024</v>
      </c>
      <c r="L278" s="100">
        <v>0</v>
      </c>
      <c r="M278" s="7">
        <v>0</v>
      </c>
      <c r="N278" s="100">
        <v>0</v>
      </c>
      <c r="O278" s="100">
        <v>0</v>
      </c>
      <c r="P278" s="100">
        <v>1952.99</v>
      </c>
      <c r="Q278" s="100">
        <v>46.38</v>
      </c>
      <c r="R278" s="100">
        <v>20.83</v>
      </c>
      <c r="S278" s="100">
        <v>10.32</v>
      </c>
      <c r="T278" s="100">
        <v>38.098999999999997</v>
      </c>
      <c r="U278" s="106" t="s">
        <v>2683</v>
      </c>
    </row>
    <row r="279" spans="1:21" x14ac:dyDescent="0.2">
      <c r="A279" s="100">
        <v>2857.15</v>
      </c>
      <c r="B279" s="100">
        <v>90.066999999999993</v>
      </c>
      <c r="C279" s="100">
        <v>30.047000000000001</v>
      </c>
      <c r="D279" s="100">
        <v>1122.58</v>
      </c>
      <c r="E279" s="100">
        <v>1037.3800000000001</v>
      </c>
      <c r="F279" s="100">
        <v>1506.47</v>
      </c>
      <c r="G279" s="100">
        <v>1264.9000000000001</v>
      </c>
      <c r="H279" s="100">
        <v>13530512.880000001</v>
      </c>
      <c r="I279" s="100">
        <v>7210028.7800000003</v>
      </c>
      <c r="J279" s="100" t="s">
        <v>3025</v>
      </c>
      <c r="K279" s="100" t="s">
        <v>3026</v>
      </c>
      <c r="L279" s="100">
        <v>0</v>
      </c>
      <c r="M279" s="7">
        <v>0</v>
      </c>
      <c r="N279" s="100">
        <v>0</v>
      </c>
      <c r="O279" s="100">
        <v>0</v>
      </c>
      <c r="P279" s="100">
        <v>1962.93</v>
      </c>
      <c r="Q279" s="100">
        <v>46.59</v>
      </c>
      <c r="R279" s="100">
        <v>20.84</v>
      </c>
      <c r="S279" s="100">
        <v>10.38</v>
      </c>
      <c r="T279" s="100">
        <v>38.036999999999999</v>
      </c>
      <c r="U279" s="106" t="s">
        <v>2683</v>
      </c>
    </row>
    <row r="280" spans="1:21" x14ac:dyDescent="0.2">
      <c r="A280" s="100">
        <v>2867.15</v>
      </c>
      <c r="B280" s="100">
        <v>90.066999999999993</v>
      </c>
      <c r="C280" s="100">
        <v>30.047000000000001</v>
      </c>
      <c r="D280" s="100">
        <v>1122.56</v>
      </c>
      <c r="E280" s="100">
        <v>1037.3599999999999</v>
      </c>
      <c r="F280" s="100">
        <v>1515.13</v>
      </c>
      <c r="G280" s="100">
        <v>1269.9100000000001</v>
      </c>
      <c r="H280" s="100">
        <v>13530517.800000001</v>
      </c>
      <c r="I280" s="100">
        <v>7210037.4800000004</v>
      </c>
      <c r="J280" s="100" t="s">
        <v>3027</v>
      </c>
      <c r="K280" s="100" t="s">
        <v>3028</v>
      </c>
      <c r="L280" s="100">
        <v>0</v>
      </c>
      <c r="M280" s="7">
        <v>0</v>
      </c>
      <c r="N280" s="100">
        <v>0</v>
      </c>
      <c r="O280" s="100">
        <v>0</v>
      </c>
      <c r="P280" s="100">
        <v>1972.87</v>
      </c>
      <c r="Q280" s="100">
        <v>46.81</v>
      </c>
      <c r="R280" s="100">
        <v>20.85</v>
      </c>
      <c r="S280" s="100">
        <v>10.44</v>
      </c>
      <c r="T280" s="100">
        <v>37.975999999999999</v>
      </c>
      <c r="U280" s="106" t="s">
        <v>2683</v>
      </c>
    </row>
    <row r="281" spans="1:21" x14ac:dyDescent="0.2">
      <c r="A281" s="100">
        <v>2877.15</v>
      </c>
      <c r="B281" s="100">
        <v>90.066999999999993</v>
      </c>
      <c r="C281" s="100">
        <v>30.047000000000001</v>
      </c>
      <c r="D281" s="100">
        <v>1122.55</v>
      </c>
      <c r="E281" s="100">
        <v>1037.3499999999999</v>
      </c>
      <c r="F281" s="100">
        <v>1523.78</v>
      </c>
      <c r="G281" s="100">
        <v>1274.9100000000001</v>
      </c>
      <c r="H281" s="100">
        <v>13530522.720000001</v>
      </c>
      <c r="I281" s="100">
        <v>7210046.1900000004</v>
      </c>
      <c r="J281" s="100" t="s">
        <v>3029</v>
      </c>
      <c r="K281" s="100" t="s">
        <v>3030</v>
      </c>
      <c r="L281" s="100">
        <v>0</v>
      </c>
      <c r="M281" s="7">
        <v>0</v>
      </c>
      <c r="N281" s="100">
        <v>0</v>
      </c>
      <c r="O281" s="100">
        <v>0</v>
      </c>
      <c r="P281" s="100">
        <v>1982.81</v>
      </c>
      <c r="Q281" s="100">
        <v>47.02</v>
      </c>
      <c r="R281" s="100">
        <v>20.86</v>
      </c>
      <c r="S281" s="100">
        <v>10.5</v>
      </c>
      <c r="T281" s="100">
        <v>37.914999999999999</v>
      </c>
      <c r="U281" s="106" t="s">
        <v>2683</v>
      </c>
    </row>
    <row r="282" spans="1:21" x14ac:dyDescent="0.2">
      <c r="A282" s="100">
        <v>2887.15</v>
      </c>
      <c r="B282" s="100">
        <v>90.066999999999993</v>
      </c>
      <c r="C282" s="100">
        <v>30.047000000000001</v>
      </c>
      <c r="D282" s="100">
        <v>1122.54</v>
      </c>
      <c r="E282" s="100">
        <v>1037.3399999999999</v>
      </c>
      <c r="F282" s="100">
        <v>1532.44</v>
      </c>
      <c r="G282" s="100">
        <v>1279.92</v>
      </c>
      <c r="H282" s="100">
        <v>13530527.65</v>
      </c>
      <c r="I282" s="100">
        <v>7210054.8899999997</v>
      </c>
      <c r="J282" s="100" t="s">
        <v>3031</v>
      </c>
      <c r="K282" s="100" t="s">
        <v>3032</v>
      </c>
      <c r="L282" s="100">
        <v>0</v>
      </c>
      <c r="M282" s="7">
        <v>0</v>
      </c>
      <c r="N282" s="100">
        <v>0</v>
      </c>
      <c r="O282" s="100">
        <v>0</v>
      </c>
      <c r="P282" s="100">
        <v>1992.75</v>
      </c>
      <c r="Q282" s="100">
        <v>47.24</v>
      </c>
      <c r="R282" s="100">
        <v>20.86</v>
      </c>
      <c r="S282" s="100">
        <v>10.56</v>
      </c>
      <c r="T282" s="100">
        <v>37.856000000000002</v>
      </c>
      <c r="U282" s="106" t="s">
        <v>2683</v>
      </c>
    </row>
    <row r="283" spans="1:21" x14ac:dyDescent="0.2">
      <c r="A283" s="100">
        <v>2897.15</v>
      </c>
      <c r="B283" s="100">
        <v>90.066999999999993</v>
      </c>
      <c r="C283" s="100">
        <v>30.047000000000001</v>
      </c>
      <c r="D283" s="100">
        <v>1122.53</v>
      </c>
      <c r="E283" s="100">
        <v>1037.33</v>
      </c>
      <c r="F283" s="100">
        <v>1541.1</v>
      </c>
      <c r="G283" s="100">
        <v>1284.93</v>
      </c>
      <c r="H283" s="100">
        <v>13530532.57</v>
      </c>
      <c r="I283" s="100">
        <v>7210063.5999999996</v>
      </c>
      <c r="J283" s="100" t="s">
        <v>3033</v>
      </c>
      <c r="K283" s="100" t="s">
        <v>3034</v>
      </c>
      <c r="L283" s="100">
        <v>0</v>
      </c>
      <c r="M283" s="7">
        <v>0</v>
      </c>
      <c r="N283" s="100">
        <v>0</v>
      </c>
      <c r="O283" s="100">
        <v>0</v>
      </c>
      <c r="P283" s="100">
        <v>2002.7</v>
      </c>
      <c r="Q283" s="100">
        <v>47.45</v>
      </c>
      <c r="R283" s="100">
        <v>20.87</v>
      </c>
      <c r="S283" s="100">
        <v>10.62</v>
      </c>
      <c r="T283" s="100">
        <v>37.796999999999997</v>
      </c>
      <c r="U283" s="106" t="s">
        <v>2683</v>
      </c>
    </row>
    <row r="284" spans="1:21" x14ac:dyDescent="0.2">
      <c r="A284" s="100">
        <v>2907.15</v>
      </c>
      <c r="B284" s="100">
        <v>90.066999999999993</v>
      </c>
      <c r="C284" s="100">
        <v>30.047000000000001</v>
      </c>
      <c r="D284" s="100">
        <v>1122.52</v>
      </c>
      <c r="E284" s="100">
        <v>1037.32</v>
      </c>
      <c r="F284" s="100">
        <v>1549.75</v>
      </c>
      <c r="G284" s="100">
        <v>1289.94</v>
      </c>
      <c r="H284" s="100">
        <v>13530537.49</v>
      </c>
      <c r="I284" s="100">
        <v>7210072.2999999998</v>
      </c>
      <c r="J284" s="100" t="s">
        <v>3035</v>
      </c>
      <c r="K284" s="100" t="s">
        <v>3036</v>
      </c>
      <c r="L284" s="100">
        <v>0</v>
      </c>
      <c r="M284" s="7">
        <v>0</v>
      </c>
      <c r="N284" s="100">
        <v>0</v>
      </c>
      <c r="O284" s="100">
        <v>0</v>
      </c>
      <c r="P284" s="100">
        <v>2012.64</v>
      </c>
      <c r="Q284" s="100">
        <v>47.67</v>
      </c>
      <c r="R284" s="100">
        <v>20.88</v>
      </c>
      <c r="S284" s="100">
        <v>10.68</v>
      </c>
      <c r="T284" s="100">
        <v>37.738999999999997</v>
      </c>
      <c r="U284" s="106" t="s">
        <v>2683</v>
      </c>
    </row>
    <row r="285" spans="1:21" x14ac:dyDescent="0.2">
      <c r="A285" s="100">
        <v>2917.15</v>
      </c>
      <c r="B285" s="100">
        <v>90.066999999999993</v>
      </c>
      <c r="C285" s="100">
        <v>30.047000000000001</v>
      </c>
      <c r="D285" s="100">
        <v>1122.51</v>
      </c>
      <c r="E285" s="100">
        <v>1037.31</v>
      </c>
      <c r="F285" s="100">
        <v>1558.41</v>
      </c>
      <c r="G285" s="100">
        <v>1294.94</v>
      </c>
      <c r="H285" s="100">
        <v>13530542.41</v>
      </c>
      <c r="I285" s="100">
        <v>7210081.0099999998</v>
      </c>
      <c r="J285" s="100" t="s">
        <v>3037</v>
      </c>
      <c r="K285" s="100" t="s">
        <v>3038</v>
      </c>
      <c r="L285" s="100">
        <v>0</v>
      </c>
      <c r="M285" s="7">
        <v>0</v>
      </c>
      <c r="N285" s="100">
        <v>0</v>
      </c>
      <c r="O285" s="100">
        <v>0</v>
      </c>
      <c r="P285" s="100">
        <v>2022.58</v>
      </c>
      <c r="Q285" s="100">
        <v>47.89</v>
      </c>
      <c r="R285" s="100">
        <v>20.89</v>
      </c>
      <c r="S285" s="100">
        <v>10.74</v>
      </c>
      <c r="T285" s="100">
        <v>37.680999999999997</v>
      </c>
      <c r="U285" s="106" t="s">
        <v>2683</v>
      </c>
    </row>
    <row r="286" spans="1:21" x14ac:dyDescent="0.2">
      <c r="A286" s="100">
        <v>2927.15</v>
      </c>
      <c r="B286" s="100">
        <v>90.066999999999993</v>
      </c>
      <c r="C286" s="100">
        <v>30.047000000000001</v>
      </c>
      <c r="D286" s="100">
        <v>1122.49</v>
      </c>
      <c r="E286" s="100">
        <v>1037.29</v>
      </c>
      <c r="F286" s="100">
        <v>1567.06</v>
      </c>
      <c r="G286" s="100">
        <v>1299.95</v>
      </c>
      <c r="H286" s="100">
        <v>13530547.33</v>
      </c>
      <c r="I286" s="100">
        <v>7210089.71</v>
      </c>
      <c r="J286" s="100" t="s">
        <v>3039</v>
      </c>
      <c r="K286" s="100" t="s">
        <v>3040</v>
      </c>
      <c r="L286" s="100">
        <v>0</v>
      </c>
      <c r="M286" s="7">
        <v>0</v>
      </c>
      <c r="N286" s="100">
        <v>0</v>
      </c>
      <c r="O286" s="100">
        <v>0</v>
      </c>
      <c r="P286" s="100">
        <v>2032.52</v>
      </c>
      <c r="Q286" s="100">
        <v>48.1</v>
      </c>
      <c r="R286" s="100">
        <v>20.89</v>
      </c>
      <c r="S286" s="100">
        <v>10.8</v>
      </c>
      <c r="T286" s="100">
        <v>37.625</v>
      </c>
      <c r="U286" s="106" t="s">
        <v>2683</v>
      </c>
    </row>
    <row r="287" spans="1:21" x14ac:dyDescent="0.2">
      <c r="A287" s="100">
        <v>2937.15</v>
      </c>
      <c r="B287" s="100">
        <v>90.066999999999993</v>
      </c>
      <c r="C287" s="100">
        <v>30.047000000000001</v>
      </c>
      <c r="D287" s="100">
        <v>1122.48</v>
      </c>
      <c r="E287" s="100">
        <v>1037.28</v>
      </c>
      <c r="F287" s="100">
        <v>1575.72</v>
      </c>
      <c r="G287" s="100">
        <v>1304.96</v>
      </c>
      <c r="H287" s="100">
        <v>13530552.26</v>
      </c>
      <c r="I287" s="100">
        <v>7210098.4199999999</v>
      </c>
      <c r="J287" s="100" t="s">
        <v>3041</v>
      </c>
      <c r="K287" s="100" t="s">
        <v>3042</v>
      </c>
      <c r="L287" s="100">
        <v>0</v>
      </c>
      <c r="M287" s="7">
        <v>0</v>
      </c>
      <c r="N287" s="100">
        <v>0</v>
      </c>
      <c r="O287" s="100">
        <v>0</v>
      </c>
      <c r="P287" s="100">
        <v>2042.46</v>
      </c>
      <c r="Q287" s="100">
        <v>48.32</v>
      </c>
      <c r="R287" s="100">
        <v>20.9</v>
      </c>
      <c r="S287" s="100">
        <v>10.86</v>
      </c>
      <c r="T287" s="100">
        <v>37.569000000000003</v>
      </c>
      <c r="U287" s="106" t="s">
        <v>2683</v>
      </c>
    </row>
    <row r="288" spans="1:21" x14ac:dyDescent="0.2">
      <c r="A288" s="100">
        <v>2947.15</v>
      </c>
      <c r="B288" s="100">
        <v>90.066999999999993</v>
      </c>
      <c r="C288" s="100">
        <v>30.047000000000001</v>
      </c>
      <c r="D288" s="100">
        <v>1122.47</v>
      </c>
      <c r="E288" s="100">
        <v>1037.27</v>
      </c>
      <c r="F288" s="100">
        <v>1584.38</v>
      </c>
      <c r="G288" s="100">
        <v>1309.96</v>
      </c>
      <c r="H288" s="100">
        <v>13530557.18</v>
      </c>
      <c r="I288" s="100">
        <v>7210107.1200000001</v>
      </c>
      <c r="J288" s="100" t="s">
        <v>3043</v>
      </c>
      <c r="K288" s="100" t="s">
        <v>3044</v>
      </c>
      <c r="L288" s="100">
        <v>0</v>
      </c>
      <c r="M288" s="7">
        <v>0</v>
      </c>
      <c r="N288" s="100">
        <v>0</v>
      </c>
      <c r="O288" s="100">
        <v>0</v>
      </c>
      <c r="P288" s="100">
        <v>2052.4</v>
      </c>
      <c r="Q288" s="100">
        <v>48.54</v>
      </c>
      <c r="R288" s="100">
        <v>20.91</v>
      </c>
      <c r="S288" s="100">
        <v>10.92</v>
      </c>
      <c r="T288" s="100">
        <v>37.514000000000003</v>
      </c>
      <c r="U288" s="106" t="s">
        <v>2683</v>
      </c>
    </row>
    <row r="289" spans="1:21" x14ac:dyDescent="0.2">
      <c r="A289" s="100">
        <v>2957.15</v>
      </c>
      <c r="B289" s="100">
        <v>90.066999999999993</v>
      </c>
      <c r="C289" s="100">
        <v>30.047000000000001</v>
      </c>
      <c r="D289" s="100">
        <v>1122.46</v>
      </c>
      <c r="E289" s="100">
        <v>1037.26</v>
      </c>
      <c r="F289" s="100">
        <v>1593.03</v>
      </c>
      <c r="G289" s="100">
        <v>1314.97</v>
      </c>
      <c r="H289" s="100">
        <v>13530562.1</v>
      </c>
      <c r="I289" s="100">
        <v>7210115.8300000001</v>
      </c>
      <c r="J289" s="100" t="s">
        <v>3045</v>
      </c>
      <c r="K289" s="100" t="s">
        <v>3046</v>
      </c>
      <c r="L289" s="100">
        <v>0</v>
      </c>
      <c r="M289" s="7">
        <v>0</v>
      </c>
      <c r="N289" s="100">
        <v>0</v>
      </c>
      <c r="O289" s="100">
        <v>0</v>
      </c>
      <c r="P289" s="100">
        <v>2062.34</v>
      </c>
      <c r="Q289" s="100">
        <v>48.75</v>
      </c>
      <c r="R289" s="100">
        <v>20.92</v>
      </c>
      <c r="S289" s="100">
        <v>10.98</v>
      </c>
      <c r="T289" s="100">
        <v>37.459000000000003</v>
      </c>
      <c r="U289" s="106" t="s">
        <v>2683</v>
      </c>
    </row>
    <row r="290" spans="1:21" x14ac:dyDescent="0.2">
      <c r="A290" s="100">
        <v>2967.15</v>
      </c>
      <c r="B290" s="100">
        <v>90.066999999999993</v>
      </c>
      <c r="C290" s="100">
        <v>30.047000000000001</v>
      </c>
      <c r="D290" s="100">
        <v>1122.45</v>
      </c>
      <c r="E290" s="100">
        <v>1037.25</v>
      </c>
      <c r="F290" s="100">
        <v>1601.69</v>
      </c>
      <c r="G290" s="100">
        <v>1319.98</v>
      </c>
      <c r="H290" s="100">
        <v>13530567.02</v>
      </c>
      <c r="I290" s="100">
        <v>7210124.5300000003</v>
      </c>
      <c r="J290" s="100" t="s">
        <v>3047</v>
      </c>
      <c r="K290" s="100" t="s">
        <v>3048</v>
      </c>
      <c r="L290" s="100">
        <v>0</v>
      </c>
      <c r="M290" s="7">
        <v>0</v>
      </c>
      <c r="N290" s="100">
        <v>0</v>
      </c>
      <c r="O290" s="100">
        <v>0</v>
      </c>
      <c r="P290" s="100">
        <v>2072.2800000000002</v>
      </c>
      <c r="Q290" s="100">
        <v>48.97</v>
      </c>
      <c r="R290" s="100">
        <v>20.92</v>
      </c>
      <c r="S290" s="100">
        <v>11.04</v>
      </c>
      <c r="T290" s="100">
        <v>37.405999999999999</v>
      </c>
      <c r="U290" s="106" t="s">
        <v>2683</v>
      </c>
    </row>
    <row r="291" spans="1:21" x14ac:dyDescent="0.2">
      <c r="A291" s="100">
        <v>2977.15</v>
      </c>
      <c r="B291" s="100">
        <v>90.066999999999993</v>
      </c>
      <c r="C291" s="100">
        <v>30.047000000000001</v>
      </c>
      <c r="D291" s="100">
        <v>1122.44</v>
      </c>
      <c r="E291" s="100">
        <v>1037.24</v>
      </c>
      <c r="F291" s="100">
        <v>1610.35</v>
      </c>
      <c r="G291" s="100">
        <v>1324.99</v>
      </c>
      <c r="H291" s="100">
        <v>13530571.949999999</v>
      </c>
      <c r="I291" s="100">
        <v>7210133.2400000002</v>
      </c>
      <c r="J291" s="100" t="s">
        <v>3049</v>
      </c>
      <c r="K291" s="100" t="s">
        <v>3050</v>
      </c>
      <c r="L291" s="100">
        <v>0</v>
      </c>
      <c r="M291" s="7">
        <v>0</v>
      </c>
      <c r="N291" s="100">
        <v>0</v>
      </c>
      <c r="O291" s="100">
        <v>0</v>
      </c>
      <c r="P291" s="100">
        <v>2082.2199999999998</v>
      </c>
      <c r="Q291" s="100">
        <v>49.19</v>
      </c>
      <c r="R291" s="100">
        <v>20.93</v>
      </c>
      <c r="S291" s="100">
        <v>11.1</v>
      </c>
      <c r="T291" s="100">
        <v>37.353000000000002</v>
      </c>
      <c r="U291" s="106" t="s">
        <v>2683</v>
      </c>
    </row>
    <row r="292" spans="1:21" x14ac:dyDescent="0.2">
      <c r="A292" s="100">
        <v>2987.15</v>
      </c>
      <c r="B292" s="100">
        <v>90.066999999999993</v>
      </c>
      <c r="C292" s="100">
        <v>30.047000000000001</v>
      </c>
      <c r="D292" s="100">
        <v>1122.42</v>
      </c>
      <c r="E292" s="100">
        <v>1037.22</v>
      </c>
      <c r="F292" s="100">
        <v>1619</v>
      </c>
      <c r="G292" s="100">
        <v>1329.99</v>
      </c>
      <c r="H292" s="100">
        <v>13530576.869999999</v>
      </c>
      <c r="I292" s="100">
        <v>7210141.9400000004</v>
      </c>
      <c r="J292" s="100" t="s">
        <v>3051</v>
      </c>
      <c r="K292" s="100" t="s">
        <v>3052</v>
      </c>
      <c r="L292" s="100">
        <v>0</v>
      </c>
      <c r="M292" s="7">
        <v>0</v>
      </c>
      <c r="N292" s="100">
        <v>0</v>
      </c>
      <c r="O292" s="100">
        <v>0</v>
      </c>
      <c r="P292" s="100">
        <v>2092.16</v>
      </c>
      <c r="Q292" s="100">
        <v>49.41</v>
      </c>
      <c r="R292" s="100">
        <v>20.94</v>
      </c>
      <c r="S292" s="100">
        <v>11.16</v>
      </c>
      <c r="T292" s="100">
        <v>37.299999999999997</v>
      </c>
      <c r="U292" s="106" t="s">
        <v>2683</v>
      </c>
    </row>
    <row r="293" spans="1:21" x14ac:dyDescent="0.2">
      <c r="A293" s="100">
        <v>2997.15</v>
      </c>
      <c r="B293" s="100">
        <v>90.066999999999993</v>
      </c>
      <c r="C293" s="100">
        <v>30.047000000000001</v>
      </c>
      <c r="D293" s="100">
        <v>1122.4100000000001</v>
      </c>
      <c r="E293" s="100">
        <v>1037.21</v>
      </c>
      <c r="F293" s="100">
        <v>1627.66</v>
      </c>
      <c r="G293" s="100">
        <v>1335</v>
      </c>
      <c r="H293" s="100">
        <v>13530581.789999999</v>
      </c>
      <c r="I293" s="100">
        <v>7210150.6500000004</v>
      </c>
      <c r="J293" s="100" t="s">
        <v>3053</v>
      </c>
      <c r="K293" s="100" t="s">
        <v>3054</v>
      </c>
      <c r="L293" s="100">
        <v>0</v>
      </c>
      <c r="M293" s="7">
        <v>0</v>
      </c>
      <c r="N293" s="100">
        <v>0</v>
      </c>
      <c r="O293" s="100">
        <v>0</v>
      </c>
      <c r="P293" s="100">
        <v>2102.1</v>
      </c>
      <c r="Q293" s="100">
        <v>49.63</v>
      </c>
      <c r="R293" s="100">
        <v>20.95</v>
      </c>
      <c r="S293" s="100">
        <v>11.22</v>
      </c>
      <c r="T293" s="100">
        <v>37.249000000000002</v>
      </c>
      <c r="U293" s="106" t="s">
        <v>2683</v>
      </c>
    </row>
    <row r="294" spans="1:21" x14ac:dyDescent="0.2">
      <c r="A294" s="100">
        <v>3007.15</v>
      </c>
      <c r="B294" s="100">
        <v>90.066999999999993</v>
      </c>
      <c r="C294" s="100">
        <v>30.047000000000001</v>
      </c>
      <c r="D294" s="100">
        <v>1122.4000000000001</v>
      </c>
      <c r="E294" s="100">
        <v>1037.2</v>
      </c>
      <c r="F294" s="100">
        <v>1636.31</v>
      </c>
      <c r="G294" s="100">
        <v>1340.01</v>
      </c>
      <c r="H294" s="100">
        <v>13530586.710000001</v>
      </c>
      <c r="I294" s="100">
        <v>7210159.3499999996</v>
      </c>
      <c r="J294" s="100" t="s">
        <v>3055</v>
      </c>
      <c r="K294" s="100" t="s">
        <v>3056</v>
      </c>
      <c r="L294" s="100">
        <v>0</v>
      </c>
      <c r="M294" s="7">
        <v>0</v>
      </c>
      <c r="N294" s="100">
        <v>0</v>
      </c>
      <c r="O294" s="100">
        <v>0</v>
      </c>
      <c r="P294" s="100">
        <v>2112.04</v>
      </c>
      <c r="Q294" s="100">
        <v>49.85</v>
      </c>
      <c r="R294" s="100">
        <v>20.95</v>
      </c>
      <c r="S294" s="100">
        <v>11.29</v>
      </c>
      <c r="T294" s="100">
        <v>37.197000000000003</v>
      </c>
      <c r="U294" s="106" t="s">
        <v>2683</v>
      </c>
    </row>
    <row r="295" spans="1:21" x14ac:dyDescent="0.2">
      <c r="A295" s="100">
        <v>3017.15</v>
      </c>
      <c r="B295" s="100">
        <v>90.066999999999993</v>
      </c>
      <c r="C295" s="100">
        <v>30.047000000000001</v>
      </c>
      <c r="D295" s="100">
        <v>1122.3900000000001</v>
      </c>
      <c r="E295" s="100">
        <v>1037.19</v>
      </c>
      <c r="F295" s="100">
        <v>1644.97</v>
      </c>
      <c r="G295" s="100">
        <v>1345.01</v>
      </c>
      <c r="H295" s="100">
        <v>13530591.630000001</v>
      </c>
      <c r="I295" s="100">
        <v>7210168.0599999996</v>
      </c>
      <c r="J295" s="100" t="s">
        <v>3057</v>
      </c>
      <c r="K295" s="100" t="s">
        <v>3058</v>
      </c>
      <c r="L295" s="100">
        <v>0</v>
      </c>
      <c r="M295" s="7">
        <v>0</v>
      </c>
      <c r="N295" s="100">
        <v>0</v>
      </c>
      <c r="O295" s="100">
        <v>0</v>
      </c>
      <c r="P295" s="100">
        <v>2121.98</v>
      </c>
      <c r="Q295" s="100">
        <v>50.07</v>
      </c>
      <c r="R295" s="100">
        <v>20.96</v>
      </c>
      <c r="S295" s="100">
        <v>11.35</v>
      </c>
      <c r="T295" s="100">
        <v>37.146999999999998</v>
      </c>
      <c r="U295" s="106" t="s">
        <v>2683</v>
      </c>
    </row>
    <row r="296" spans="1:21" x14ac:dyDescent="0.2">
      <c r="A296" s="100">
        <v>3027.15</v>
      </c>
      <c r="B296" s="100">
        <v>90.066999999999993</v>
      </c>
      <c r="C296" s="100">
        <v>30.047000000000001</v>
      </c>
      <c r="D296" s="100">
        <v>1122.3800000000001</v>
      </c>
      <c r="E296" s="100">
        <v>1037.18</v>
      </c>
      <c r="F296" s="100">
        <v>1653.63</v>
      </c>
      <c r="G296" s="100">
        <v>1350.02</v>
      </c>
      <c r="H296" s="100">
        <v>13530596.560000001</v>
      </c>
      <c r="I296" s="100">
        <v>7210176.7599999998</v>
      </c>
      <c r="J296" s="100" t="s">
        <v>3059</v>
      </c>
      <c r="K296" s="100" t="s">
        <v>3060</v>
      </c>
      <c r="L296" s="100">
        <v>0</v>
      </c>
      <c r="M296" s="7">
        <v>0</v>
      </c>
      <c r="N296" s="100">
        <v>0</v>
      </c>
      <c r="O296" s="100">
        <v>0</v>
      </c>
      <c r="P296" s="100">
        <v>2131.92</v>
      </c>
      <c r="Q296" s="100">
        <v>50.29</v>
      </c>
      <c r="R296" s="100">
        <v>20.97</v>
      </c>
      <c r="S296" s="100">
        <v>11.41</v>
      </c>
      <c r="T296" s="100">
        <v>37.097000000000001</v>
      </c>
      <c r="U296" s="106" t="s">
        <v>2683</v>
      </c>
    </row>
    <row r="297" spans="1:21" x14ac:dyDescent="0.2">
      <c r="A297" s="100">
        <v>3037.15</v>
      </c>
      <c r="B297" s="100">
        <v>90.066999999999993</v>
      </c>
      <c r="C297" s="100">
        <v>30.047000000000001</v>
      </c>
      <c r="D297" s="100">
        <v>1122.3699999999999</v>
      </c>
      <c r="E297" s="100">
        <v>1037.17</v>
      </c>
      <c r="F297" s="100">
        <v>1662.28</v>
      </c>
      <c r="G297" s="100">
        <v>1355.03</v>
      </c>
      <c r="H297" s="100">
        <v>13530601.48</v>
      </c>
      <c r="I297" s="100">
        <v>7210185.4699999997</v>
      </c>
      <c r="J297" s="100" t="s">
        <v>3061</v>
      </c>
      <c r="K297" s="100" t="s">
        <v>3062</v>
      </c>
      <c r="L297" s="100">
        <v>0</v>
      </c>
      <c r="M297" s="7">
        <v>0</v>
      </c>
      <c r="N297" s="100">
        <v>0</v>
      </c>
      <c r="O297" s="100">
        <v>0</v>
      </c>
      <c r="P297" s="100">
        <v>2141.86</v>
      </c>
      <c r="Q297" s="100">
        <v>50.51</v>
      </c>
      <c r="R297" s="100">
        <v>20.98</v>
      </c>
      <c r="S297" s="100">
        <v>11.47</v>
      </c>
      <c r="T297" s="100">
        <v>37.048000000000002</v>
      </c>
      <c r="U297" s="106" t="s">
        <v>2683</v>
      </c>
    </row>
    <row r="298" spans="1:21" x14ac:dyDescent="0.2">
      <c r="A298" s="100">
        <v>3047.15</v>
      </c>
      <c r="B298" s="100">
        <v>90.066999999999993</v>
      </c>
      <c r="C298" s="100">
        <v>30.047000000000001</v>
      </c>
      <c r="D298" s="100">
        <v>1122.3499999999999</v>
      </c>
      <c r="E298" s="100">
        <v>1037.1500000000001</v>
      </c>
      <c r="F298" s="100">
        <v>1670.94</v>
      </c>
      <c r="G298" s="100">
        <v>1360.04</v>
      </c>
      <c r="H298" s="100">
        <v>13530606.4</v>
      </c>
      <c r="I298" s="100">
        <v>7210194.1699999999</v>
      </c>
      <c r="J298" s="100" t="s">
        <v>3063</v>
      </c>
      <c r="K298" s="100" t="s">
        <v>3064</v>
      </c>
      <c r="L298" s="100">
        <v>0</v>
      </c>
      <c r="M298" s="7">
        <v>0</v>
      </c>
      <c r="N298" s="100">
        <v>0</v>
      </c>
      <c r="O298" s="100">
        <v>0</v>
      </c>
      <c r="P298" s="100">
        <v>2151.8000000000002</v>
      </c>
      <c r="Q298" s="100">
        <v>50.73</v>
      </c>
      <c r="R298" s="100">
        <v>20.98</v>
      </c>
      <c r="S298" s="100">
        <v>11.53</v>
      </c>
      <c r="T298" s="100">
        <v>36.999000000000002</v>
      </c>
      <c r="U298" s="106" t="s">
        <v>2683</v>
      </c>
    </row>
    <row r="299" spans="1:21" x14ac:dyDescent="0.2">
      <c r="A299" s="100">
        <v>3057.15</v>
      </c>
      <c r="B299" s="100">
        <v>90.066999999999993</v>
      </c>
      <c r="C299" s="100">
        <v>30.047000000000001</v>
      </c>
      <c r="D299" s="100">
        <v>1122.3399999999999</v>
      </c>
      <c r="E299" s="100">
        <v>1037.1400000000001</v>
      </c>
      <c r="F299" s="100">
        <v>1679.59</v>
      </c>
      <c r="G299" s="100">
        <v>1365.04</v>
      </c>
      <c r="H299" s="100">
        <v>13530611.32</v>
      </c>
      <c r="I299" s="100">
        <v>7210202.8799999999</v>
      </c>
      <c r="J299" s="100" t="s">
        <v>3065</v>
      </c>
      <c r="K299" s="100" t="s">
        <v>3066</v>
      </c>
      <c r="L299" s="100">
        <v>0</v>
      </c>
      <c r="M299" s="7">
        <v>0</v>
      </c>
      <c r="N299" s="100">
        <v>0</v>
      </c>
      <c r="O299" s="100">
        <v>0</v>
      </c>
      <c r="P299" s="100">
        <v>2161.75</v>
      </c>
      <c r="Q299" s="100">
        <v>50.95</v>
      </c>
      <c r="R299" s="100">
        <v>20.99</v>
      </c>
      <c r="S299" s="100">
        <v>11.59</v>
      </c>
      <c r="T299" s="100">
        <v>36.951000000000001</v>
      </c>
      <c r="U299" s="106" t="s">
        <v>2683</v>
      </c>
    </row>
    <row r="300" spans="1:21" x14ac:dyDescent="0.2">
      <c r="A300" s="100">
        <v>3067.15</v>
      </c>
      <c r="B300" s="100">
        <v>90.066999999999993</v>
      </c>
      <c r="C300" s="100">
        <v>30.047000000000001</v>
      </c>
      <c r="D300" s="100">
        <v>1122.33</v>
      </c>
      <c r="E300" s="100">
        <v>1037.1300000000001</v>
      </c>
      <c r="F300" s="100">
        <v>1688.25</v>
      </c>
      <c r="G300" s="100">
        <v>1370.05</v>
      </c>
      <c r="H300" s="100">
        <v>13530616.24</v>
      </c>
      <c r="I300" s="100">
        <v>7210211.5800000001</v>
      </c>
      <c r="J300" s="100" t="s">
        <v>3067</v>
      </c>
      <c r="K300" s="100" t="s">
        <v>3068</v>
      </c>
      <c r="L300" s="100">
        <v>0</v>
      </c>
      <c r="M300" s="7">
        <v>0</v>
      </c>
      <c r="N300" s="100">
        <v>0</v>
      </c>
      <c r="O300" s="100">
        <v>0</v>
      </c>
      <c r="P300" s="100">
        <v>2171.69</v>
      </c>
      <c r="Q300" s="100">
        <v>51.17</v>
      </c>
      <c r="R300" s="100">
        <v>21</v>
      </c>
      <c r="S300" s="100">
        <v>11.65</v>
      </c>
      <c r="T300" s="100">
        <v>36.904000000000003</v>
      </c>
      <c r="U300" s="106" t="s">
        <v>2683</v>
      </c>
    </row>
    <row r="301" spans="1:21" x14ac:dyDescent="0.2">
      <c r="A301" s="100">
        <v>3077.15</v>
      </c>
      <c r="B301" s="100">
        <v>90.066999999999993</v>
      </c>
      <c r="C301" s="100">
        <v>30.047000000000001</v>
      </c>
      <c r="D301" s="100">
        <v>1122.32</v>
      </c>
      <c r="E301" s="100">
        <v>1037.1199999999999</v>
      </c>
      <c r="F301" s="100">
        <v>1696.91</v>
      </c>
      <c r="G301" s="100">
        <v>1375.06</v>
      </c>
      <c r="H301" s="100">
        <v>13530621.17</v>
      </c>
      <c r="I301" s="100">
        <v>7210220.29</v>
      </c>
      <c r="J301" s="100" t="s">
        <v>3069</v>
      </c>
      <c r="K301" s="100" t="s">
        <v>3070</v>
      </c>
      <c r="L301" s="100">
        <v>0</v>
      </c>
      <c r="M301" s="7">
        <v>0</v>
      </c>
      <c r="N301" s="100">
        <v>0</v>
      </c>
      <c r="O301" s="100">
        <v>0</v>
      </c>
      <c r="P301" s="100">
        <v>2181.63</v>
      </c>
      <c r="Q301" s="100">
        <v>51.39</v>
      </c>
      <c r="R301" s="100">
        <v>21.01</v>
      </c>
      <c r="S301" s="100">
        <v>11.72</v>
      </c>
      <c r="T301" s="100">
        <v>36.856999999999999</v>
      </c>
      <c r="U301" s="106" t="s">
        <v>2683</v>
      </c>
    </row>
    <row r="302" spans="1:21" x14ac:dyDescent="0.2">
      <c r="A302" s="100">
        <v>3087.15</v>
      </c>
      <c r="B302" s="100">
        <v>90.066999999999993</v>
      </c>
      <c r="C302" s="100">
        <v>30.047000000000001</v>
      </c>
      <c r="D302" s="100">
        <v>1122.31</v>
      </c>
      <c r="E302" s="100">
        <v>1037.1099999999999</v>
      </c>
      <c r="F302" s="100">
        <v>1705.56</v>
      </c>
      <c r="G302" s="100">
        <v>1380.06</v>
      </c>
      <c r="H302" s="100">
        <v>13530626.09</v>
      </c>
      <c r="I302" s="100">
        <v>7210228.9900000002</v>
      </c>
      <c r="J302" s="100" t="s">
        <v>3071</v>
      </c>
      <c r="K302" s="100" t="s">
        <v>3072</v>
      </c>
      <c r="L302" s="100">
        <v>0</v>
      </c>
      <c r="M302" s="7">
        <v>0</v>
      </c>
      <c r="N302" s="100">
        <v>0</v>
      </c>
      <c r="O302" s="100">
        <v>0</v>
      </c>
      <c r="P302" s="100">
        <v>2191.5700000000002</v>
      </c>
      <c r="Q302" s="100">
        <v>51.61</v>
      </c>
      <c r="R302" s="100">
        <v>21.01</v>
      </c>
      <c r="S302" s="100">
        <v>11.78</v>
      </c>
      <c r="T302" s="100">
        <v>36.811</v>
      </c>
      <c r="U302" s="106" t="s">
        <v>2683</v>
      </c>
    </row>
    <row r="303" spans="1:21" x14ac:dyDescent="0.2">
      <c r="A303" s="100">
        <v>3097.15</v>
      </c>
      <c r="B303" s="100">
        <v>90.066999999999993</v>
      </c>
      <c r="C303" s="100">
        <v>30.047000000000001</v>
      </c>
      <c r="D303" s="100">
        <v>1122.29</v>
      </c>
      <c r="E303" s="100">
        <v>1037.0899999999999</v>
      </c>
      <c r="F303" s="100">
        <v>1714.22</v>
      </c>
      <c r="G303" s="100">
        <v>1385.07</v>
      </c>
      <c r="H303" s="100">
        <v>13530631.01</v>
      </c>
      <c r="I303" s="100">
        <v>7210237.7000000002</v>
      </c>
      <c r="J303" s="100" t="s">
        <v>3073</v>
      </c>
      <c r="K303" s="100" t="s">
        <v>3074</v>
      </c>
      <c r="L303" s="100">
        <v>0</v>
      </c>
      <c r="M303" s="7">
        <v>0</v>
      </c>
      <c r="N303" s="100">
        <v>0</v>
      </c>
      <c r="O303" s="100">
        <v>0</v>
      </c>
      <c r="P303" s="100">
        <v>2201.5100000000002</v>
      </c>
      <c r="Q303" s="100">
        <v>51.83</v>
      </c>
      <c r="R303" s="100">
        <v>21.02</v>
      </c>
      <c r="S303" s="100">
        <v>11.84</v>
      </c>
      <c r="T303" s="100">
        <v>36.765000000000001</v>
      </c>
      <c r="U303" s="106" t="s">
        <v>2683</v>
      </c>
    </row>
    <row r="304" spans="1:21" x14ac:dyDescent="0.2">
      <c r="A304" s="100">
        <v>3107.15</v>
      </c>
      <c r="B304" s="100">
        <v>90.066999999999993</v>
      </c>
      <c r="C304" s="100">
        <v>30.047000000000001</v>
      </c>
      <c r="D304" s="100">
        <v>1122.28</v>
      </c>
      <c r="E304" s="100">
        <v>1037.08</v>
      </c>
      <c r="F304" s="100">
        <v>1722.87</v>
      </c>
      <c r="G304" s="100">
        <v>1390.08</v>
      </c>
      <c r="H304" s="100">
        <v>13530635.93</v>
      </c>
      <c r="I304" s="100">
        <v>7210246.4000000004</v>
      </c>
      <c r="J304" s="100" t="s">
        <v>3075</v>
      </c>
      <c r="K304" s="100" t="s">
        <v>3076</v>
      </c>
      <c r="L304" s="100">
        <v>0</v>
      </c>
      <c r="M304" s="7">
        <v>0</v>
      </c>
      <c r="N304" s="100">
        <v>0</v>
      </c>
      <c r="O304" s="100">
        <v>0</v>
      </c>
      <c r="P304" s="100">
        <v>2211.4499999999998</v>
      </c>
      <c r="Q304" s="100">
        <v>52.06</v>
      </c>
      <c r="R304" s="100">
        <v>21.03</v>
      </c>
      <c r="S304" s="100">
        <v>11.9</v>
      </c>
      <c r="T304" s="100">
        <v>36.72</v>
      </c>
      <c r="U304" s="106" t="s">
        <v>2683</v>
      </c>
    </row>
    <row r="305" spans="1:21" x14ac:dyDescent="0.2">
      <c r="A305" s="100">
        <v>3117.15</v>
      </c>
      <c r="B305" s="100">
        <v>90.066999999999993</v>
      </c>
      <c r="C305" s="100">
        <v>30.047000000000001</v>
      </c>
      <c r="D305" s="100">
        <v>1122.27</v>
      </c>
      <c r="E305" s="100">
        <v>1037.07</v>
      </c>
      <c r="F305" s="100">
        <v>1731.53</v>
      </c>
      <c r="G305" s="100">
        <v>1395.09</v>
      </c>
      <c r="H305" s="100">
        <v>13530640.859999999</v>
      </c>
      <c r="I305" s="100">
        <v>7210255.1100000003</v>
      </c>
      <c r="J305" s="100" t="s">
        <v>3077</v>
      </c>
      <c r="K305" s="100" t="s">
        <v>3078</v>
      </c>
      <c r="L305" s="100">
        <v>0</v>
      </c>
      <c r="M305" s="7">
        <v>0</v>
      </c>
      <c r="N305" s="100">
        <v>0</v>
      </c>
      <c r="O305" s="100">
        <v>0</v>
      </c>
      <c r="P305" s="100">
        <v>2221.39</v>
      </c>
      <c r="Q305" s="100">
        <v>52.28</v>
      </c>
      <c r="R305" s="100">
        <v>21.04</v>
      </c>
      <c r="S305" s="100">
        <v>11.96</v>
      </c>
      <c r="T305" s="100">
        <v>36.674999999999997</v>
      </c>
      <c r="U305" s="106" t="s">
        <v>2683</v>
      </c>
    </row>
    <row r="306" spans="1:21" x14ac:dyDescent="0.2">
      <c r="A306" s="100">
        <v>3127.15</v>
      </c>
      <c r="B306" s="100">
        <v>90.066999999999993</v>
      </c>
      <c r="C306" s="100">
        <v>30.047000000000001</v>
      </c>
      <c r="D306" s="100">
        <v>1122.26</v>
      </c>
      <c r="E306" s="100">
        <v>1037.06</v>
      </c>
      <c r="F306" s="100">
        <v>1740.19</v>
      </c>
      <c r="G306" s="100">
        <v>1400.09</v>
      </c>
      <c r="H306" s="100">
        <v>13530645.779999999</v>
      </c>
      <c r="I306" s="100">
        <v>7210263.8099999996</v>
      </c>
      <c r="J306" s="100" t="s">
        <v>3079</v>
      </c>
      <c r="K306" s="100" t="s">
        <v>3080</v>
      </c>
      <c r="L306" s="100">
        <v>0</v>
      </c>
      <c r="M306" s="7">
        <v>0</v>
      </c>
      <c r="N306" s="100">
        <v>0</v>
      </c>
      <c r="O306" s="100">
        <v>0</v>
      </c>
      <c r="P306" s="100">
        <v>2231.33</v>
      </c>
      <c r="Q306" s="100">
        <v>52.5</v>
      </c>
      <c r="R306" s="100">
        <v>21.04</v>
      </c>
      <c r="S306" s="100">
        <v>12.02</v>
      </c>
      <c r="T306" s="100">
        <v>36.631</v>
      </c>
      <c r="U306" s="106" t="s">
        <v>2683</v>
      </c>
    </row>
    <row r="307" spans="1:21" x14ac:dyDescent="0.2">
      <c r="A307" s="100">
        <v>3137.15</v>
      </c>
      <c r="B307" s="100">
        <v>90.066999999999993</v>
      </c>
      <c r="C307" s="100">
        <v>30.047000000000001</v>
      </c>
      <c r="D307" s="100">
        <v>1122.25</v>
      </c>
      <c r="E307" s="100">
        <v>1037.05</v>
      </c>
      <c r="F307" s="100">
        <v>1748.84</v>
      </c>
      <c r="G307" s="100">
        <v>1405.1</v>
      </c>
      <c r="H307" s="100">
        <v>13530650.699999999</v>
      </c>
      <c r="I307" s="100">
        <v>7210272.5099999998</v>
      </c>
      <c r="J307" s="100" t="s">
        <v>3081</v>
      </c>
      <c r="K307" s="100" t="s">
        <v>3082</v>
      </c>
      <c r="L307" s="100">
        <v>0</v>
      </c>
      <c r="M307" s="7">
        <v>0</v>
      </c>
      <c r="N307" s="100">
        <v>0</v>
      </c>
      <c r="O307" s="100">
        <v>0</v>
      </c>
      <c r="P307" s="100">
        <v>2241.27</v>
      </c>
      <c r="Q307" s="100">
        <v>52.72</v>
      </c>
      <c r="R307" s="100">
        <v>21.05</v>
      </c>
      <c r="S307" s="100">
        <v>12.09</v>
      </c>
      <c r="T307" s="100">
        <v>36.588000000000001</v>
      </c>
      <c r="U307" s="106" t="s">
        <v>2683</v>
      </c>
    </row>
    <row r="308" spans="1:21" x14ac:dyDescent="0.2">
      <c r="A308" s="100">
        <v>3147.15</v>
      </c>
      <c r="B308" s="100">
        <v>90.066999999999993</v>
      </c>
      <c r="C308" s="100">
        <v>30.047000000000001</v>
      </c>
      <c r="D308" s="100">
        <v>1122.24</v>
      </c>
      <c r="E308" s="100">
        <v>1037.04</v>
      </c>
      <c r="F308" s="100">
        <v>1757.5</v>
      </c>
      <c r="G308" s="100">
        <v>1410.11</v>
      </c>
      <c r="H308" s="100">
        <v>13530655.619999999</v>
      </c>
      <c r="I308" s="100">
        <v>7210281.2199999997</v>
      </c>
      <c r="J308" s="100" t="s">
        <v>3083</v>
      </c>
      <c r="K308" s="100" t="s">
        <v>3084</v>
      </c>
      <c r="L308" s="100">
        <v>0</v>
      </c>
      <c r="M308" s="7">
        <v>0</v>
      </c>
      <c r="N308" s="100">
        <v>0</v>
      </c>
      <c r="O308" s="100">
        <v>0</v>
      </c>
      <c r="P308" s="100">
        <v>2251.21</v>
      </c>
      <c r="Q308" s="100">
        <v>52.95</v>
      </c>
      <c r="R308" s="100">
        <v>21.06</v>
      </c>
      <c r="S308" s="100">
        <v>12.15</v>
      </c>
      <c r="T308" s="100">
        <v>36.545000000000002</v>
      </c>
      <c r="U308" s="106" t="s">
        <v>2683</v>
      </c>
    </row>
    <row r="309" spans="1:21" x14ac:dyDescent="0.2">
      <c r="A309" s="100">
        <v>3157.15</v>
      </c>
      <c r="B309" s="100">
        <v>90.066999999999993</v>
      </c>
      <c r="C309" s="100">
        <v>30.047000000000001</v>
      </c>
      <c r="D309" s="100">
        <v>1122.22</v>
      </c>
      <c r="E309" s="100">
        <v>1037.02</v>
      </c>
      <c r="F309" s="100">
        <v>1766.16</v>
      </c>
      <c r="G309" s="100">
        <v>1415.11</v>
      </c>
      <c r="H309" s="100">
        <v>13530660.539999999</v>
      </c>
      <c r="I309" s="100">
        <v>7210289.9199999999</v>
      </c>
      <c r="J309" s="100" t="s">
        <v>3085</v>
      </c>
      <c r="K309" s="100" t="s">
        <v>3086</v>
      </c>
      <c r="L309" s="100">
        <v>0</v>
      </c>
      <c r="M309" s="7">
        <v>0</v>
      </c>
      <c r="N309" s="100">
        <v>0</v>
      </c>
      <c r="O309" s="100">
        <v>0</v>
      </c>
      <c r="P309" s="100">
        <v>2261.15</v>
      </c>
      <c r="Q309" s="100">
        <v>53.17</v>
      </c>
      <c r="R309" s="100">
        <v>21.07</v>
      </c>
      <c r="S309" s="100">
        <v>12.21</v>
      </c>
      <c r="T309" s="100">
        <v>36.502000000000002</v>
      </c>
      <c r="U309" s="106" t="s">
        <v>2683</v>
      </c>
    </row>
    <row r="310" spans="1:21" x14ac:dyDescent="0.2">
      <c r="A310" s="100">
        <v>3167.15</v>
      </c>
      <c r="B310" s="100">
        <v>90.066999999999993</v>
      </c>
      <c r="C310" s="100">
        <v>30.047000000000001</v>
      </c>
      <c r="D310" s="100">
        <v>1122.21</v>
      </c>
      <c r="E310" s="100">
        <v>1037.01</v>
      </c>
      <c r="F310" s="100">
        <v>1774.81</v>
      </c>
      <c r="G310" s="100">
        <v>1420.12</v>
      </c>
      <c r="H310" s="100">
        <v>13530665.470000001</v>
      </c>
      <c r="I310" s="100">
        <v>7210298.6299999999</v>
      </c>
      <c r="J310" s="100" t="s">
        <v>3087</v>
      </c>
      <c r="K310" s="100" t="s">
        <v>3088</v>
      </c>
      <c r="L310" s="100">
        <v>0</v>
      </c>
      <c r="M310" s="7">
        <v>0</v>
      </c>
      <c r="N310" s="100">
        <v>0</v>
      </c>
      <c r="O310" s="100">
        <v>0</v>
      </c>
      <c r="P310" s="100">
        <v>2271.09</v>
      </c>
      <c r="Q310" s="100">
        <v>53.39</v>
      </c>
      <c r="R310" s="100">
        <v>21.07</v>
      </c>
      <c r="S310" s="100">
        <v>12.27</v>
      </c>
      <c r="T310" s="100">
        <v>36.46</v>
      </c>
      <c r="U310" s="106" t="s">
        <v>2683</v>
      </c>
    </row>
    <row r="311" spans="1:21" x14ac:dyDescent="0.2">
      <c r="A311" s="100">
        <v>3177.15</v>
      </c>
      <c r="B311" s="100">
        <v>90.066999999999993</v>
      </c>
      <c r="C311" s="100">
        <v>30.047000000000001</v>
      </c>
      <c r="D311" s="100">
        <v>1122.2</v>
      </c>
      <c r="E311" s="100">
        <v>1037</v>
      </c>
      <c r="F311" s="100">
        <v>1783.47</v>
      </c>
      <c r="G311" s="100">
        <v>1425.13</v>
      </c>
      <c r="H311" s="100">
        <v>13530670.390000001</v>
      </c>
      <c r="I311" s="100">
        <v>7210307.3300000001</v>
      </c>
      <c r="J311" s="100" t="s">
        <v>3089</v>
      </c>
      <c r="K311" s="100" t="s">
        <v>3090</v>
      </c>
      <c r="L311" s="100">
        <v>0</v>
      </c>
      <c r="M311" s="7">
        <v>0</v>
      </c>
      <c r="N311" s="100">
        <v>0</v>
      </c>
      <c r="O311" s="100">
        <v>0</v>
      </c>
      <c r="P311" s="100">
        <v>2281.0300000000002</v>
      </c>
      <c r="Q311" s="100">
        <v>53.62</v>
      </c>
      <c r="R311" s="100">
        <v>21.08</v>
      </c>
      <c r="S311" s="100">
        <v>12.34</v>
      </c>
      <c r="T311" s="100">
        <v>36.417999999999999</v>
      </c>
      <c r="U311" s="106" t="s">
        <v>2683</v>
      </c>
    </row>
    <row r="312" spans="1:21" x14ac:dyDescent="0.2">
      <c r="A312" s="100">
        <v>3187.15</v>
      </c>
      <c r="B312" s="100">
        <v>90.066999999999993</v>
      </c>
      <c r="C312" s="100">
        <v>30.047000000000001</v>
      </c>
      <c r="D312" s="100">
        <v>1122.19</v>
      </c>
      <c r="E312" s="100">
        <v>1036.99</v>
      </c>
      <c r="F312" s="100">
        <v>1792.12</v>
      </c>
      <c r="G312" s="100">
        <v>1430.14</v>
      </c>
      <c r="H312" s="100">
        <v>13530675.310000001</v>
      </c>
      <c r="I312" s="100">
        <v>7210316.04</v>
      </c>
      <c r="J312" s="100" t="s">
        <v>3091</v>
      </c>
      <c r="K312" s="100" t="s">
        <v>3092</v>
      </c>
      <c r="L312" s="100">
        <v>0</v>
      </c>
      <c r="M312" s="7">
        <v>0</v>
      </c>
      <c r="N312" s="100">
        <v>0</v>
      </c>
      <c r="O312" s="100">
        <v>0</v>
      </c>
      <c r="P312" s="100">
        <v>2290.9699999999998</v>
      </c>
      <c r="Q312" s="100">
        <v>53.84</v>
      </c>
      <c r="R312" s="100">
        <v>21.09</v>
      </c>
      <c r="S312" s="100">
        <v>12.4</v>
      </c>
      <c r="T312" s="100">
        <v>36.377000000000002</v>
      </c>
      <c r="U312" s="106" t="s">
        <v>2683</v>
      </c>
    </row>
    <row r="313" spans="1:21" x14ac:dyDescent="0.2">
      <c r="A313" s="100">
        <v>3197.15</v>
      </c>
      <c r="B313" s="100">
        <v>90.066999999999993</v>
      </c>
      <c r="C313" s="100">
        <v>30.047000000000001</v>
      </c>
      <c r="D313" s="100">
        <v>1122.18</v>
      </c>
      <c r="E313" s="100">
        <v>1036.98</v>
      </c>
      <c r="F313" s="100">
        <v>1800.78</v>
      </c>
      <c r="G313" s="100">
        <v>1435.14</v>
      </c>
      <c r="H313" s="100">
        <v>13530680.23</v>
      </c>
      <c r="I313" s="100">
        <v>7210324.7400000002</v>
      </c>
      <c r="J313" s="100" t="s">
        <v>3093</v>
      </c>
      <c r="K313" s="100" t="s">
        <v>3094</v>
      </c>
      <c r="L313" s="100">
        <v>0</v>
      </c>
      <c r="M313" s="7">
        <v>0</v>
      </c>
      <c r="N313" s="100">
        <v>0</v>
      </c>
      <c r="O313" s="100">
        <v>0</v>
      </c>
      <c r="P313" s="100">
        <v>2300.91</v>
      </c>
      <c r="Q313" s="100">
        <v>54.07</v>
      </c>
      <c r="R313" s="100">
        <v>21.1</v>
      </c>
      <c r="S313" s="100">
        <v>12.46</v>
      </c>
      <c r="T313" s="100">
        <v>36.337000000000003</v>
      </c>
      <c r="U313" s="106" t="s">
        <v>2683</v>
      </c>
    </row>
    <row r="314" spans="1:21" x14ac:dyDescent="0.2">
      <c r="A314" s="100">
        <v>3207.15</v>
      </c>
      <c r="B314" s="100">
        <v>90.066999999999993</v>
      </c>
      <c r="C314" s="100">
        <v>30.047000000000001</v>
      </c>
      <c r="D314" s="100">
        <v>1122.17</v>
      </c>
      <c r="E314" s="100">
        <v>1036.97</v>
      </c>
      <c r="F314" s="100">
        <v>1809.44</v>
      </c>
      <c r="G314" s="100">
        <v>1440.15</v>
      </c>
      <c r="H314" s="100">
        <v>13530685.16</v>
      </c>
      <c r="I314" s="100">
        <v>7210333.4500000002</v>
      </c>
      <c r="J314" s="100" t="s">
        <v>3095</v>
      </c>
      <c r="K314" s="100" t="s">
        <v>3096</v>
      </c>
      <c r="L314" s="100">
        <v>0</v>
      </c>
      <c r="M314" s="7">
        <v>0</v>
      </c>
      <c r="N314" s="100">
        <v>0</v>
      </c>
      <c r="O314" s="100">
        <v>0</v>
      </c>
      <c r="P314" s="100">
        <v>2310.85</v>
      </c>
      <c r="Q314" s="100">
        <v>54.29</v>
      </c>
      <c r="R314" s="100">
        <v>21.1</v>
      </c>
      <c r="S314" s="100">
        <v>12.52</v>
      </c>
      <c r="T314" s="100">
        <v>36.296999999999997</v>
      </c>
      <c r="U314" s="106" t="s">
        <v>2683</v>
      </c>
    </row>
    <row r="315" spans="1:21" x14ac:dyDescent="0.2">
      <c r="A315" s="100">
        <v>3217.15</v>
      </c>
      <c r="B315" s="100">
        <v>90.066999999999993</v>
      </c>
      <c r="C315" s="100">
        <v>30.047000000000001</v>
      </c>
      <c r="D315" s="100">
        <v>1122.1500000000001</v>
      </c>
      <c r="E315" s="100">
        <v>1036.95</v>
      </c>
      <c r="F315" s="100">
        <v>1818.09</v>
      </c>
      <c r="G315" s="100">
        <v>1445.16</v>
      </c>
      <c r="H315" s="100">
        <v>13530690.08</v>
      </c>
      <c r="I315" s="100">
        <v>7210342.1500000004</v>
      </c>
      <c r="J315" s="100" t="s">
        <v>3097</v>
      </c>
      <c r="K315" s="100" t="s">
        <v>3098</v>
      </c>
      <c r="L315" s="100">
        <v>0</v>
      </c>
      <c r="M315" s="7">
        <v>0</v>
      </c>
      <c r="N315" s="100">
        <v>0</v>
      </c>
      <c r="O315" s="100">
        <v>0</v>
      </c>
      <c r="P315" s="100">
        <v>2320.8000000000002</v>
      </c>
      <c r="Q315" s="100">
        <v>54.52</v>
      </c>
      <c r="R315" s="100">
        <v>21.11</v>
      </c>
      <c r="S315" s="100">
        <v>12.59</v>
      </c>
      <c r="T315" s="100">
        <v>36.256999999999998</v>
      </c>
      <c r="U315" s="106" t="s">
        <v>2683</v>
      </c>
    </row>
    <row r="316" spans="1:21" x14ac:dyDescent="0.2">
      <c r="A316" s="100">
        <v>3227.15</v>
      </c>
      <c r="B316" s="100">
        <v>90.066999999999993</v>
      </c>
      <c r="C316" s="100">
        <v>30.047000000000001</v>
      </c>
      <c r="D316" s="100">
        <v>1122.1400000000001</v>
      </c>
      <c r="E316" s="100">
        <v>1036.94</v>
      </c>
      <c r="F316" s="100">
        <v>1826.75</v>
      </c>
      <c r="G316" s="100">
        <v>1450.16</v>
      </c>
      <c r="H316" s="100">
        <v>13530695</v>
      </c>
      <c r="I316" s="100">
        <v>7210350.8600000003</v>
      </c>
      <c r="J316" s="100" t="s">
        <v>3099</v>
      </c>
      <c r="K316" s="100" t="s">
        <v>3100</v>
      </c>
      <c r="L316" s="100">
        <v>0</v>
      </c>
      <c r="M316" s="7">
        <v>0</v>
      </c>
      <c r="N316" s="100">
        <v>0</v>
      </c>
      <c r="O316" s="100">
        <v>0</v>
      </c>
      <c r="P316" s="100">
        <v>2330.7399999999998</v>
      </c>
      <c r="Q316" s="100">
        <v>54.74</v>
      </c>
      <c r="R316" s="100">
        <v>21.12</v>
      </c>
      <c r="S316" s="100">
        <v>12.65</v>
      </c>
      <c r="T316" s="100">
        <v>36.218000000000004</v>
      </c>
      <c r="U316" s="106" t="s">
        <v>2683</v>
      </c>
    </row>
    <row r="317" spans="1:21" x14ac:dyDescent="0.2">
      <c r="A317" s="100">
        <v>3237.15</v>
      </c>
      <c r="B317" s="100">
        <v>90.066999999999993</v>
      </c>
      <c r="C317" s="100">
        <v>30.047000000000001</v>
      </c>
      <c r="D317" s="100">
        <v>1122.1300000000001</v>
      </c>
      <c r="E317" s="100">
        <v>1036.93</v>
      </c>
      <c r="F317" s="100">
        <v>1835.4</v>
      </c>
      <c r="G317" s="100">
        <v>1455.17</v>
      </c>
      <c r="H317" s="100">
        <v>13530699.92</v>
      </c>
      <c r="I317" s="100">
        <v>7210359.5599999996</v>
      </c>
      <c r="J317" s="100" t="s">
        <v>3101</v>
      </c>
      <c r="K317" s="100" t="s">
        <v>3102</v>
      </c>
      <c r="L317" s="100">
        <v>0</v>
      </c>
      <c r="M317" s="7">
        <v>0</v>
      </c>
      <c r="N317" s="100">
        <v>0</v>
      </c>
      <c r="O317" s="100">
        <v>0</v>
      </c>
      <c r="P317" s="100">
        <v>2340.6799999999998</v>
      </c>
      <c r="Q317" s="100">
        <v>54.97</v>
      </c>
      <c r="R317" s="100">
        <v>21.12</v>
      </c>
      <c r="S317" s="100">
        <v>12.71</v>
      </c>
      <c r="T317" s="100">
        <v>36.179000000000002</v>
      </c>
      <c r="U317" s="106" t="s">
        <v>2683</v>
      </c>
    </row>
    <row r="318" spans="1:21" x14ac:dyDescent="0.2">
      <c r="A318" s="100">
        <v>3247.15</v>
      </c>
      <c r="B318" s="100">
        <v>90.066999999999993</v>
      </c>
      <c r="C318" s="100">
        <v>30.047000000000001</v>
      </c>
      <c r="D318" s="100">
        <v>1122.1199999999999</v>
      </c>
      <c r="E318" s="100">
        <v>1036.92</v>
      </c>
      <c r="F318" s="100">
        <v>1844.06</v>
      </c>
      <c r="G318" s="100">
        <v>1460.18</v>
      </c>
      <c r="H318" s="100">
        <v>13530704.84</v>
      </c>
      <c r="I318" s="100">
        <v>7210368.2699999996</v>
      </c>
      <c r="J318" s="100" t="s">
        <v>3103</v>
      </c>
      <c r="K318" s="100" t="s">
        <v>3104</v>
      </c>
      <c r="L318" s="100">
        <v>0</v>
      </c>
      <c r="M318" s="7">
        <v>0</v>
      </c>
      <c r="N318" s="100">
        <v>0</v>
      </c>
      <c r="O318" s="100">
        <v>0</v>
      </c>
      <c r="P318" s="100">
        <v>2350.62</v>
      </c>
      <c r="Q318" s="100">
        <v>55.19</v>
      </c>
      <c r="R318" s="100">
        <v>21.13</v>
      </c>
      <c r="S318" s="100">
        <v>12.77</v>
      </c>
      <c r="T318" s="100">
        <v>36.14</v>
      </c>
      <c r="U318" s="106" t="s">
        <v>2683</v>
      </c>
    </row>
    <row r="319" spans="1:21" x14ac:dyDescent="0.2">
      <c r="A319" s="100">
        <v>3257.15</v>
      </c>
      <c r="B319" s="100">
        <v>90.066999999999993</v>
      </c>
      <c r="C319" s="100">
        <v>30.047000000000001</v>
      </c>
      <c r="D319" s="100">
        <v>1122.1099999999999</v>
      </c>
      <c r="E319" s="100">
        <v>1036.9100000000001</v>
      </c>
      <c r="F319" s="100">
        <v>1852.72</v>
      </c>
      <c r="G319" s="100">
        <v>1465.19</v>
      </c>
      <c r="H319" s="100">
        <v>13530709.77</v>
      </c>
      <c r="I319" s="100">
        <v>7210376.9699999997</v>
      </c>
      <c r="J319" s="100" t="s">
        <v>3105</v>
      </c>
      <c r="K319" s="100" t="s">
        <v>3106</v>
      </c>
      <c r="L319" s="100">
        <v>0</v>
      </c>
      <c r="M319" s="7">
        <v>0</v>
      </c>
      <c r="N319" s="100">
        <v>0</v>
      </c>
      <c r="O319" s="100">
        <v>0</v>
      </c>
      <c r="P319" s="100">
        <v>2360.56</v>
      </c>
      <c r="Q319" s="100">
        <v>55.42</v>
      </c>
      <c r="R319" s="100">
        <v>21.14</v>
      </c>
      <c r="S319" s="100">
        <v>12.84</v>
      </c>
      <c r="T319" s="100">
        <v>36.103000000000002</v>
      </c>
      <c r="U319" s="106" t="s">
        <v>2683</v>
      </c>
    </row>
    <row r="320" spans="1:21" x14ac:dyDescent="0.2">
      <c r="A320" s="100">
        <v>3267.15</v>
      </c>
      <c r="B320" s="100">
        <v>90.066999999999993</v>
      </c>
      <c r="C320" s="100">
        <v>30.047000000000001</v>
      </c>
      <c r="D320" s="100">
        <v>1122.0999999999999</v>
      </c>
      <c r="E320" s="100">
        <v>1036.9000000000001</v>
      </c>
      <c r="F320" s="100">
        <v>1861.37</v>
      </c>
      <c r="G320" s="100">
        <v>1470.19</v>
      </c>
      <c r="H320" s="100">
        <v>13530714.689999999</v>
      </c>
      <c r="I320" s="100">
        <v>7210385.6799999997</v>
      </c>
      <c r="J320" s="100" t="s">
        <v>3107</v>
      </c>
      <c r="K320" s="100" t="s">
        <v>3108</v>
      </c>
      <c r="L320" s="100">
        <v>0</v>
      </c>
      <c r="M320" s="7">
        <v>0</v>
      </c>
      <c r="N320" s="100">
        <v>0</v>
      </c>
      <c r="O320" s="100">
        <v>0</v>
      </c>
      <c r="P320" s="100">
        <v>2370.5</v>
      </c>
      <c r="Q320" s="100">
        <v>55.65</v>
      </c>
      <c r="R320" s="100">
        <v>21.15</v>
      </c>
      <c r="S320" s="100">
        <v>12.9</v>
      </c>
      <c r="T320" s="100">
        <v>36.064999999999998</v>
      </c>
      <c r="U320" s="106" t="s">
        <v>2683</v>
      </c>
    </row>
    <row r="321" spans="1:21" x14ac:dyDescent="0.2">
      <c r="A321" s="100">
        <v>3277.15</v>
      </c>
      <c r="B321" s="100">
        <v>90.066999999999993</v>
      </c>
      <c r="C321" s="100">
        <v>30.047000000000001</v>
      </c>
      <c r="D321" s="100">
        <v>1122.08</v>
      </c>
      <c r="E321" s="100">
        <v>1036.8800000000001</v>
      </c>
      <c r="F321" s="100">
        <v>1870.03</v>
      </c>
      <c r="G321" s="100">
        <v>1475.2</v>
      </c>
      <c r="H321" s="100">
        <v>13530719.609999999</v>
      </c>
      <c r="I321" s="100">
        <v>7210394.3799999999</v>
      </c>
      <c r="J321" s="100" t="s">
        <v>3109</v>
      </c>
      <c r="K321" s="100" t="s">
        <v>3110</v>
      </c>
      <c r="L321" s="100">
        <v>0</v>
      </c>
      <c r="M321" s="7">
        <v>0</v>
      </c>
      <c r="N321" s="100">
        <v>0</v>
      </c>
      <c r="O321" s="100">
        <v>0</v>
      </c>
      <c r="P321" s="100">
        <v>2380.44</v>
      </c>
      <c r="Q321" s="100">
        <v>55.87</v>
      </c>
      <c r="R321" s="100">
        <v>21.15</v>
      </c>
      <c r="S321" s="100">
        <v>12.96</v>
      </c>
      <c r="T321" s="100">
        <v>36.027999999999999</v>
      </c>
      <c r="U321" s="106" t="s">
        <v>2683</v>
      </c>
    </row>
    <row r="322" spans="1:21" x14ac:dyDescent="0.2">
      <c r="A322" s="100">
        <v>3287.15</v>
      </c>
      <c r="B322" s="100">
        <v>90.066999999999993</v>
      </c>
      <c r="C322" s="100">
        <v>30.047000000000001</v>
      </c>
      <c r="D322" s="100">
        <v>1122.07</v>
      </c>
      <c r="E322" s="100">
        <v>1036.8699999999999</v>
      </c>
      <c r="F322" s="100">
        <v>1878.68</v>
      </c>
      <c r="G322" s="100">
        <v>1480.21</v>
      </c>
      <c r="H322" s="100">
        <v>13530724.529999999</v>
      </c>
      <c r="I322" s="100">
        <v>7210403.0899999999</v>
      </c>
      <c r="J322" s="100" t="s">
        <v>3111</v>
      </c>
      <c r="K322" s="100" t="s">
        <v>3112</v>
      </c>
      <c r="L322" s="100">
        <v>0</v>
      </c>
      <c r="M322" s="7">
        <v>0</v>
      </c>
      <c r="N322" s="100">
        <v>0</v>
      </c>
      <c r="O322" s="100">
        <v>0</v>
      </c>
      <c r="P322" s="100">
        <v>2390.38</v>
      </c>
      <c r="Q322" s="100">
        <v>56.1</v>
      </c>
      <c r="R322" s="100">
        <v>21.16</v>
      </c>
      <c r="S322" s="100">
        <v>13.02</v>
      </c>
      <c r="T322" s="100">
        <v>35.991</v>
      </c>
      <c r="U322" s="106" t="s">
        <v>2683</v>
      </c>
    </row>
    <row r="323" spans="1:21" x14ac:dyDescent="0.2">
      <c r="A323" s="100">
        <v>3297.15</v>
      </c>
      <c r="B323" s="100">
        <v>90.066999999999993</v>
      </c>
      <c r="C323" s="100">
        <v>30.047000000000001</v>
      </c>
      <c r="D323" s="100">
        <v>1122.06</v>
      </c>
      <c r="E323" s="100">
        <v>1036.8599999999999</v>
      </c>
      <c r="F323" s="100">
        <v>1887.34</v>
      </c>
      <c r="G323" s="100">
        <v>1485.22</v>
      </c>
      <c r="H323" s="100">
        <v>13530729.449999999</v>
      </c>
      <c r="I323" s="100">
        <v>7210411.79</v>
      </c>
      <c r="J323" s="100" t="s">
        <v>3113</v>
      </c>
      <c r="K323" s="100" t="s">
        <v>3114</v>
      </c>
      <c r="L323" s="100">
        <v>0</v>
      </c>
      <c r="M323" s="7">
        <v>0</v>
      </c>
      <c r="N323" s="100">
        <v>0</v>
      </c>
      <c r="O323" s="100">
        <v>0</v>
      </c>
      <c r="P323" s="100">
        <v>2400.3200000000002</v>
      </c>
      <c r="Q323" s="100">
        <v>56.33</v>
      </c>
      <c r="R323" s="100">
        <v>21.17</v>
      </c>
      <c r="S323" s="100">
        <v>13.09</v>
      </c>
      <c r="T323" s="100">
        <v>35.954999999999998</v>
      </c>
      <c r="U323" s="106" t="s">
        <v>2683</v>
      </c>
    </row>
    <row r="324" spans="1:21" x14ac:dyDescent="0.2">
      <c r="A324" s="100">
        <v>3307.15</v>
      </c>
      <c r="B324" s="100">
        <v>90.066999999999993</v>
      </c>
      <c r="C324" s="100">
        <v>30.047000000000001</v>
      </c>
      <c r="D324" s="100">
        <v>1122.05</v>
      </c>
      <c r="E324" s="100">
        <v>1036.8499999999999</v>
      </c>
      <c r="F324" s="100">
        <v>1896</v>
      </c>
      <c r="G324" s="100">
        <v>1490.22</v>
      </c>
      <c r="H324" s="100">
        <v>13530734.380000001</v>
      </c>
      <c r="I324" s="100">
        <v>7210420.5</v>
      </c>
      <c r="J324" s="100" t="s">
        <v>3115</v>
      </c>
      <c r="K324" s="100" t="s">
        <v>3116</v>
      </c>
      <c r="L324" s="100">
        <v>0</v>
      </c>
      <c r="M324" s="7">
        <v>0</v>
      </c>
      <c r="N324" s="100">
        <v>0</v>
      </c>
      <c r="O324" s="100">
        <v>0</v>
      </c>
      <c r="P324" s="100">
        <v>2410.2600000000002</v>
      </c>
      <c r="Q324" s="100">
        <v>56.55</v>
      </c>
      <c r="R324" s="100">
        <v>21.17</v>
      </c>
      <c r="S324" s="100">
        <v>13.15</v>
      </c>
      <c r="T324" s="100">
        <v>35.918999999999997</v>
      </c>
      <c r="U324" s="106" t="s">
        <v>2683</v>
      </c>
    </row>
    <row r="325" spans="1:21" x14ac:dyDescent="0.2">
      <c r="A325" s="100">
        <v>3317.15</v>
      </c>
      <c r="B325" s="100">
        <v>90.066999999999993</v>
      </c>
      <c r="C325" s="100">
        <v>30.047000000000001</v>
      </c>
      <c r="D325" s="100">
        <v>1122.04</v>
      </c>
      <c r="E325" s="100">
        <v>1036.8399999999999</v>
      </c>
      <c r="F325" s="100">
        <v>1904.65</v>
      </c>
      <c r="G325" s="100">
        <v>1495.23</v>
      </c>
      <c r="H325" s="100">
        <v>13530739.300000001</v>
      </c>
      <c r="I325" s="100">
        <v>7210429.2000000002</v>
      </c>
      <c r="J325" s="100" t="s">
        <v>3117</v>
      </c>
      <c r="K325" s="100" t="s">
        <v>3118</v>
      </c>
      <c r="L325" s="100">
        <v>0</v>
      </c>
      <c r="M325" s="7">
        <v>0</v>
      </c>
      <c r="N325" s="100">
        <v>0</v>
      </c>
      <c r="O325" s="100">
        <v>0</v>
      </c>
      <c r="P325" s="100">
        <v>2420.1999999999998</v>
      </c>
      <c r="Q325" s="100">
        <v>56.78</v>
      </c>
      <c r="R325" s="100">
        <v>21.18</v>
      </c>
      <c r="S325" s="100">
        <v>13.21</v>
      </c>
      <c r="T325" s="100">
        <v>35.884</v>
      </c>
      <c r="U325" s="106" t="s">
        <v>2683</v>
      </c>
    </row>
    <row r="326" spans="1:21" x14ac:dyDescent="0.2">
      <c r="A326" s="100">
        <v>3327.15</v>
      </c>
      <c r="B326" s="100">
        <v>90.066999999999993</v>
      </c>
      <c r="C326" s="100">
        <v>30.047000000000001</v>
      </c>
      <c r="D326" s="100">
        <v>1122.03</v>
      </c>
      <c r="E326" s="100">
        <v>1036.83</v>
      </c>
      <c r="F326" s="100">
        <v>1913.31</v>
      </c>
      <c r="G326" s="100">
        <v>1500.24</v>
      </c>
      <c r="H326" s="100">
        <v>13530744.220000001</v>
      </c>
      <c r="I326" s="100">
        <v>7210437.9100000001</v>
      </c>
      <c r="J326" s="100" t="s">
        <v>3119</v>
      </c>
      <c r="K326" s="100" t="s">
        <v>3120</v>
      </c>
      <c r="L326" s="100">
        <v>0</v>
      </c>
      <c r="M326" s="7">
        <v>0</v>
      </c>
      <c r="N326" s="100">
        <v>0</v>
      </c>
      <c r="O326" s="100">
        <v>0</v>
      </c>
      <c r="P326" s="100">
        <v>2430.14</v>
      </c>
      <c r="Q326" s="100">
        <v>57.01</v>
      </c>
      <c r="R326" s="100">
        <v>21.19</v>
      </c>
      <c r="S326" s="100">
        <v>13.28</v>
      </c>
      <c r="T326" s="100">
        <v>35.848999999999997</v>
      </c>
      <c r="U326" s="106" t="s">
        <v>2683</v>
      </c>
    </row>
    <row r="327" spans="1:21" x14ac:dyDescent="0.2">
      <c r="A327" s="100">
        <v>3337.15</v>
      </c>
      <c r="B327" s="100">
        <v>90.066999999999993</v>
      </c>
      <c r="C327" s="100">
        <v>30.047000000000001</v>
      </c>
      <c r="D327" s="100">
        <v>1122.01</v>
      </c>
      <c r="E327" s="100">
        <v>1036.81</v>
      </c>
      <c r="F327" s="100">
        <v>1921.97</v>
      </c>
      <c r="G327" s="100">
        <v>1505.24</v>
      </c>
      <c r="H327" s="100">
        <v>13530749.140000001</v>
      </c>
      <c r="I327" s="100">
        <v>7210446.6100000003</v>
      </c>
      <c r="J327" s="100" t="s">
        <v>3121</v>
      </c>
      <c r="K327" s="100" t="s">
        <v>3122</v>
      </c>
      <c r="L327" s="100">
        <v>0</v>
      </c>
      <c r="M327" s="7">
        <v>0</v>
      </c>
      <c r="N327" s="100">
        <v>0</v>
      </c>
      <c r="O327" s="100">
        <v>0</v>
      </c>
      <c r="P327" s="100">
        <v>2440.08</v>
      </c>
      <c r="Q327" s="100">
        <v>57.24</v>
      </c>
      <c r="R327" s="100">
        <v>21.2</v>
      </c>
      <c r="S327" s="100">
        <v>13.34</v>
      </c>
      <c r="T327" s="100">
        <v>35.814</v>
      </c>
      <c r="U327" s="106" t="s">
        <v>2683</v>
      </c>
    </row>
    <row r="328" spans="1:21" x14ac:dyDescent="0.2">
      <c r="A328" s="100">
        <v>3347.15</v>
      </c>
      <c r="B328" s="100">
        <v>90.066999999999993</v>
      </c>
      <c r="C328" s="100">
        <v>30.047000000000001</v>
      </c>
      <c r="D328" s="100">
        <v>1122</v>
      </c>
      <c r="E328" s="100">
        <v>1036.8</v>
      </c>
      <c r="F328" s="100">
        <v>1930.62</v>
      </c>
      <c r="G328" s="100">
        <v>1510.25</v>
      </c>
      <c r="H328" s="100">
        <v>13530754.07</v>
      </c>
      <c r="I328" s="100">
        <v>7210455.3200000003</v>
      </c>
      <c r="J328" s="100" t="s">
        <v>3123</v>
      </c>
      <c r="K328" s="100" t="s">
        <v>3124</v>
      </c>
      <c r="L328" s="100">
        <v>0</v>
      </c>
      <c r="M328" s="7">
        <v>0</v>
      </c>
      <c r="N328" s="100">
        <v>0</v>
      </c>
      <c r="O328" s="100">
        <v>0</v>
      </c>
      <c r="P328" s="100">
        <v>2450.02</v>
      </c>
      <c r="Q328" s="100">
        <v>57.46</v>
      </c>
      <c r="R328" s="100">
        <v>21.2</v>
      </c>
      <c r="S328" s="100">
        <v>13.4</v>
      </c>
      <c r="T328" s="100">
        <v>35.779000000000003</v>
      </c>
      <c r="U328" s="106" t="s">
        <v>2683</v>
      </c>
    </row>
    <row r="329" spans="1:21" x14ac:dyDescent="0.2">
      <c r="A329" s="100">
        <v>3357.15</v>
      </c>
      <c r="B329" s="100">
        <v>90.066999999999993</v>
      </c>
      <c r="C329" s="100">
        <v>30.047000000000001</v>
      </c>
      <c r="D329" s="100">
        <v>1121.99</v>
      </c>
      <c r="E329" s="100">
        <v>1036.79</v>
      </c>
      <c r="F329" s="100">
        <v>1939.28</v>
      </c>
      <c r="G329" s="100">
        <v>1515.26</v>
      </c>
      <c r="H329" s="100">
        <v>13530758.99</v>
      </c>
      <c r="I329" s="100">
        <v>7210464.0199999996</v>
      </c>
      <c r="J329" s="100" t="s">
        <v>3125</v>
      </c>
      <c r="K329" s="100" t="s">
        <v>3126</v>
      </c>
      <c r="L329" s="100">
        <v>0</v>
      </c>
      <c r="M329" s="7">
        <v>0</v>
      </c>
      <c r="N329" s="100">
        <v>0</v>
      </c>
      <c r="O329" s="100">
        <v>0</v>
      </c>
      <c r="P329" s="100">
        <v>2459.96</v>
      </c>
      <c r="Q329" s="100">
        <v>57.69</v>
      </c>
      <c r="R329" s="100">
        <v>21.21</v>
      </c>
      <c r="S329" s="100">
        <v>13.47</v>
      </c>
      <c r="T329" s="100">
        <v>35.744999999999997</v>
      </c>
      <c r="U329" s="106" t="s">
        <v>2683</v>
      </c>
    </row>
    <row r="330" spans="1:21" x14ac:dyDescent="0.2">
      <c r="A330" s="100">
        <v>3367.15</v>
      </c>
      <c r="B330" s="100">
        <v>90.066999999999993</v>
      </c>
      <c r="C330" s="100">
        <v>30.047000000000001</v>
      </c>
      <c r="D330" s="100">
        <v>1121.98</v>
      </c>
      <c r="E330" s="100">
        <v>1036.78</v>
      </c>
      <c r="F330" s="100">
        <v>1947.93</v>
      </c>
      <c r="G330" s="100">
        <v>1520.27</v>
      </c>
      <c r="H330" s="100">
        <v>13530763.91</v>
      </c>
      <c r="I330" s="100">
        <v>7210472.7300000004</v>
      </c>
      <c r="J330" s="100" t="s">
        <v>3127</v>
      </c>
      <c r="K330" s="100" t="s">
        <v>3128</v>
      </c>
      <c r="L330" s="100">
        <v>0</v>
      </c>
      <c r="M330" s="7">
        <v>0</v>
      </c>
      <c r="N330" s="100">
        <v>0</v>
      </c>
      <c r="O330" s="100">
        <v>0</v>
      </c>
      <c r="P330" s="100">
        <v>2469.9</v>
      </c>
      <c r="Q330" s="100">
        <v>57.92</v>
      </c>
      <c r="R330" s="100">
        <v>21.22</v>
      </c>
      <c r="S330" s="100">
        <v>13.53</v>
      </c>
      <c r="T330" s="100">
        <v>35.712000000000003</v>
      </c>
      <c r="U330" s="106" t="s">
        <v>2683</v>
      </c>
    </row>
    <row r="331" spans="1:21" x14ac:dyDescent="0.2">
      <c r="A331" s="100">
        <v>3377.15</v>
      </c>
      <c r="B331" s="100">
        <v>90.066999999999993</v>
      </c>
      <c r="C331" s="100">
        <v>30.047000000000001</v>
      </c>
      <c r="D331" s="100">
        <v>1121.97</v>
      </c>
      <c r="E331" s="100">
        <v>1036.77</v>
      </c>
      <c r="F331" s="100">
        <v>1956.59</v>
      </c>
      <c r="G331" s="100">
        <v>1525.27</v>
      </c>
      <c r="H331" s="100">
        <v>13530768.83</v>
      </c>
      <c r="I331" s="100">
        <v>7210481.4299999997</v>
      </c>
      <c r="J331" s="100" t="s">
        <v>3129</v>
      </c>
      <c r="K331" s="100" t="s">
        <v>3130</v>
      </c>
      <c r="L331" s="100">
        <v>0</v>
      </c>
      <c r="M331" s="7">
        <v>0</v>
      </c>
      <c r="N331" s="100">
        <v>0</v>
      </c>
      <c r="O331" s="100">
        <v>0</v>
      </c>
      <c r="P331" s="100">
        <v>2479.85</v>
      </c>
      <c r="Q331" s="100">
        <v>58.15</v>
      </c>
      <c r="R331" s="100">
        <v>21.23</v>
      </c>
      <c r="S331" s="100">
        <v>13.59</v>
      </c>
      <c r="T331" s="100">
        <v>35.679000000000002</v>
      </c>
      <c r="U331" s="106" t="s">
        <v>2683</v>
      </c>
    </row>
    <row r="332" spans="1:21" x14ac:dyDescent="0.2">
      <c r="A332" s="100">
        <v>3387.15</v>
      </c>
      <c r="B332" s="100">
        <v>90.066999999999993</v>
      </c>
      <c r="C332" s="100">
        <v>30.047000000000001</v>
      </c>
      <c r="D332" s="100">
        <v>1121.96</v>
      </c>
      <c r="E332" s="100">
        <v>1036.76</v>
      </c>
      <c r="F332" s="100">
        <v>1965.25</v>
      </c>
      <c r="G332" s="100">
        <v>1530.28</v>
      </c>
      <c r="H332" s="100">
        <v>13530773.75</v>
      </c>
      <c r="I332" s="100">
        <v>7210490.1399999997</v>
      </c>
      <c r="J332" s="100" t="s">
        <v>3131</v>
      </c>
      <c r="K332" s="100" t="s">
        <v>3132</v>
      </c>
      <c r="L332" s="100">
        <v>0</v>
      </c>
      <c r="M332" s="7">
        <v>0</v>
      </c>
      <c r="N332" s="100">
        <v>0</v>
      </c>
      <c r="O332" s="100">
        <v>0</v>
      </c>
      <c r="P332" s="100">
        <v>2489.79</v>
      </c>
      <c r="Q332" s="100">
        <v>58.38</v>
      </c>
      <c r="R332" s="100">
        <v>21.23</v>
      </c>
      <c r="S332" s="100">
        <v>13.66</v>
      </c>
      <c r="T332" s="100">
        <v>35.646000000000001</v>
      </c>
      <c r="U332" s="106" t="s">
        <v>2683</v>
      </c>
    </row>
    <row r="333" spans="1:21" x14ac:dyDescent="0.2">
      <c r="A333" s="100">
        <v>3397.15</v>
      </c>
      <c r="B333" s="100">
        <v>90.066999999999993</v>
      </c>
      <c r="C333" s="100">
        <v>30.047000000000001</v>
      </c>
      <c r="D333" s="100">
        <v>1121.94</v>
      </c>
      <c r="E333" s="100">
        <v>1036.74</v>
      </c>
      <c r="F333" s="100">
        <v>1973.9</v>
      </c>
      <c r="G333" s="100">
        <v>1535.29</v>
      </c>
      <c r="H333" s="100">
        <v>13530778.68</v>
      </c>
      <c r="I333" s="100">
        <v>7210498.8399999999</v>
      </c>
      <c r="J333" s="100" t="s">
        <v>3133</v>
      </c>
      <c r="K333" s="100" t="s">
        <v>3134</v>
      </c>
      <c r="L333" s="100">
        <v>0</v>
      </c>
      <c r="M333" s="7">
        <v>0</v>
      </c>
      <c r="N333" s="100">
        <v>0</v>
      </c>
      <c r="O333" s="100">
        <v>0</v>
      </c>
      <c r="P333" s="100">
        <v>2499.73</v>
      </c>
      <c r="Q333" s="100">
        <v>58.61</v>
      </c>
      <c r="R333" s="100">
        <v>21.24</v>
      </c>
      <c r="S333" s="100">
        <v>13.72</v>
      </c>
      <c r="T333" s="100">
        <v>35.613</v>
      </c>
      <c r="U333" s="106" t="s">
        <v>2683</v>
      </c>
    </row>
    <row r="334" spans="1:21" x14ac:dyDescent="0.2">
      <c r="A334" s="100">
        <v>3407.15</v>
      </c>
      <c r="B334" s="100">
        <v>90.066999999999993</v>
      </c>
      <c r="C334" s="100">
        <v>30.047000000000001</v>
      </c>
      <c r="D334" s="100">
        <v>1121.93</v>
      </c>
      <c r="E334" s="100">
        <v>1036.73</v>
      </c>
      <c r="F334" s="100">
        <v>1982.56</v>
      </c>
      <c r="G334" s="100">
        <v>1540.29</v>
      </c>
      <c r="H334" s="100">
        <v>13530783.6</v>
      </c>
      <c r="I334" s="100">
        <v>7210507.5499999998</v>
      </c>
      <c r="J334" s="100" t="s">
        <v>3135</v>
      </c>
      <c r="K334" s="100" t="s">
        <v>3136</v>
      </c>
      <c r="L334" s="100">
        <v>0</v>
      </c>
      <c r="M334" s="7">
        <v>0</v>
      </c>
      <c r="N334" s="100">
        <v>0</v>
      </c>
      <c r="O334" s="100">
        <v>0</v>
      </c>
      <c r="P334" s="100">
        <v>2509.67</v>
      </c>
      <c r="Q334" s="100">
        <v>58.83</v>
      </c>
      <c r="R334" s="100">
        <v>21.25</v>
      </c>
      <c r="S334" s="100">
        <v>13.78</v>
      </c>
      <c r="T334" s="100">
        <v>35.581000000000003</v>
      </c>
      <c r="U334" s="106" t="s">
        <v>2683</v>
      </c>
    </row>
    <row r="335" spans="1:21" x14ac:dyDescent="0.2">
      <c r="A335" s="100">
        <v>3417.15</v>
      </c>
      <c r="B335" s="100">
        <v>90.066999999999993</v>
      </c>
      <c r="C335" s="100">
        <v>30.047000000000001</v>
      </c>
      <c r="D335" s="100">
        <v>1121.92</v>
      </c>
      <c r="E335" s="100">
        <v>1036.72</v>
      </c>
      <c r="F335" s="100">
        <v>1991.21</v>
      </c>
      <c r="G335" s="100">
        <v>1545.3</v>
      </c>
      <c r="H335" s="100">
        <v>13530788.52</v>
      </c>
      <c r="I335" s="100">
        <v>7210516.25</v>
      </c>
      <c r="J335" s="100" t="s">
        <v>3137</v>
      </c>
      <c r="K335" s="100" t="s">
        <v>3138</v>
      </c>
      <c r="L335" s="100">
        <v>0</v>
      </c>
      <c r="M335" s="7">
        <v>0</v>
      </c>
      <c r="N335" s="100">
        <v>0</v>
      </c>
      <c r="O335" s="100">
        <v>0</v>
      </c>
      <c r="P335" s="100">
        <v>2519.61</v>
      </c>
      <c r="Q335" s="100">
        <v>59.06</v>
      </c>
      <c r="R335" s="100">
        <v>21.25</v>
      </c>
      <c r="S335" s="100">
        <v>13.85</v>
      </c>
      <c r="T335" s="100">
        <v>35.548999999999999</v>
      </c>
      <c r="U335" s="106" t="s">
        <v>2683</v>
      </c>
    </row>
    <row r="336" spans="1:21" x14ac:dyDescent="0.2">
      <c r="A336" s="100">
        <v>3427.15</v>
      </c>
      <c r="B336" s="100">
        <v>90.066999999999993</v>
      </c>
      <c r="C336" s="100">
        <v>30.047000000000001</v>
      </c>
      <c r="D336" s="100">
        <v>1121.9100000000001</v>
      </c>
      <c r="E336" s="100">
        <v>1036.71</v>
      </c>
      <c r="F336" s="100">
        <v>1999.87</v>
      </c>
      <c r="G336" s="100">
        <v>1550.31</v>
      </c>
      <c r="H336" s="100">
        <v>13530793.439999999</v>
      </c>
      <c r="I336" s="100">
        <v>7210524.96</v>
      </c>
      <c r="J336" s="100" t="s">
        <v>3139</v>
      </c>
      <c r="K336" s="100" t="s">
        <v>3140</v>
      </c>
      <c r="L336" s="100">
        <v>0</v>
      </c>
      <c r="M336" s="7">
        <v>0</v>
      </c>
      <c r="N336" s="100">
        <v>0</v>
      </c>
      <c r="O336" s="100">
        <v>0</v>
      </c>
      <c r="P336" s="100">
        <v>2529.5500000000002</v>
      </c>
      <c r="Q336" s="100">
        <v>59.29</v>
      </c>
      <c r="R336" s="100">
        <v>21.26</v>
      </c>
      <c r="S336" s="100">
        <v>13.91</v>
      </c>
      <c r="T336" s="100">
        <v>35.518000000000001</v>
      </c>
      <c r="U336" s="106" t="s">
        <v>2683</v>
      </c>
    </row>
    <row r="337" spans="1:21" x14ac:dyDescent="0.2">
      <c r="A337" s="100">
        <v>3437.15</v>
      </c>
      <c r="B337" s="100">
        <v>90.066999999999993</v>
      </c>
      <c r="C337" s="100">
        <v>30.047000000000001</v>
      </c>
      <c r="D337" s="100">
        <v>1121.9000000000001</v>
      </c>
      <c r="E337" s="100">
        <v>1036.7</v>
      </c>
      <c r="F337" s="100">
        <v>2008.53</v>
      </c>
      <c r="G337" s="100">
        <v>1555.32</v>
      </c>
      <c r="H337" s="100">
        <v>13530798.359999999</v>
      </c>
      <c r="I337" s="100">
        <v>7210533.6600000001</v>
      </c>
      <c r="J337" s="100" t="s">
        <v>3141</v>
      </c>
      <c r="K337" s="100" t="s">
        <v>3142</v>
      </c>
      <c r="L337" s="100">
        <v>0</v>
      </c>
      <c r="M337" s="7">
        <v>0</v>
      </c>
      <c r="N337" s="100">
        <v>0</v>
      </c>
      <c r="O337" s="100">
        <v>0</v>
      </c>
      <c r="P337" s="100">
        <v>2539.4899999999998</v>
      </c>
      <c r="Q337" s="100">
        <v>59.52</v>
      </c>
      <c r="R337" s="100">
        <v>21.27</v>
      </c>
      <c r="S337" s="100">
        <v>13.97</v>
      </c>
      <c r="T337" s="100">
        <v>35.485999999999997</v>
      </c>
      <c r="U337" s="106" t="s">
        <v>2683</v>
      </c>
    </row>
    <row r="338" spans="1:21" x14ac:dyDescent="0.2">
      <c r="A338" s="100">
        <v>3447.15</v>
      </c>
      <c r="B338" s="100">
        <v>90.066999999999993</v>
      </c>
      <c r="C338" s="100">
        <v>30.047000000000001</v>
      </c>
      <c r="D338" s="100">
        <v>1121.8800000000001</v>
      </c>
      <c r="E338" s="100">
        <v>1036.68</v>
      </c>
      <c r="F338" s="100">
        <v>2017.18</v>
      </c>
      <c r="G338" s="100">
        <v>1560.32</v>
      </c>
      <c r="H338" s="100">
        <v>13530803.289999999</v>
      </c>
      <c r="I338" s="100">
        <v>7210542.3600000003</v>
      </c>
      <c r="J338" s="100" t="s">
        <v>3143</v>
      </c>
      <c r="K338" s="100" t="s">
        <v>3144</v>
      </c>
      <c r="L338" s="100">
        <v>0</v>
      </c>
      <c r="M338" s="7">
        <v>0</v>
      </c>
      <c r="N338" s="100">
        <v>0</v>
      </c>
      <c r="O338" s="100">
        <v>0</v>
      </c>
      <c r="P338" s="100">
        <v>2549.4299999999998</v>
      </c>
      <c r="Q338" s="100">
        <v>59.75</v>
      </c>
      <c r="R338" s="100">
        <v>21.28</v>
      </c>
      <c r="S338" s="100">
        <v>14.04</v>
      </c>
      <c r="T338" s="100">
        <v>35.454999999999998</v>
      </c>
      <c r="U338" s="106" t="s">
        <v>2683</v>
      </c>
    </row>
    <row r="339" spans="1:21" x14ac:dyDescent="0.2">
      <c r="A339" s="100">
        <v>3457.15</v>
      </c>
      <c r="B339" s="100">
        <v>90.066999999999993</v>
      </c>
      <c r="C339" s="100">
        <v>30.047000000000001</v>
      </c>
      <c r="D339" s="100">
        <v>1121.8699999999999</v>
      </c>
      <c r="E339" s="100">
        <v>1036.67</v>
      </c>
      <c r="F339" s="100">
        <v>2025.84</v>
      </c>
      <c r="G339" s="100">
        <v>1565.33</v>
      </c>
      <c r="H339" s="100">
        <v>13530808.210000001</v>
      </c>
      <c r="I339" s="100">
        <v>7210551.0700000003</v>
      </c>
      <c r="J339" s="100" t="s">
        <v>3145</v>
      </c>
      <c r="K339" s="100" t="s">
        <v>3146</v>
      </c>
      <c r="L339" s="100">
        <v>0</v>
      </c>
      <c r="M339" s="7">
        <v>0</v>
      </c>
      <c r="N339" s="100">
        <v>0</v>
      </c>
      <c r="O339" s="100">
        <v>0</v>
      </c>
      <c r="P339" s="100">
        <v>2559.37</v>
      </c>
      <c r="Q339" s="100">
        <v>59.98</v>
      </c>
      <c r="R339" s="100">
        <v>21.28</v>
      </c>
      <c r="S339" s="100">
        <v>14.1</v>
      </c>
      <c r="T339" s="100">
        <v>35.424999999999997</v>
      </c>
      <c r="U339" s="106" t="s">
        <v>2683</v>
      </c>
    </row>
    <row r="340" spans="1:21" x14ac:dyDescent="0.2">
      <c r="A340" s="100">
        <v>3467.15</v>
      </c>
      <c r="B340" s="100">
        <v>90.066999999999993</v>
      </c>
      <c r="C340" s="100">
        <v>30.047000000000001</v>
      </c>
      <c r="D340" s="100">
        <v>1121.8599999999999</v>
      </c>
      <c r="E340" s="100">
        <v>1036.6600000000001</v>
      </c>
      <c r="F340" s="100">
        <v>2034.49</v>
      </c>
      <c r="G340" s="100">
        <v>1570.34</v>
      </c>
      <c r="H340" s="100">
        <v>13530813.130000001</v>
      </c>
      <c r="I340" s="100">
        <v>7210559.7699999996</v>
      </c>
      <c r="J340" s="100" t="s">
        <v>3147</v>
      </c>
      <c r="K340" s="100" t="s">
        <v>3148</v>
      </c>
      <c r="L340" s="100">
        <v>0</v>
      </c>
      <c r="M340" s="7">
        <v>0</v>
      </c>
      <c r="N340" s="100">
        <v>0</v>
      </c>
      <c r="O340" s="100">
        <v>0</v>
      </c>
      <c r="P340" s="100">
        <v>2569.31</v>
      </c>
      <c r="Q340" s="100">
        <v>60.21</v>
      </c>
      <c r="R340" s="100">
        <v>21.29</v>
      </c>
      <c r="S340" s="100">
        <v>14.17</v>
      </c>
      <c r="T340" s="100">
        <v>35.395000000000003</v>
      </c>
      <c r="U340" s="106" t="s">
        <v>2683</v>
      </c>
    </row>
    <row r="341" spans="1:21" x14ac:dyDescent="0.2">
      <c r="A341" s="100">
        <v>3477.15</v>
      </c>
      <c r="B341" s="100">
        <v>90.066999999999993</v>
      </c>
      <c r="C341" s="100">
        <v>30.047000000000001</v>
      </c>
      <c r="D341" s="100">
        <v>1121.8499999999999</v>
      </c>
      <c r="E341" s="100">
        <v>1036.6500000000001</v>
      </c>
      <c r="F341" s="100">
        <v>2043.15</v>
      </c>
      <c r="G341" s="100">
        <v>1575.34</v>
      </c>
      <c r="H341" s="100">
        <v>13530818.050000001</v>
      </c>
      <c r="I341" s="100">
        <v>7210568.4800000004</v>
      </c>
      <c r="J341" s="100" t="s">
        <v>3149</v>
      </c>
      <c r="K341" s="100" t="s">
        <v>3150</v>
      </c>
      <c r="L341" s="100">
        <v>0</v>
      </c>
      <c r="M341" s="7">
        <v>0</v>
      </c>
      <c r="N341" s="100">
        <v>0</v>
      </c>
      <c r="O341" s="100">
        <v>0</v>
      </c>
      <c r="P341" s="100">
        <v>2579.25</v>
      </c>
      <c r="Q341" s="100">
        <v>60.44</v>
      </c>
      <c r="R341" s="100">
        <v>21.3</v>
      </c>
      <c r="S341" s="100">
        <v>14.23</v>
      </c>
      <c r="T341" s="100">
        <v>35.365000000000002</v>
      </c>
      <c r="U341" s="106" t="s">
        <v>2683</v>
      </c>
    </row>
    <row r="342" spans="1:21" x14ac:dyDescent="0.2">
      <c r="A342" s="100">
        <v>3487.15</v>
      </c>
      <c r="B342" s="100">
        <v>90.066999999999993</v>
      </c>
      <c r="C342" s="100">
        <v>30.047000000000001</v>
      </c>
      <c r="D342" s="100">
        <v>1121.8399999999999</v>
      </c>
      <c r="E342" s="100">
        <v>1036.6400000000001</v>
      </c>
      <c r="F342" s="100">
        <v>2051.81</v>
      </c>
      <c r="G342" s="100">
        <v>1580.35</v>
      </c>
      <c r="H342" s="100">
        <v>13530822.98</v>
      </c>
      <c r="I342" s="100">
        <v>7210577.1799999997</v>
      </c>
      <c r="J342" s="100" t="s">
        <v>3151</v>
      </c>
      <c r="K342" s="100" t="s">
        <v>3152</v>
      </c>
      <c r="L342" s="100">
        <v>0</v>
      </c>
      <c r="M342" s="7">
        <v>0</v>
      </c>
      <c r="N342" s="100">
        <v>0</v>
      </c>
      <c r="O342" s="100">
        <v>0</v>
      </c>
      <c r="P342" s="100">
        <v>2589.19</v>
      </c>
      <c r="Q342" s="100">
        <v>60.67</v>
      </c>
      <c r="R342" s="100">
        <v>21.3</v>
      </c>
      <c r="S342" s="100">
        <v>14.29</v>
      </c>
      <c r="T342" s="100">
        <v>35.335000000000001</v>
      </c>
      <c r="U342" s="106" t="s">
        <v>2683</v>
      </c>
    </row>
    <row r="343" spans="1:21" x14ac:dyDescent="0.2">
      <c r="A343" s="100">
        <v>3497.15</v>
      </c>
      <c r="B343" s="100">
        <v>90.066999999999993</v>
      </c>
      <c r="C343" s="100">
        <v>30.047000000000001</v>
      </c>
      <c r="D343" s="100">
        <v>1121.83</v>
      </c>
      <c r="E343" s="100">
        <v>1036.6300000000001</v>
      </c>
      <c r="F343" s="100">
        <v>2060.46</v>
      </c>
      <c r="G343" s="100">
        <v>1585.36</v>
      </c>
      <c r="H343" s="100">
        <v>13530827.9</v>
      </c>
      <c r="I343" s="100">
        <v>7210585.8899999997</v>
      </c>
      <c r="J343" s="100" t="s">
        <v>3153</v>
      </c>
      <c r="K343" s="100" t="s">
        <v>3154</v>
      </c>
      <c r="L343" s="100">
        <v>0</v>
      </c>
      <c r="M343" s="7">
        <v>0</v>
      </c>
      <c r="N343" s="100">
        <v>0</v>
      </c>
      <c r="O343" s="100">
        <v>0</v>
      </c>
      <c r="P343" s="100">
        <v>2599.13</v>
      </c>
      <c r="Q343" s="100">
        <v>60.9</v>
      </c>
      <c r="R343" s="100">
        <v>21.31</v>
      </c>
      <c r="S343" s="100">
        <v>14.36</v>
      </c>
      <c r="T343" s="100">
        <v>35.305999999999997</v>
      </c>
      <c r="U343" s="106" t="s">
        <v>2683</v>
      </c>
    </row>
    <row r="344" spans="1:21" x14ac:dyDescent="0.2">
      <c r="A344" s="100">
        <v>3507.15</v>
      </c>
      <c r="B344" s="100">
        <v>90.066999999999993</v>
      </c>
      <c r="C344" s="100">
        <v>30.047000000000001</v>
      </c>
      <c r="D344" s="100">
        <v>1121.81</v>
      </c>
      <c r="E344" s="100">
        <v>1036.6099999999999</v>
      </c>
      <c r="F344" s="100">
        <v>2069.12</v>
      </c>
      <c r="G344" s="100">
        <v>1590.37</v>
      </c>
      <c r="H344" s="100">
        <v>13530832.82</v>
      </c>
      <c r="I344" s="100">
        <v>7210594.5899999999</v>
      </c>
      <c r="J344" s="100" t="s">
        <v>3155</v>
      </c>
      <c r="K344" s="100" t="s">
        <v>3156</v>
      </c>
      <c r="L344" s="100">
        <v>0</v>
      </c>
      <c r="M344" s="7">
        <v>0</v>
      </c>
      <c r="N344" s="100">
        <v>0</v>
      </c>
      <c r="O344" s="100">
        <v>0</v>
      </c>
      <c r="P344" s="100">
        <v>2609.0700000000002</v>
      </c>
      <c r="Q344" s="100">
        <v>61.13</v>
      </c>
      <c r="R344" s="100">
        <v>21.32</v>
      </c>
      <c r="S344" s="100">
        <v>14.42</v>
      </c>
      <c r="T344" s="100">
        <v>35.277000000000001</v>
      </c>
      <c r="U344" s="106" t="s">
        <v>2683</v>
      </c>
    </row>
    <row r="345" spans="1:21" x14ac:dyDescent="0.2">
      <c r="A345" s="100">
        <v>3517.15</v>
      </c>
      <c r="B345" s="100">
        <v>90.066999999999993</v>
      </c>
      <c r="C345" s="100">
        <v>30.047000000000001</v>
      </c>
      <c r="D345" s="100">
        <v>1121.8</v>
      </c>
      <c r="E345" s="100">
        <v>1036.5999999999999</v>
      </c>
      <c r="F345" s="100">
        <v>2077.7800000000002</v>
      </c>
      <c r="G345" s="100">
        <v>1595.37</v>
      </c>
      <c r="H345" s="100">
        <v>13530837.74</v>
      </c>
      <c r="I345" s="100">
        <v>7210603.2999999998</v>
      </c>
      <c r="J345" s="100" t="s">
        <v>3157</v>
      </c>
      <c r="K345" s="100" t="s">
        <v>3158</v>
      </c>
      <c r="L345" s="100">
        <v>0</v>
      </c>
      <c r="M345" s="7">
        <v>0</v>
      </c>
      <c r="N345" s="100">
        <v>0</v>
      </c>
      <c r="O345" s="100">
        <v>0</v>
      </c>
      <c r="P345" s="100">
        <v>2619.0100000000002</v>
      </c>
      <c r="Q345" s="100">
        <v>61.37</v>
      </c>
      <c r="R345" s="100">
        <v>21.33</v>
      </c>
      <c r="S345" s="100">
        <v>14.49</v>
      </c>
      <c r="T345" s="100">
        <v>35.247999999999998</v>
      </c>
      <c r="U345" s="106" t="s">
        <v>2683</v>
      </c>
    </row>
    <row r="346" spans="1:21" x14ac:dyDescent="0.2">
      <c r="A346" s="100">
        <v>3527.15</v>
      </c>
      <c r="B346" s="100">
        <v>90.066999999999993</v>
      </c>
      <c r="C346" s="100">
        <v>30.047000000000001</v>
      </c>
      <c r="D346" s="100">
        <v>1121.79</v>
      </c>
      <c r="E346" s="100">
        <v>1036.5899999999999</v>
      </c>
      <c r="F346" s="100">
        <v>2086.4299999999998</v>
      </c>
      <c r="G346" s="100">
        <v>1600.38</v>
      </c>
      <c r="H346" s="100">
        <v>13530842.66</v>
      </c>
      <c r="I346" s="100">
        <v>7210612</v>
      </c>
      <c r="J346" s="100" t="s">
        <v>3159</v>
      </c>
      <c r="K346" s="100" t="s">
        <v>3160</v>
      </c>
      <c r="L346" s="100">
        <v>0</v>
      </c>
      <c r="M346" s="7">
        <v>0</v>
      </c>
      <c r="N346" s="100">
        <v>0</v>
      </c>
      <c r="O346" s="100">
        <v>0</v>
      </c>
      <c r="P346" s="100">
        <v>2628.95</v>
      </c>
      <c r="Q346" s="100">
        <v>61.6</v>
      </c>
      <c r="R346" s="100">
        <v>21.33</v>
      </c>
      <c r="S346" s="100">
        <v>14.55</v>
      </c>
      <c r="T346" s="100">
        <v>35.219000000000001</v>
      </c>
      <c r="U346" s="106" t="s">
        <v>2683</v>
      </c>
    </row>
    <row r="347" spans="1:21" x14ac:dyDescent="0.2">
      <c r="A347" s="100">
        <v>3537.15</v>
      </c>
      <c r="B347" s="100">
        <v>90.066999999999993</v>
      </c>
      <c r="C347" s="100">
        <v>30.047000000000001</v>
      </c>
      <c r="D347" s="100">
        <v>1121.78</v>
      </c>
      <c r="E347" s="100">
        <v>1036.58</v>
      </c>
      <c r="F347" s="100">
        <v>2095.09</v>
      </c>
      <c r="G347" s="100">
        <v>1605.39</v>
      </c>
      <c r="H347" s="100">
        <v>13530847.59</v>
      </c>
      <c r="I347" s="100">
        <v>7210620.71</v>
      </c>
      <c r="J347" s="100" t="s">
        <v>3161</v>
      </c>
      <c r="K347" s="100" t="s">
        <v>3162</v>
      </c>
      <c r="L347" s="100">
        <v>0</v>
      </c>
      <c r="M347" s="7">
        <v>0</v>
      </c>
      <c r="N347" s="100">
        <v>0</v>
      </c>
      <c r="O347" s="100">
        <v>0</v>
      </c>
      <c r="P347" s="100">
        <v>2638.9</v>
      </c>
      <c r="Q347" s="100">
        <v>61.83</v>
      </c>
      <c r="R347" s="100">
        <v>21.34</v>
      </c>
      <c r="S347" s="100">
        <v>14.61</v>
      </c>
      <c r="T347" s="100">
        <v>35.191000000000003</v>
      </c>
      <c r="U347" s="106" t="s">
        <v>2683</v>
      </c>
    </row>
    <row r="348" spans="1:21" x14ac:dyDescent="0.2">
      <c r="A348" s="100">
        <v>3547.15</v>
      </c>
      <c r="B348" s="100">
        <v>90.066999999999993</v>
      </c>
      <c r="C348" s="100">
        <v>30.047000000000001</v>
      </c>
      <c r="D348" s="100">
        <v>1121.77</v>
      </c>
      <c r="E348" s="100">
        <v>1036.57</v>
      </c>
      <c r="F348" s="100">
        <v>2103.7399999999998</v>
      </c>
      <c r="G348" s="100">
        <v>1610.39</v>
      </c>
      <c r="H348" s="100">
        <v>13530852.51</v>
      </c>
      <c r="I348" s="100">
        <v>7210629.4100000001</v>
      </c>
      <c r="J348" s="100" t="s">
        <v>3163</v>
      </c>
      <c r="K348" s="100" t="s">
        <v>3164</v>
      </c>
      <c r="L348" s="100">
        <v>0</v>
      </c>
      <c r="M348" s="7">
        <v>0</v>
      </c>
      <c r="N348" s="100">
        <v>0</v>
      </c>
      <c r="O348" s="100">
        <v>0</v>
      </c>
      <c r="P348" s="100">
        <v>2648.84</v>
      </c>
      <c r="Q348" s="100">
        <v>62.06</v>
      </c>
      <c r="R348" s="100">
        <v>21.35</v>
      </c>
      <c r="S348" s="100">
        <v>14.68</v>
      </c>
      <c r="T348" s="100">
        <v>35.162999999999997</v>
      </c>
      <c r="U348" s="106" t="s">
        <v>2683</v>
      </c>
    </row>
    <row r="349" spans="1:21" x14ac:dyDescent="0.2">
      <c r="A349" s="100">
        <v>3557.15</v>
      </c>
      <c r="B349" s="100">
        <v>90.066999999999993</v>
      </c>
      <c r="C349" s="100">
        <v>30.047000000000001</v>
      </c>
      <c r="D349" s="100">
        <v>1121.76</v>
      </c>
      <c r="E349" s="100">
        <v>1036.56</v>
      </c>
      <c r="F349" s="100">
        <v>2112.4</v>
      </c>
      <c r="G349" s="100">
        <v>1615.4</v>
      </c>
      <c r="H349" s="100">
        <v>13530857.43</v>
      </c>
      <c r="I349" s="100">
        <v>7210638.1200000001</v>
      </c>
      <c r="J349" s="100" t="s">
        <v>3165</v>
      </c>
      <c r="K349" s="100" t="s">
        <v>3166</v>
      </c>
      <c r="L349" s="100">
        <v>0</v>
      </c>
      <c r="M349" s="7">
        <v>0</v>
      </c>
      <c r="N349" s="100">
        <v>0</v>
      </c>
      <c r="O349" s="100">
        <v>0</v>
      </c>
      <c r="P349" s="100">
        <v>2658.78</v>
      </c>
      <c r="Q349" s="100">
        <v>62.29</v>
      </c>
      <c r="R349" s="100">
        <v>21.35</v>
      </c>
      <c r="S349" s="100">
        <v>14.74</v>
      </c>
      <c r="T349" s="100">
        <v>35.136000000000003</v>
      </c>
      <c r="U349" s="106" t="s">
        <v>2683</v>
      </c>
    </row>
    <row r="350" spans="1:21" x14ac:dyDescent="0.2">
      <c r="A350" s="100">
        <v>3567.15</v>
      </c>
      <c r="B350" s="100">
        <v>90.066999999999993</v>
      </c>
      <c r="C350" s="100">
        <v>30.047000000000001</v>
      </c>
      <c r="D350" s="100">
        <v>1121.74</v>
      </c>
      <c r="E350" s="100">
        <v>1036.54</v>
      </c>
      <c r="F350" s="100">
        <v>2121.06</v>
      </c>
      <c r="G350" s="100">
        <v>1620.41</v>
      </c>
      <c r="H350" s="100">
        <v>13530862.35</v>
      </c>
      <c r="I350" s="100">
        <v>7210646.8200000003</v>
      </c>
      <c r="J350" s="100" t="s">
        <v>3167</v>
      </c>
      <c r="K350" s="100" t="s">
        <v>3168</v>
      </c>
      <c r="L350" s="100">
        <v>0</v>
      </c>
      <c r="M350" s="7">
        <v>0</v>
      </c>
      <c r="N350" s="100">
        <v>0</v>
      </c>
      <c r="O350" s="100">
        <v>0</v>
      </c>
      <c r="P350" s="100">
        <v>2668.72</v>
      </c>
      <c r="Q350" s="100">
        <v>62.52</v>
      </c>
      <c r="R350" s="100">
        <v>21.36</v>
      </c>
      <c r="S350" s="100">
        <v>14.81</v>
      </c>
      <c r="T350" s="100">
        <v>35.107999999999997</v>
      </c>
      <c r="U350" s="106" t="s">
        <v>2683</v>
      </c>
    </row>
    <row r="351" spans="1:21" x14ac:dyDescent="0.2">
      <c r="A351" s="100">
        <v>3577.15</v>
      </c>
      <c r="B351" s="100">
        <v>90.066999999999993</v>
      </c>
      <c r="C351" s="100">
        <v>30.047000000000001</v>
      </c>
      <c r="D351" s="100">
        <v>1121.73</v>
      </c>
      <c r="E351" s="100">
        <v>1036.53</v>
      </c>
      <c r="F351" s="100">
        <v>2129.71</v>
      </c>
      <c r="G351" s="100">
        <v>1625.42</v>
      </c>
      <c r="H351" s="100">
        <v>13530867.27</v>
      </c>
      <c r="I351" s="100">
        <v>7210655.5300000003</v>
      </c>
      <c r="J351" s="100" t="s">
        <v>3169</v>
      </c>
      <c r="K351" s="100" t="s">
        <v>3170</v>
      </c>
      <c r="L351" s="100">
        <v>0</v>
      </c>
      <c r="M351" s="7">
        <v>0</v>
      </c>
      <c r="N351" s="100">
        <v>0</v>
      </c>
      <c r="O351" s="100">
        <v>0</v>
      </c>
      <c r="P351" s="100">
        <v>2678.66</v>
      </c>
      <c r="Q351" s="100">
        <v>62.75</v>
      </c>
      <c r="R351" s="100">
        <v>21.37</v>
      </c>
      <c r="S351" s="100">
        <v>14.87</v>
      </c>
      <c r="T351" s="100">
        <v>35.081000000000003</v>
      </c>
      <c r="U351" s="106" t="s">
        <v>2683</v>
      </c>
    </row>
    <row r="352" spans="1:21" x14ac:dyDescent="0.2">
      <c r="A352" s="100">
        <v>3587.15</v>
      </c>
      <c r="B352" s="100">
        <v>90.066999999999993</v>
      </c>
      <c r="C352" s="100">
        <v>30.047000000000001</v>
      </c>
      <c r="D352" s="100">
        <v>1121.72</v>
      </c>
      <c r="E352" s="100">
        <v>1036.52</v>
      </c>
      <c r="F352" s="100">
        <v>2138.37</v>
      </c>
      <c r="G352" s="100">
        <v>1630.42</v>
      </c>
      <c r="H352" s="100">
        <v>13530872.199999999</v>
      </c>
      <c r="I352" s="100">
        <v>7210664.2300000004</v>
      </c>
      <c r="J352" s="100" t="s">
        <v>3171</v>
      </c>
      <c r="K352" s="100" t="s">
        <v>3172</v>
      </c>
      <c r="L352" s="100">
        <v>0</v>
      </c>
      <c r="M352" s="7">
        <v>0</v>
      </c>
      <c r="N352" s="100">
        <v>0</v>
      </c>
      <c r="O352" s="100">
        <v>0</v>
      </c>
      <c r="P352" s="100">
        <v>2688.6</v>
      </c>
      <c r="Q352" s="100">
        <v>62.99</v>
      </c>
      <c r="R352" s="100">
        <v>21.38</v>
      </c>
      <c r="S352" s="100">
        <v>14.93</v>
      </c>
      <c r="T352" s="100">
        <v>35.055</v>
      </c>
      <c r="U352" s="106" t="s">
        <v>2683</v>
      </c>
    </row>
    <row r="353" spans="1:21" x14ac:dyDescent="0.2">
      <c r="A353" s="100">
        <v>3597.15</v>
      </c>
      <c r="B353" s="100">
        <v>90.066999999999993</v>
      </c>
      <c r="C353" s="100">
        <v>30.047000000000001</v>
      </c>
      <c r="D353" s="100">
        <v>1121.71</v>
      </c>
      <c r="E353" s="100">
        <v>1036.51</v>
      </c>
      <c r="F353" s="100">
        <v>2147.02</v>
      </c>
      <c r="G353" s="100">
        <v>1635.43</v>
      </c>
      <c r="H353" s="100">
        <v>13530877.119999999</v>
      </c>
      <c r="I353" s="100">
        <v>7210672.9400000004</v>
      </c>
      <c r="J353" s="100" t="s">
        <v>3173</v>
      </c>
      <c r="K353" s="100" t="s">
        <v>3174</v>
      </c>
      <c r="L353" s="100">
        <v>0</v>
      </c>
      <c r="M353" s="7">
        <v>0</v>
      </c>
      <c r="N353" s="100">
        <v>0</v>
      </c>
      <c r="O353" s="100">
        <v>0</v>
      </c>
      <c r="P353" s="100">
        <v>2698.54</v>
      </c>
      <c r="Q353" s="100">
        <v>63.22</v>
      </c>
      <c r="R353" s="100">
        <v>21.38</v>
      </c>
      <c r="S353" s="100">
        <v>15</v>
      </c>
      <c r="T353" s="100">
        <v>35.027999999999999</v>
      </c>
      <c r="U353" s="106" t="s">
        <v>2683</v>
      </c>
    </row>
    <row r="354" spans="1:21" x14ac:dyDescent="0.2">
      <c r="A354" s="100">
        <v>3607.15</v>
      </c>
      <c r="B354" s="100">
        <v>90.066999999999993</v>
      </c>
      <c r="C354" s="100">
        <v>30.047000000000001</v>
      </c>
      <c r="D354" s="100">
        <v>1121.7</v>
      </c>
      <c r="E354" s="100">
        <v>1036.5</v>
      </c>
      <c r="F354" s="100">
        <v>2155.6799999999998</v>
      </c>
      <c r="G354" s="100">
        <v>1640.44</v>
      </c>
      <c r="H354" s="100">
        <v>13530882.039999999</v>
      </c>
      <c r="I354" s="100">
        <v>7210681.6399999997</v>
      </c>
      <c r="J354" s="100" t="s">
        <v>3175</v>
      </c>
      <c r="K354" s="100" t="s">
        <v>3176</v>
      </c>
      <c r="L354" s="100">
        <v>0</v>
      </c>
      <c r="M354" s="7">
        <v>0</v>
      </c>
      <c r="N354" s="100">
        <v>0</v>
      </c>
      <c r="O354" s="100">
        <v>0</v>
      </c>
      <c r="P354" s="100">
        <v>2708.48</v>
      </c>
      <c r="Q354" s="100">
        <v>63.45</v>
      </c>
      <c r="R354" s="100">
        <v>21.39</v>
      </c>
      <c r="S354" s="100">
        <v>15.06</v>
      </c>
      <c r="T354" s="100">
        <v>35.002000000000002</v>
      </c>
      <c r="U354" s="106" t="s">
        <v>2683</v>
      </c>
    </row>
    <row r="355" spans="1:21" x14ac:dyDescent="0.2">
      <c r="A355" s="100">
        <v>3617.15</v>
      </c>
      <c r="B355" s="100">
        <v>90.066999999999993</v>
      </c>
      <c r="C355" s="100">
        <v>30.047000000000001</v>
      </c>
      <c r="D355" s="100">
        <v>1121.69</v>
      </c>
      <c r="E355" s="100">
        <v>1036.49</v>
      </c>
      <c r="F355" s="100">
        <v>2164.34</v>
      </c>
      <c r="G355" s="100">
        <v>1645.44</v>
      </c>
      <c r="H355" s="100">
        <v>13530886.960000001</v>
      </c>
      <c r="I355" s="100">
        <v>7210690.3499999996</v>
      </c>
      <c r="J355" s="100" t="s">
        <v>3177</v>
      </c>
      <c r="K355" s="100" t="s">
        <v>3178</v>
      </c>
      <c r="L355" s="100">
        <v>0</v>
      </c>
      <c r="M355" s="7">
        <v>0</v>
      </c>
      <c r="N355" s="100">
        <v>0</v>
      </c>
      <c r="O355" s="100">
        <v>0</v>
      </c>
      <c r="P355" s="100">
        <v>2718.42</v>
      </c>
      <c r="Q355" s="100">
        <v>63.68</v>
      </c>
      <c r="R355" s="100">
        <v>21.4</v>
      </c>
      <c r="S355" s="100">
        <v>15.13</v>
      </c>
      <c r="T355" s="100">
        <v>34.975999999999999</v>
      </c>
      <c r="U355" s="106" t="s">
        <v>2683</v>
      </c>
    </row>
    <row r="356" spans="1:21" x14ac:dyDescent="0.2">
      <c r="A356" s="100">
        <v>3627.15</v>
      </c>
      <c r="B356" s="100">
        <v>90.066999999999993</v>
      </c>
      <c r="C356" s="100">
        <v>30.047000000000001</v>
      </c>
      <c r="D356" s="100">
        <v>1121.67</v>
      </c>
      <c r="E356" s="100">
        <v>1036.47</v>
      </c>
      <c r="F356" s="100">
        <v>2172.9899999999998</v>
      </c>
      <c r="G356" s="100">
        <v>1650.45</v>
      </c>
      <c r="H356" s="100">
        <v>13530891.890000001</v>
      </c>
      <c r="I356" s="100">
        <v>7210699.0499999998</v>
      </c>
      <c r="J356" s="100" t="s">
        <v>3179</v>
      </c>
      <c r="K356" s="100" t="s">
        <v>3180</v>
      </c>
      <c r="L356" s="100">
        <v>0</v>
      </c>
      <c r="M356" s="7">
        <v>0</v>
      </c>
      <c r="N356" s="100">
        <v>0</v>
      </c>
      <c r="O356" s="100">
        <v>0</v>
      </c>
      <c r="P356" s="100">
        <v>2728.36</v>
      </c>
      <c r="Q356" s="100">
        <v>63.92</v>
      </c>
      <c r="R356" s="100">
        <v>21.4</v>
      </c>
      <c r="S356" s="100">
        <v>15.19</v>
      </c>
      <c r="T356" s="100">
        <v>34.950000000000003</v>
      </c>
      <c r="U356" s="106" t="s">
        <v>2683</v>
      </c>
    </row>
    <row r="357" spans="1:21" x14ac:dyDescent="0.2">
      <c r="A357" s="100">
        <v>3637.15</v>
      </c>
      <c r="B357" s="100">
        <v>90.066999999999993</v>
      </c>
      <c r="C357" s="100">
        <v>30.047000000000001</v>
      </c>
      <c r="D357" s="100">
        <v>1121.6600000000001</v>
      </c>
      <c r="E357" s="100">
        <v>1036.46</v>
      </c>
      <c r="F357" s="100">
        <v>2181.65</v>
      </c>
      <c r="G357" s="100">
        <v>1655.46</v>
      </c>
      <c r="H357" s="100">
        <v>13530896.810000001</v>
      </c>
      <c r="I357" s="100">
        <v>7210707.7599999998</v>
      </c>
      <c r="J357" s="100" t="s">
        <v>3181</v>
      </c>
      <c r="K357" s="100" t="s">
        <v>3182</v>
      </c>
      <c r="L357" s="100">
        <v>0</v>
      </c>
      <c r="M357" s="7">
        <v>0</v>
      </c>
      <c r="N357" s="100">
        <v>0</v>
      </c>
      <c r="O357" s="100">
        <v>0</v>
      </c>
      <c r="P357" s="100">
        <v>2738.3</v>
      </c>
      <c r="Q357" s="100">
        <v>64.150000000000006</v>
      </c>
      <c r="R357" s="100">
        <v>21.41</v>
      </c>
      <c r="S357" s="100">
        <v>15.26</v>
      </c>
      <c r="T357" s="100">
        <v>34.923999999999999</v>
      </c>
      <c r="U357" s="106" t="s">
        <v>2683</v>
      </c>
    </row>
    <row r="358" spans="1:21" x14ac:dyDescent="0.2">
      <c r="A358" s="100">
        <v>3647.15</v>
      </c>
      <c r="B358" s="100">
        <v>90.066999999999993</v>
      </c>
      <c r="C358" s="100">
        <v>30.047000000000001</v>
      </c>
      <c r="D358" s="100">
        <v>1121.6500000000001</v>
      </c>
      <c r="E358" s="100">
        <v>1036.45</v>
      </c>
      <c r="F358" s="100">
        <v>2190.3000000000002</v>
      </c>
      <c r="G358" s="100">
        <v>1660.47</v>
      </c>
      <c r="H358" s="100">
        <v>13530901.73</v>
      </c>
      <c r="I358" s="100">
        <v>7210716.46</v>
      </c>
      <c r="J358" s="100" t="s">
        <v>3183</v>
      </c>
      <c r="K358" s="100" t="s">
        <v>3184</v>
      </c>
      <c r="L358" s="100">
        <v>0</v>
      </c>
      <c r="M358" s="7">
        <v>0</v>
      </c>
      <c r="N358" s="100">
        <v>0</v>
      </c>
      <c r="O358" s="100">
        <v>0</v>
      </c>
      <c r="P358" s="100">
        <v>2748.24</v>
      </c>
      <c r="Q358" s="100">
        <v>64.38</v>
      </c>
      <c r="R358" s="100">
        <v>21.42</v>
      </c>
      <c r="S358" s="100">
        <v>15.32</v>
      </c>
      <c r="T358" s="100">
        <v>34.899000000000001</v>
      </c>
      <c r="U358" s="106" t="s">
        <v>2683</v>
      </c>
    </row>
    <row r="359" spans="1:21" x14ac:dyDescent="0.2">
      <c r="A359" s="100">
        <v>3657.15</v>
      </c>
      <c r="B359" s="100">
        <v>90.066999999999993</v>
      </c>
      <c r="C359" s="100">
        <v>30.047000000000001</v>
      </c>
      <c r="D359" s="100">
        <v>1121.6400000000001</v>
      </c>
      <c r="E359" s="100">
        <v>1036.44</v>
      </c>
      <c r="F359" s="100">
        <v>2198.96</v>
      </c>
      <c r="G359" s="100">
        <v>1665.47</v>
      </c>
      <c r="H359" s="100">
        <v>13530906.65</v>
      </c>
      <c r="I359" s="100">
        <v>7210725.1699999999</v>
      </c>
      <c r="J359" s="100" t="s">
        <v>3185</v>
      </c>
      <c r="K359" s="100" t="s">
        <v>3186</v>
      </c>
      <c r="L359" s="100">
        <v>0</v>
      </c>
      <c r="M359" s="7">
        <v>0</v>
      </c>
      <c r="N359" s="100">
        <v>0</v>
      </c>
      <c r="O359" s="100">
        <v>0</v>
      </c>
      <c r="P359" s="100">
        <v>2758.18</v>
      </c>
      <c r="Q359" s="100">
        <v>64.62</v>
      </c>
      <c r="R359" s="100">
        <v>21.43</v>
      </c>
      <c r="S359" s="100">
        <v>15.38</v>
      </c>
      <c r="T359" s="100">
        <v>34.874000000000002</v>
      </c>
      <c r="U359" s="106" t="s">
        <v>2683</v>
      </c>
    </row>
    <row r="360" spans="1:21" x14ac:dyDescent="0.2">
      <c r="A360" s="100">
        <v>3667.15</v>
      </c>
      <c r="B360" s="100">
        <v>90.066999999999993</v>
      </c>
      <c r="C360" s="100">
        <v>30.047000000000001</v>
      </c>
      <c r="D360" s="100">
        <v>1121.6300000000001</v>
      </c>
      <c r="E360" s="100">
        <v>1036.43</v>
      </c>
      <c r="F360" s="100">
        <v>2207.62</v>
      </c>
      <c r="G360" s="100">
        <v>1670.48</v>
      </c>
      <c r="H360" s="100">
        <v>13530911.57</v>
      </c>
      <c r="I360" s="100">
        <v>7210733.8700000001</v>
      </c>
      <c r="J360" s="100" t="s">
        <v>3187</v>
      </c>
      <c r="K360" s="100" t="s">
        <v>3188</v>
      </c>
      <c r="L360" s="100">
        <v>0</v>
      </c>
      <c r="M360" s="7">
        <v>0</v>
      </c>
      <c r="N360" s="100">
        <v>0</v>
      </c>
      <c r="O360" s="100">
        <v>0</v>
      </c>
      <c r="P360" s="100">
        <v>2768.12</v>
      </c>
      <c r="Q360" s="100">
        <v>64.849999999999994</v>
      </c>
      <c r="R360" s="100">
        <v>21.43</v>
      </c>
      <c r="S360" s="100">
        <v>15.45</v>
      </c>
      <c r="T360" s="100">
        <v>34.848999999999997</v>
      </c>
      <c r="U360" s="106" t="s">
        <v>2683</v>
      </c>
    </row>
    <row r="361" spans="1:21" x14ac:dyDescent="0.2">
      <c r="A361" s="100">
        <v>3677.15</v>
      </c>
      <c r="B361" s="100">
        <v>90.066999999999993</v>
      </c>
      <c r="C361" s="100">
        <v>30.047000000000001</v>
      </c>
      <c r="D361" s="100">
        <v>1121.6199999999999</v>
      </c>
      <c r="E361" s="100">
        <v>1036.42</v>
      </c>
      <c r="F361" s="100">
        <v>2216.27</v>
      </c>
      <c r="G361" s="100">
        <v>1675.49</v>
      </c>
      <c r="H361" s="100">
        <v>13530916.5</v>
      </c>
      <c r="I361" s="100">
        <v>7210742.5800000001</v>
      </c>
      <c r="J361" s="100" t="s">
        <v>3189</v>
      </c>
      <c r="K361" s="100" t="s">
        <v>3190</v>
      </c>
      <c r="L361" s="100">
        <v>0</v>
      </c>
      <c r="M361" s="7">
        <v>0</v>
      </c>
      <c r="N361" s="100">
        <v>0</v>
      </c>
      <c r="O361" s="100">
        <v>0</v>
      </c>
      <c r="P361" s="100">
        <v>2778.06</v>
      </c>
      <c r="Q361" s="100">
        <v>65.08</v>
      </c>
      <c r="R361" s="100">
        <v>21.44</v>
      </c>
      <c r="S361" s="100">
        <v>15.51</v>
      </c>
      <c r="T361" s="100">
        <v>34.825000000000003</v>
      </c>
      <c r="U361" s="106" t="s">
        <v>2683</v>
      </c>
    </row>
    <row r="362" spans="1:21" x14ac:dyDescent="0.2">
      <c r="A362" s="100">
        <v>3687.15</v>
      </c>
      <c r="B362" s="100">
        <v>90.066999999999993</v>
      </c>
      <c r="C362" s="100">
        <v>30.047000000000001</v>
      </c>
      <c r="D362" s="100">
        <v>1121.5999999999999</v>
      </c>
      <c r="E362" s="100">
        <v>1036.4000000000001</v>
      </c>
      <c r="F362" s="100">
        <v>2224.9299999999998</v>
      </c>
      <c r="G362" s="100">
        <v>1680.49</v>
      </c>
      <c r="H362" s="100">
        <v>13530921.42</v>
      </c>
      <c r="I362" s="100">
        <v>7210751.2800000003</v>
      </c>
      <c r="J362" s="100" t="s">
        <v>3191</v>
      </c>
      <c r="K362" s="100" t="s">
        <v>3192</v>
      </c>
      <c r="L362" s="100">
        <v>0</v>
      </c>
      <c r="M362" s="7">
        <v>0</v>
      </c>
      <c r="N362" s="100">
        <v>0</v>
      </c>
      <c r="O362" s="100">
        <v>0</v>
      </c>
      <c r="P362" s="100">
        <v>2788</v>
      </c>
      <c r="Q362" s="100">
        <v>65.319999999999993</v>
      </c>
      <c r="R362" s="100">
        <v>21.45</v>
      </c>
      <c r="S362" s="100">
        <v>15.58</v>
      </c>
      <c r="T362" s="100">
        <v>34.799999999999997</v>
      </c>
      <c r="U362" s="106" t="s">
        <v>2683</v>
      </c>
    </row>
    <row r="363" spans="1:21" x14ac:dyDescent="0.2">
      <c r="A363" s="100">
        <v>3697.15</v>
      </c>
      <c r="B363" s="100">
        <v>90.066999999999993</v>
      </c>
      <c r="C363" s="100">
        <v>30.047000000000001</v>
      </c>
      <c r="D363" s="100">
        <v>1121.5899999999999</v>
      </c>
      <c r="E363" s="100">
        <v>1036.3900000000001</v>
      </c>
      <c r="F363" s="100">
        <v>2233.59</v>
      </c>
      <c r="G363" s="100">
        <v>1685.5</v>
      </c>
      <c r="H363" s="100">
        <v>13530926.34</v>
      </c>
      <c r="I363" s="100">
        <v>7210759.9900000002</v>
      </c>
      <c r="J363" s="100" t="s">
        <v>3193</v>
      </c>
      <c r="K363" s="100" t="s">
        <v>3194</v>
      </c>
      <c r="L363" s="100">
        <v>0</v>
      </c>
      <c r="M363" s="7">
        <v>0</v>
      </c>
      <c r="N363" s="100">
        <v>0</v>
      </c>
      <c r="O363" s="100">
        <v>0</v>
      </c>
      <c r="P363" s="100">
        <v>2797.94</v>
      </c>
      <c r="Q363" s="100">
        <v>65.55</v>
      </c>
      <c r="R363" s="100">
        <v>21.45</v>
      </c>
      <c r="S363" s="100">
        <v>15.64</v>
      </c>
      <c r="T363" s="100">
        <v>34.776000000000003</v>
      </c>
      <c r="U363" s="106" t="s">
        <v>2683</v>
      </c>
    </row>
    <row r="364" spans="1:21" x14ac:dyDescent="0.2">
      <c r="A364" s="100">
        <v>3707.15</v>
      </c>
      <c r="B364" s="100">
        <v>90.066999999999993</v>
      </c>
      <c r="C364" s="100">
        <v>30.047000000000001</v>
      </c>
      <c r="D364" s="100">
        <v>1121.58</v>
      </c>
      <c r="E364" s="100">
        <v>1036.3800000000001</v>
      </c>
      <c r="F364" s="100">
        <v>2242.2399999999998</v>
      </c>
      <c r="G364" s="100">
        <v>1690.51</v>
      </c>
      <c r="H364" s="100">
        <v>13530931.26</v>
      </c>
      <c r="I364" s="100">
        <v>7210768.6900000004</v>
      </c>
      <c r="J364" s="100" t="s">
        <v>3195</v>
      </c>
      <c r="K364" s="100" t="s">
        <v>3196</v>
      </c>
      <c r="L364" s="100">
        <v>0</v>
      </c>
      <c r="M364" s="7">
        <v>0</v>
      </c>
      <c r="N364" s="100">
        <v>0</v>
      </c>
      <c r="O364" s="100">
        <v>0</v>
      </c>
      <c r="P364" s="100">
        <v>2807.89</v>
      </c>
      <c r="Q364" s="100">
        <v>65.78</v>
      </c>
      <c r="R364" s="100">
        <v>21.46</v>
      </c>
      <c r="S364" s="100">
        <v>15.71</v>
      </c>
      <c r="T364" s="100">
        <v>34.752000000000002</v>
      </c>
      <c r="U364" s="106" t="s">
        <v>2683</v>
      </c>
    </row>
    <row r="365" spans="1:21" x14ac:dyDescent="0.2">
      <c r="A365" s="100">
        <v>3717.15</v>
      </c>
      <c r="B365" s="100">
        <v>90.066999999999993</v>
      </c>
      <c r="C365" s="100">
        <v>30.047000000000001</v>
      </c>
      <c r="D365" s="100">
        <v>1121.57</v>
      </c>
      <c r="E365" s="100">
        <v>1036.3699999999999</v>
      </c>
      <c r="F365" s="100">
        <v>2250.9</v>
      </c>
      <c r="G365" s="100">
        <v>1695.52</v>
      </c>
      <c r="H365" s="100">
        <v>13530936.18</v>
      </c>
      <c r="I365" s="100">
        <v>7210777.4000000004</v>
      </c>
      <c r="J365" s="100" t="s">
        <v>3197</v>
      </c>
      <c r="K365" s="100" t="s">
        <v>3198</v>
      </c>
      <c r="L365" s="100">
        <v>0</v>
      </c>
      <c r="M365" s="7">
        <v>0</v>
      </c>
      <c r="N365" s="100">
        <v>0</v>
      </c>
      <c r="O365" s="100">
        <v>0</v>
      </c>
      <c r="P365" s="100">
        <v>2817.83</v>
      </c>
      <c r="Q365" s="100">
        <v>66.02</v>
      </c>
      <c r="R365" s="100">
        <v>21.47</v>
      </c>
      <c r="S365" s="100">
        <v>15.77</v>
      </c>
      <c r="T365" s="100">
        <v>34.728999999999999</v>
      </c>
      <c r="U365" s="106" t="s">
        <v>2683</v>
      </c>
    </row>
    <row r="366" spans="1:21" x14ac:dyDescent="0.2">
      <c r="A366" s="100">
        <v>3727.15</v>
      </c>
      <c r="B366" s="100">
        <v>90.066999999999993</v>
      </c>
      <c r="C366" s="100">
        <v>30.047000000000001</v>
      </c>
      <c r="D366" s="100">
        <v>1121.56</v>
      </c>
      <c r="E366" s="100">
        <v>1036.3599999999999</v>
      </c>
      <c r="F366" s="100">
        <v>2259.5500000000002</v>
      </c>
      <c r="G366" s="100">
        <v>1700.52</v>
      </c>
      <c r="H366" s="100">
        <v>13530941.109999999</v>
      </c>
      <c r="I366" s="100">
        <v>7210786.0999999996</v>
      </c>
      <c r="J366" s="100" t="s">
        <v>3199</v>
      </c>
      <c r="K366" s="100" t="s">
        <v>3200</v>
      </c>
      <c r="L366" s="100">
        <v>0</v>
      </c>
      <c r="M366" s="7">
        <v>0</v>
      </c>
      <c r="N366" s="100">
        <v>0</v>
      </c>
      <c r="O366" s="100">
        <v>0</v>
      </c>
      <c r="P366" s="100">
        <v>2827.77</v>
      </c>
      <c r="Q366" s="100">
        <v>66.25</v>
      </c>
      <c r="R366" s="100">
        <v>21.48</v>
      </c>
      <c r="S366" s="100">
        <v>15.84</v>
      </c>
      <c r="T366" s="100">
        <v>34.704999999999998</v>
      </c>
      <c r="U366" s="106" t="s">
        <v>2683</v>
      </c>
    </row>
    <row r="367" spans="1:21" x14ac:dyDescent="0.2">
      <c r="A367" s="100">
        <v>3737.15</v>
      </c>
      <c r="B367" s="100">
        <v>90.066999999999993</v>
      </c>
      <c r="C367" s="100">
        <v>30.047000000000001</v>
      </c>
      <c r="D367" s="100">
        <v>1121.54</v>
      </c>
      <c r="E367" s="100">
        <v>1036.3399999999999</v>
      </c>
      <c r="F367" s="100">
        <v>2268.21</v>
      </c>
      <c r="G367" s="100">
        <v>1705.53</v>
      </c>
      <c r="H367" s="100">
        <v>13530946.029999999</v>
      </c>
      <c r="I367" s="100">
        <v>7210794.8099999996</v>
      </c>
      <c r="J367" s="100" t="s">
        <v>3201</v>
      </c>
      <c r="K367" s="100" t="s">
        <v>3202</v>
      </c>
      <c r="L367" s="100">
        <v>0</v>
      </c>
      <c r="M367" s="7">
        <v>0</v>
      </c>
      <c r="N367" s="100">
        <v>0</v>
      </c>
      <c r="O367" s="100">
        <v>0</v>
      </c>
      <c r="P367" s="100">
        <v>2837.71</v>
      </c>
      <c r="Q367" s="100">
        <v>66.489999999999995</v>
      </c>
      <c r="R367" s="100">
        <v>21.48</v>
      </c>
      <c r="S367" s="100">
        <v>15.9</v>
      </c>
      <c r="T367" s="100">
        <v>34.682000000000002</v>
      </c>
      <c r="U367" s="106" t="s">
        <v>2683</v>
      </c>
    </row>
    <row r="368" spans="1:21" x14ac:dyDescent="0.2">
      <c r="A368" s="100">
        <v>3747.15</v>
      </c>
      <c r="B368" s="100">
        <v>90.066999999999993</v>
      </c>
      <c r="C368" s="100">
        <v>30.047000000000001</v>
      </c>
      <c r="D368" s="100">
        <v>1121.53</v>
      </c>
      <c r="E368" s="100">
        <v>1036.33</v>
      </c>
      <c r="F368" s="100">
        <v>2276.87</v>
      </c>
      <c r="G368" s="100">
        <v>1710.54</v>
      </c>
      <c r="H368" s="100">
        <v>13530950.949999999</v>
      </c>
      <c r="I368" s="100">
        <v>7210803.5099999998</v>
      </c>
      <c r="J368" s="100" t="s">
        <v>3203</v>
      </c>
      <c r="K368" s="100" t="s">
        <v>3204</v>
      </c>
      <c r="L368" s="100">
        <v>0</v>
      </c>
      <c r="M368" s="7">
        <v>0</v>
      </c>
      <c r="N368" s="100">
        <v>0</v>
      </c>
      <c r="O368" s="100">
        <v>0</v>
      </c>
      <c r="P368" s="100">
        <v>2847.65</v>
      </c>
      <c r="Q368" s="100">
        <v>66.72</v>
      </c>
      <c r="R368" s="100">
        <v>21.49</v>
      </c>
      <c r="S368" s="100">
        <v>15.97</v>
      </c>
      <c r="T368" s="100">
        <v>34.658999999999999</v>
      </c>
      <c r="U368" s="106" t="s">
        <v>2683</v>
      </c>
    </row>
    <row r="369" spans="1:21" x14ac:dyDescent="0.2">
      <c r="A369" s="100">
        <v>3757.15</v>
      </c>
      <c r="B369" s="100">
        <v>90.066999999999993</v>
      </c>
      <c r="C369" s="100">
        <v>30.047000000000001</v>
      </c>
      <c r="D369" s="100">
        <v>1121.52</v>
      </c>
      <c r="E369" s="100">
        <v>1036.32</v>
      </c>
      <c r="F369" s="100">
        <v>2285.52</v>
      </c>
      <c r="G369" s="100">
        <v>1715.54</v>
      </c>
      <c r="H369" s="100">
        <v>13530955.869999999</v>
      </c>
      <c r="I369" s="100">
        <v>7210812.2199999997</v>
      </c>
      <c r="J369" s="100" t="s">
        <v>3205</v>
      </c>
      <c r="K369" s="100" t="s">
        <v>3206</v>
      </c>
      <c r="L369" s="100">
        <v>0</v>
      </c>
      <c r="M369" s="7">
        <v>0</v>
      </c>
      <c r="N369" s="100">
        <v>0</v>
      </c>
      <c r="O369" s="100">
        <v>0</v>
      </c>
      <c r="P369" s="100">
        <v>2857.59</v>
      </c>
      <c r="Q369" s="100">
        <v>66.95</v>
      </c>
      <c r="R369" s="100">
        <v>21.5</v>
      </c>
      <c r="S369" s="100">
        <v>16.03</v>
      </c>
      <c r="T369" s="100">
        <v>34.636000000000003</v>
      </c>
      <c r="U369" s="106" t="s">
        <v>2683</v>
      </c>
    </row>
    <row r="370" spans="1:21" x14ac:dyDescent="0.2">
      <c r="A370" s="100">
        <v>3767.15</v>
      </c>
      <c r="B370" s="100">
        <v>90.066999999999993</v>
      </c>
      <c r="C370" s="100">
        <v>30.047000000000001</v>
      </c>
      <c r="D370" s="100">
        <v>1121.51</v>
      </c>
      <c r="E370" s="100">
        <v>1036.31</v>
      </c>
      <c r="F370" s="100">
        <v>2294.1799999999998</v>
      </c>
      <c r="G370" s="100">
        <v>1720.55</v>
      </c>
      <c r="H370" s="100">
        <v>13530960.800000001</v>
      </c>
      <c r="I370" s="100">
        <v>7210820.9199999999</v>
      </c>
      <c r="J370" s="100" t="s">
        <v>3207</v>
      </c>
      <c r="K370" s="100" t="s">
        <v>3208</v>
      </c>
      <c r="L370" s="100">
        <v>0</v>
      </c>
      <c r="M370" s="7">
        <v>0</v>
      </c>
      <c r="N370" s="100">
        <v>0</v>
      </c>
      <c r="O370" s="100">
        <v>0</v>
      </c>
      <c r="P370" s="100">
        <v>2867.53</v>
      </c>
      <c r="Q370" s="100">
        <v>67.19</v>
      </c>
      <c r="R370" s="100">
        <v>21.51</v>
      </c>
      <c r="S370" s="100">
        <v>16.100000000000001</v>
      </c>
      <c r="T370" s="100">
        <v>34.613999999999997</v>
      </c>
      <c r="U370" s="106" t="s">
        <v>2683</v>
      </c>
    </row>
    <row r="371" spans="1:21" x14ac:dyDescent="0.2">
      <c r="A371" s="100">
        <v>3777.15</v>
      </c>
      <c r="B371" s="100">
        <v>90.066999999999993</v>
      </c>
      <c r="C371" s="100">
        <v>30.047000000000001</v>
      </c>
      <c r="D371" s="100">
        <v>1121.5</v>
      </c>
      <c r="E371" s="100">
        <v>1036.3</v>
      </c>
      <c r="F371" s="100">
        <v>2302.83</v>
      </c>
      <c r="G371" s="100">
        <v>1725.56</v>
      </c>
      <c r="H371" s="100">
        <v>13530965.720000001</v>
      </c>
      <c r="I371" s="100">
        <v>7210829.6200000001</v>
      </c>
      <c r="J371" s="100" t="s">
        <v>3209</v>
      </c>
      <c r="K371" s="100" t="s">
        <v>3210</v>
      </c>
      <c r="L371" s="100">
        <v>0</v>
      </c>
      <c r="M371" s="7">
        <v>0</v>
      </c>
      <c r="N371" s="100">
        <v>0</v>
      </c>
      <c r="O371" s="100">
        <v>0</v>
      </c>
      <c r="P371" s="100">
        <v>2877.47</v>
      </c>
      <c r="Q371" s="100">
        <v>67.42</v>
      </c>
      <c r="R371" s="100">
        <v>21.51</v>
      </c>
      <c r="S371" s="100">
        <v>16.16</v>
      </c>
      <c r="T371" s="100">
        <v>34.591000000000001</v>
      </c>
      <c r="U371" s="106" t="s">
        <v>2683</v>
      </c>
    </row>
    <row r="372" spans="1:21" x14ac:dyDescent="0.2">
      <c r="A372" s="100">
        <v>3787.15</v>
      </c>
      <c r="B372" s="100">
        <v>90.066999999999993</v>
      </c>
      <c r="C372" s="100">
        <v>30.047000000000001</v>
      </c>
      <c r="D372" s="100">
        <v>1121.49</v>
      </c>
      <c r="E372" s="100">
        <v>1036.29</v>
      </c>
      <c r="F372" s="100">
        <v>2311.4899999999998</v>
      </c>
      <c r="G372" s="100">
        <v>1730.57</v>
      </c>
      <c r="H372" s="100">
        <v>13530970.640000001</v>
      </c>
      <c r="I372" s="100">
        <v>7210838.3300000001</v>
      </c>
      <c r="J372" s="100" t="s">
        <v>3211</v>
      </c>
      <c r="K372" s="100" t="s">
        <v>3212</v>
      </c>
      <c r="L372" s="100">
        <v>0</v>
      </c>
      <c r="M372" s="7">
        <v>0</v>
      </c>
      <c r="N372" s="100">
        <v>0</v>
      </c>
      <c r="O372" s="100">
        <v>0</v>
      </c>
      <c r="P372" s="100">
        <v>2887.41</v>
      </c>
      <c r="Q372" s="100">
        <v>67.66</v>
      </c>
      <c r="R372" s="100">
        <v>21.52</v>
      </c>
      <c r="S372" s="100">
        <v>16.23</v>
      </c>
      <c r="T372" s="100">
        <v>34.569000000000003</v>
      </c>
      <c r="U372" s="106" t="s">
        <v>2683</v>
      </c>
    </row>
    <row r="373" spans="1:21" x14ac:dyDescent="0.2">
      <c r="A373" s="100">
        <v>3797.15</v>
      </c>
      <c r="B373" s="100">
        <v>90.066999999999993</v>
      </c>
      <c r="C373" s="100">
        <v>30.047000000000001</v>
      </c>
      <c r="D373" s="100">
        <v>1121.47</v>
      </c>
      <c r="E373" s="100">
        <v>1036.27</v>
      </c>
      <c r="F373" s="100">
        <v>2320.15</v>
      </c>
      <c r="G373" s="100">
        <v>1735.57</v>
      </c>
      <c r="H373" s="100">
        <v>13530975.560000001</v>
      </c>
      <c r="I373" s="100">
        <v>7210847.0300000003</v>
      </c>
      <c r="J373" s="100" t="s">
        <v>3213</v>
      </c>
      <c r="K373" s="100" t="s">
        <v>3214</v>
      </c>
      <c r="L373" s="100">
        <v>0</v>
      </c>
      <c r="M373" s="7">
        <v>0</v>
      </c>
      <c r="N373" s="100">
        <v>0</v>
      </c>
      <c r="O373" s="100">
        <v>0</v>
      </c>
      <c r="P373" s="100">
        <v>2897.35</v>
      </c>
      <c r="Q373" s="100">
        <v>67.89</v>
      </c>
      <c r="R373" s="100">
        <v>21.53</v>
      </c>
      <c r="S373" s="100">
        <v>16.29</v>
      </c>
      <c r="T373" s="100">
        <v>34.546999999999997</v>
      </c>
      <c r="U373" s="106" t="s">
        <v>2683</v>
      </c>
    </row>
    <row r="374" spans="1:21" x14ac:dyDescent="0.2">
      <c r="A374" s="100">
        <v>3807.15</v>
      </c>
      <c r="B374" s="100">
        <v>90.066999999999993</v>
      </c>
      <c r="C374" s="100">
        <v>30.047000000000001</v>
      </c>
      <c r="D374" s="100">
        <v>1121.46</v>
      </c>
      <c r="E374" s="100">
        <v>1036.26</v>
      </c>
      <c r="F374" s="100">
        <v>2328.8000000000002</v>
      </c>
      <c r="G374" s="100">
        <v>1740.58</v>
      </c>
      <c r="H374" s="100">
        <v>13530980.48</v>
      </c>
      <c r="I374" s="100">
        <v>7210855.7400000002</v>
      </c>
      <c r="J374" s="100" t="s">
        <v>3215</v>
      </c>
      <c r="K374" s="100" t="s">
        <v>3216</v>
      </c>
      <c r="L374" s="100">
        <v>0</v>
      </c>
      <c r="M374" s="7">
        <v>0</v>
      </c>
      <c r="N374" s="100">
        <v>0</v>
      </c>
      <c r="O374" s="100">
        <v>0</v>
      </c>
      <c r="P374" s="100">
        <v>2907.29</v>
      </c>
      <c r="Q374" s="100">
        <v>68.13</v>
      </c>
      <c r="R374" s="100">
        <v>21.53</v>
      </c>
      <c r="S374" s="100">
        <v>16.350000000000001</v>
      </c>
      <c r="T374" s="100">
        <v>34.524999999999999</v>
      </c>
      <c r="U374" s="106" t="s">
        <v>2683</v>
      </c>
    </row>
    <row r="375" spans="1:21" x14ac:dyDescent="0.2">
      <c r="A375" s="100">
        <v>3817.15</v>
      </c>
      <c r="B375" s="100">
        <v>90.066999999999993</v>
      </c>
      <c r="C375" s="100">
        <v>30.047000000000001</v>
      </c>
      <c r="D375" s="100">
        <v>1121.45</v>
      </c>
      <c r="E375" s="100">
        <v>1036.25</v>
      </c>
      <c r="F375" s="100">
        <v>2337.46</v>
      </c>
      <c r="G375" s="100">
        <v>1745.59</v>
      </c>
      <c r="H375" s="100">
        <v>13530985.41</v>
      </c>
      <c r="I375" s="100">
        <v>7210864.4400000004</v>
      </c>
      <c r="J375" s="100" t="s">
        <v>3217</v>
      </c>
      <c r="K375" s="100" t="s">
        <v>3218</v>
      </c>
      <c r="L375" s="100">
        <v>0</v>
      </c>
      <c r="M375" s="7">
        <v>0</v>
      </c>
      <c r="N375" s="100">
        <v>0</v>
      </c>
      <c r="O375" s="100">
        <v>0</v>
      </c>
      <c r="P375" s="100">
        <v>2917.23</v>
      </c>
      <c r="Q375" s="100">
        <v>68.36</v>
      </c>
      <c r="R375" s="100">
        <v>21.54</v>
      </c>
      <c r="S375" s="100">
        <v>16.420000000000002</v>
      </c>
      <c r="T375" s="100">
        <v>34.503999999999998</v>
      </c>
      <c r="U375" s="106" t="s">
        <v>2683</v>
      </c>
    </row>
    <row r="376" spans="1:21" x14ac:dyDescent="0.2">
      <c r="A376" s="100">
        <v>3827.15</v>
      </c>
      <c r="B376" s="100">
        <v>90.066999999999993</v>
      </c>
      <c r="C376" s="100">
        <v>30.047000000000001</v>
      </c>
      <c r="D376" s="100">
        <v>1121.44</v>
      </c>
      <c r="E376" s="100">
        <v>1036.24</v>
      </c>
      <c r="F376" s="100">
        <v>2346.11</v>
      </c>
      <c r="G376" s="100">
        <v>1750.59</v>
      </c>
      <c r="H376" s="100">
        <v>13530990.33</v>
      </c>
      <c r="I376" s="100">
        <v>7210873.1500000004</v>
      </c>
      <c r="J376" s="100" t="s">
        <v>3219</v>
      </c>
      <c r="K376" s="100" t="s">
        <v>3220</v>
      </c>
      <c r="L376" s="100">
        <v>0</v>
      </c>
      <c r="M376" s="7">
        <v>0</v>
      </c>
      <c r="N376" s="100">
        <v>0</v>
      </c>
      <c r="O376" s="100">
        <v>0</v>
      </c>
      <c r="P376" s="100">
        <v>2927.17</v>
      </c>
      <c r="Q376" s="100">
        <v>68.599999999999994</v>
      </c>
      <c r="R376" s="100">
        <v>21.55</v>
      </c>
      <c r="S376" s="100">
        <v>16.48</v>
      </c>
      <c r="T376" s="100">
        <v>34.481999999999999</v>
      </c>
      <c r="U376" s="106" t="s">
        <v>2683</v>
      </c>
    </row>
    <row r="377" spans="1:21" x14ac:dyDescent="0.2">
      <c r="A377" s="100">
        <v>3837.15</v>
      </c>
      <c r="B377" s="100">
        <v>90.066999999999993</v>
      </c>
      <c r="C377" s="100">
        <v>30.047000000000001</v>
      </c>
      <c r="D377" s="100">
        <v>1121.43</v>
      </c>
      <c r="E377" s="100">
        <v>1036.23</v>
      </c>
      <c r="F377" s="100">
        <v>2354.77</v>
      </c>
      <c r="G377" s="100">
        <v>1755.6</v>
      </c>
      <c r="H377" s="100">
        <v>13530995.25</v>
      </c>
      <c r="I377" s="100">
        <v>7210881.8499999996</v>
      </c>
      <c r="J377" s="100" t="s">
        <v>3221</v>
      </c>
      <c r="K377" s="100" t="s">
        <v>3222</v>
      </c>
      <c r="L377" s="100">
        <v>0</v>
      </c>
      <c r="M377" s="7">
        <v>0</v>
      </c>
      <c r="N377" s="100">
        <v>0</v>
      </c>
      <c r="O377" s="100">
        <v>0</v>
      </c>
      <c r="P377" s="100">
        <v>2937.11</v>
      </c>
      <c r="Q377" s="100">
        <v>68.83</v>
      </c>
      <c r="R377" s="100">
        <v>21.56</v>
      </c>
      <c r="S377" s="100">
        <v>16.55</v>
      </c>
      <c r="T377" s="100">
        <v>34.460999999999999</v>
      </c>
      <c r="U377" s="106" t="s">
        <v>2683</v>
      </c>
    </row>
    <row r="378" spans="1:21" x14ac:dyDescent="0.2">
      <c r="A378" s="100">
        <v>3847.15</v>
      </c>
      <c r="B378" s="100">
        <v>90.066999999999993</v>
      </c>
      <c r="C378" s="100">
        <v>30.047000000000001</v>
      </c>
      <c r="D378" s="100">
        <v>1121.42</v>
      </c>
      <c r="E378" s="100">
        <v>1036.22</v>
      </c>
      <c r="F378" s="100">
        <v>2363.4299999999998</v>
      </c>
      <c r="G378" s="100">
        <v>1760.61</v>
      </c>
      <c r="H378" s="100">
        <v>13531000.17</v>
      </c>
      <c r="I378" s="100">
        <v>7210890.5599999996</v>
      </c>
      <c r="J378" s="100" t="s">
        <v>3223</v>
      </c>
      <c r="K378" s="100" t="s">
        <v>3224</v>
      </c>
      <c r="L378" s="100">
        <v>0</v>
      </c>
      <c r="M378" s="7">
        <v>0</v>
      </c>
      <c r="N378" s="100">
        <v>0</v>
      </c>
      <c r="O378" s="100">
        <v>0</v>
      </c>
      <c r="P378" s="100">
        <v>2947.05</v>
      </c>
      <c r="Q378" s="100">
        <v>69.069999999999993</v>
      </c>
      <c r="R378" s="100">
        <v>21.56</v>
      </c>
      <c r="S378" s="100">
        <v>16.61</v>
      </c>
      <c r="T378" s="100">
        <v>34.44</v>
      </c>
      <c r="U378" s="106" t="s">
        <v>2683</v>
      </c>
    </row>
    <row r="379" spans="1:21" x14ac:dyDescent="0.2">
      <c r="A379" s="100">
        <v>3857.15</v>
      </c>
      <c r="B379" s="100">
        <v>90.066999999999993</v>
      </c>
      <c r="C379" s="100">
        <v>30.047000000000001</v>
      </c>
      <c r="D379" s="100">
        <v>1121.4000000000001</v>
      </c>
      <c r="E379" s="100">
        <v>1036.2</v>
      </c>
      <c r="F379" s="100">
        <v>2372.08</v>
      </c>
      <c r="G379" s="100">
        <v>1765.62</v>
      </c>
      <c r="H379" s="100">
        <v>13531005.09</v>
      </c>
      <c r="I379" s="100">
        <v>7210899.2599999998</v>
      </c>
      <c r="J379" s="100" t="s">
        <v>3225</v>
      </c>
      <c r="K379" s="100" t="s">
        <v>3226</v>
      </c>
      <c r="L379" s="100">
        <v>0</v>
      </c>
      <c r="M379" s="7">
        <v>0</v>
      </c>
      <c r="N379" s="100">
        <v>0</v>
      </c>
      <c r="O379" s="100">
        <v>0</v>
      </c>
      <c r="P379" s="100">
        <v>2956.99</v>
      </c>
      <c r="Q379" s="100">
        <v>69.3</v>
      </c>
      <c r="R379" s="100">
        <v>21.57</v>
      </c>
      <c r="S379" s="100">
        <v>16.68</v>
      </c>
      <c r="T379" s="100">
        <v>34.418999999999997</v>
      </c>
      <c r="U379" s="106" t="s">
        <v>2683</v>
      </c>
    </row>
    <row r="380" spans="1:21" x14ac:dyDescent="0.2">
      <c r="A380" s="100">
        <v>3867.15</v>
      </c>
      <c r="B380" s="100">
        <v>90.066999999999993</v>
      </c>
      <c r="C380" s="100">
        <v>30.047000000000001</v>
      </c>
      <c r="D380" s="100">
        <v>1121.3900000000001</v>
      </c>
      <c r="E380" s="100">
        <v>1036.19</v>
      </c>
      <c r="F380" s="100">
        <v>2380.7399999999998</v>
      </c>
      <c r="G380" s="100">
        <v>1770.62</v>
      </c>
      <c r="H380" s="100">
        <v>13531010.02</v>
      </c>
      <c r="I380" s="100">
        <v>7210907.9699999997</v>
      </c>
      <c r="J380" s="100" t="s">
        <v>3227</v>
      </c>
      <c r="K380" s="100" t="s">
        <v>3228</v>
      </c>
      <c r="L380" s="100">
        <v>0</v>
      </c>
      <c r="M380" s="7">
        <v>0</v>
      </c>
      <c r="N380" s="100">
        <v>0</v>
      </c>
      <c r="O380" s="100">
        <v>0</v>
      </c>
      <c r="P380" s="100">
        <v>2966.94</v>
      </c>
      <c r="Q380" s="100">
        <v>69.540000000000006</v>
      </c>
      <c r="R380" s="100">
        <v>21.58</v>
      </c>
      <c r="S380" s="100">
        <v>16.739999999999998</v>
      </c>
      <c r="T380" s="100">
        <v>34.398000000000003</v>
      </c>
      <c r="U380" s="106" t="s">
        <v>2683</v>
      </c>
    </row>
    <row r="381" spans="1:21" x14ac:dyDescent="0.2">
      <c r="A381" s="100">
        <v>3877.15</v>
      </c>
      <c r="B381" s="100">
        <v>90.066999999999993</v>
      </c>
      <c r="C381" s="100">
        <v>30.047000000000001</v>
      </c>
      <c r="D381" s="100">
        <v>1121.3800000000001</v>
      </c>
      <c r="E381" s="100">
        <v>1036.18</v>
      </c>
      <c r="F381" s="100">
        <v>2389.39</v>
      </c>
      <c r="G381" s="100">
        <v>1775.63</v>
      </c>
      <c r="H381" s="100">
        <v>13531014.939999999</v>
      </c>
      <c r="I381" s="100">
        <v>7210916.6699999999</v>
      </c>
      <c r="J381" s="100" t="s">
        <v>3229</v>
      </c>
      <c r="K381" s="100" t="s">
        <v>3230</v>
      </c>
      <c r="L381" s="100">
        <v>0</v>
      </c>
      <c r="M381" s="7">
        <v>0</v>
      </c>
      <c r="N381" s="100">
        <v>0</v>
      </c>
      <c r="O381" s="100">
        <v>0</v>
      </c>
      <c r="P381" s="100">
        <v>2976.88</v>
      </c>
      <c r="Q381" s="100">
        <v>69.78</v>
      </c>
      <c r="R381" s="100">
        <v>21.58</v>
      </c>
      <c r="S381" s="100">
        <v>16.809999999999999</v>
      </c>
      <c r="T381" s="100">
        <v>34.378</v>
      </c>
      <c r="U381" s="106" t="s">
        <v>2683</v>
      </c>
    </row>
    <row r="382" spans="1:21" x14ac:dyDescent="0.2">
      <c r="A382" s="100">
        <v>3887.15</v>
      </c>
      <c r="B382" s="100">
        <v>90.066999999999993</v>
      </c>
      <c r="C382" s="100">
        <v>30.047000000000001</v>
      </c>
      <c r="D382" s="100">
        <v>1121.3699999999999</v>
      </c>
      <c r="E382" s="100">
        <v>1036.17</v>
      </c>
      <c r="F382" s="100">
        <v>2398.0500000000002</v>
      </c>
      <c r="G382" s="100">
        <v>1780.64</v>
      </c>
      <c r="H382" s="100">
        <v>13531019.859999999</v>
      </c>
      <c r="I382" s="100">
        <v>7210925.3799999999</v>
      </c>
      <c r="J382" s="100" t="s">
        <v>3231</v>
      </c>
      <c r="K382" s="100" t="s">
        <v>3232</v>
      </c>
      <c r="L382" s="100">
        <v>0</v>
      </c>
      <c r="M382" s="7">
        <v>0</v>
      </c>
      <c r="N382" s="100">
        <v>0</v>
      </c>
      <c r="O382" s="100">
        <v>0</v>
      </c>
      <c r="P382" s="100">
        <v>2986.82</v>
      </c>
      <c r="Q382" s="100">
        <v>70.010000000000005</v>
      </c>
      <c r="R382" s="100">
        <v>21.59</v>
      </c>
      <c r="S382" s="100">
        <v>16.88</v>
      </c>
      <c r="T382" s="100">
        <v>34.357999999999997</v>
      </c>
      <c r="U382" s="106" t="s">
        <v>2683</v>
      </c>
    </row>
    <row r="383" spans="1:21" x14ac:dyDescent="0.2">
      <c r="A383" s="100">
        <v>3897.15</v>
      </c>
      <c r="B383" s="100">
        <v>90.066999999999993</v>
      </c>
      <c r="C383" s="100">
        <v>30.047000000000001</v>
      </c>
      <c r="D383" s="100">
        <v>1121.3599999999999</v>
      </c>
      <c r="E383" s="100">
        <v>1036.1600000000001</v>
      </c>
      <c r="F383" s="100">
        <v>2406.71</v>
      </c>
      <c r="G383" s="100">
        <v>1785.65</v>
      </c>
      <c r="H383" s="100">
        <v>13531024.779999999</v>
      </c>
      <c r="I383" s="100">
        <v>7210934.0800000001</v>
      </c>
      <c r="J383" s="100" t="s">
        <v>3233</v>
      </c>
      <c r="K383" s="100" t="s">
        <v>3234</v>
      </c>
      <c r="L383" s="100">
        <v>0</v>
      </c>
      <c r="M383" s="7">
        <v>0</v>
      </c>
      <c r="N383" s="100">
        <v>0</v>
      </c>
      <c r="O383" s="100">
        <v>0</v>
      </c>
      <c r="P383" s="100">
        <v>2996.76</v>
      </c>
      <c r="Q383" s="100">
        <v>70.25</v>
      </c>
      <c r="R383" s="100">
        <v>21.6</v>
      </c>
      <c r="S383" s="100">
        <v>16.940000000000001</v>
      </c>
      <c r="T383" s="100">
        <v>34.338000000000001</v>
      </c>
      <c r="U383" s="106" t="s">
        <v>2683</v>
      </c>
    </row>
    <row r="384" spans="1:21" x14ac:dyDescent="0.2">
      <c r="A384" s="100">
        <v>3907.15</v>
      </c>
      <c r="B384" s="100">
        <v>90.066999999999993</v>
      </c>
      <c r="C384" s="100">
        <v>30.047000000000001</v>
      </c>
      <c r="D384" s="100">
        <v>1121.3499999999999</v>
      </c>
      <c r="E384" s="100">
        <v>1036.1500000000001</v>
      </c>
      <c r="F384" s="100">
        <v>2415.36</v>
      </c>
      <c r="G384" s="100">
        <v>1790.65</v>
      </c>
      <c r="H384" s="100">
        <v>13531029.710000001</v>
      </c>
      <c r="I384" s="100">
        <v>7210942.79</v>
      </c>
      <c r="J384" s="100" t="s">
        <v>3235</v>
      </c>
      <c r="K384" s="100" t="s">
        <v>3236</v>
      </c>
      <c r="L384" s="100">
        <v>0</v>
      </c>
      <c r="M384" s="7">
        <v>0</v>
      </c>
      <c r="N384" s="100">
        <v>0</v>
      </c>
      <c r="O384" s="100">
        <v>0</v>
      </c>
      <c r="P384" s="100">
        <v>3006.7</v>
      </c>
      <c r="Q384" s="100">
        <v>70.48</v>
      </c>
      <c r="R384" s="100">
        <v>21.61</v>
      </c>
      <c r="S384" s="100">
        <v>17.010000000000002</v>
      </c>
      <c r="T384" s="100">
        <v>34.317999999999998</v>
      </c>
      <c r="U384" s="106" t="s">
        <v>2683</v>
      </c>
    </row>
    <row r="385" spans="1:21" x14ac:dyDescent="0.2">
      <c r="A385" s="100">
        <v>3917.15</v>
      </c>
      <c r="B385" s="100">
        <v>90.066999999999993</v>
      </c>
      <c r="C385" s="100">
        <v>30.047000000000001</v>
      </c>
      <c r="D385" s="100">
        <v>1121.33</v>
      </c>
      <c r="E385" s="100">
        <v>1036.1300000000001</v>
      </c>
      <c r="F385" s="100">
        <v>2424.02</v>
      </c>
      <c r="G385" s="100">
        <v>1795.66</v>
      </c>
      <c r="H385" s="100">
        <v>13531034.630000001</v>
      </c>
      <c r="I385" s="100">
        <v>7210951.4900000002</v>
      </c>
      <c r="J385" s="100" t="s">
        <v>3237</v>
      </c>
      <c r="K385" s="100" t="s">
        <v>3238</v>
      </c>
      <c r="L385" s="100">
        <v>0</v>
      </c>
      <c r="M385" s="7">
        <v>0</v>
      </c>
      <c r="N385" s="100">
        <v>0</v>
      </c>
      <c r="O385" s="100">
        <v>0</v>
      </c>
      <c r="P385" s="100">
        <v>3016.64</v>
      </c>
      <c r="Q385" s="100">
        <v>70.72</v>
      </c>
      <c r="R385" s="100">
        <v>21.61</v>
      </c>
      <c r="S385" s="100">
        <v>17.07</v>
      </c>
      <c r="T385" s="100">
        <v>34.298000000000002</v>
      </c>
      <c r="U385" s="106" t="s">
        <v>2683</v>
      </c>
    </row>
    <row r="386" spans="1:21" x14ac:dyDescent="0.2">
      <c r="A386" s="100">
        <v>3927.15</v>
      </c>
      <c r="B386" s="100">
        <v>90.066999999999993</v>
      </c>
      <c r="C386" s="100">
        <v>30.047000000000001</v>
      </c>
      <c r="D386" s="100">
        <v>1121.32</v>
      </c>
      <c r="E386" s="100">
        <v>1036.1199999999999</v>
      </c>
      <c r="F386" s="100">
        <v>2432.6799999999998</v>
      </c>
      <c r="G386" s="100">
        <v>1800.67</v>
      </c>
      <c r="H386" s="100">
        <v>13531039.550000001</v>
      </c>
      <c r="I386" s="100">
        <v>7210960.2000000002</v>
      </c>
      <c r="J386" s="100" t="s">
        <v>3239</v>
      </c>
      <c r="K386" s="100" t="s">
        <v>3240</v>
      </c>
      <c r="L386" s="100">
        <v>0</v>
      </c>
      <c r="M386" s="7">
        <v>0</v>
      </c>
      <c r="N386" s="100">
        <v>0</v>
      </c>
      <c r="O386" s="100">
        <v>0</v>
      </c>
      <c r="P386" s="100">
        <v>3026.58</v>
      </c>
      <c r="Q386" s="100">
        <v>70.959999999999994</v>
      </c>
      <c r="R386" s="100">
        <v>21.62</v>
      </c>
      <c r="S386" s="100">
        <v>17.14</v>
      </c>
      <c r="T386" s="100">
        <v>34.277999999999999</v>
      </c>
      <c r="U386" s="106" t="s">
        <v>2683</v>
      </c>
    </row>
    <row r="387" spans="1:21" x14ac:dyDescent="0.2">
      <c r="A387" s="100">
        <v>3937.15</v>
      </c>
      <c r="B387" s="100">
        <v>90.066999999999993</v>
      </c>
      <c r="C387" s="100">
        <v>30.047000000000001</v>
      </c>
      <c r="D387" s="100">
        <v>1121.31</v>
      </c>
      <c r="E387" s="100">
        <v>1036.1099999999999</v>
      </c>
      <c r="F387" s="100">
        <v>2441.33</v>
      </c>
      <c r="G387" s="100">
        <v>1805.67</v>
      </c>
      <c r="H387" s="100">
        <v>13531044.470000001</v>
      </c>
      <c r="I387" s="100">
        <v>7210968.9000000004</v>
      </c>
      <c r="J387" s="100" t="s">
        <v>3241</v>
      </c>
      <c r="K387" s="100" t="s">
        <v>3242</v>
      </c>
      <c r="L387" s="100">
        <v>0</v>
      </c>
      <c r="M387" s="7">
        <v>0</v>
      </c>
      <c r="N387" s="100">
        <v>0</v>
      </c>
      <c r="O387" s="100">
        <v>0</v>
      </c>
      <c r="P387" s="100">
        <v>3036.52</v>
      </c>
      <c r="Q387" s="100">
        <v>71.19</v>
      </c>
      <c r="R387" s="100">
        <v>21.63</v>
      </c>
      <c r="S387" s="100">
        <v>17.2</v>
      </c>
      <c r="T387" s="100">
        <v>34.259</v>
      </c>
      <c r="U387" s="106" t="s">
        <v>2683</v>
      </c>
    </row>
    <row r="388" spans="1:21" x14ac:dyDescent="0.2">
      <c r="A388" s="100">
        <v>3947.15</v>
      </c>
      <c r="B388" s="100">
        <v>90.066999999999993</v>
      </c>
      <c r="C388" s="100">
        <v>30.047000000000001</v>
      </c>
      <c r="D388" s="100">
        <v>1121.3</v>
      </c>
      <c r="E388" s="100">
        <v>1036.0999999999999</v>
      </c>
      <c r="F388" s="100">
        <v>2449.9899999999998</v>
      </c>
      <c r="G388" s="100">
        <v>1810.68</v>
      </c>
      <c r="H388" s="100">
        <v>13531049.390000001</v>
      </c>
      <c r="I388" s="100">
        <v>7210977.6100000003</v>
      </c>
      <c r="J388" s="100" t="s">
        <v>3243</v>
      </c>
      <c r="K388" s="100" t="s">
        <v>3244</v>
      </c>
      <c r="L388" s="100">
        <v>0</v>
      </c>
      <c r="M388" s="7">
        <v>0</v>
      </c>
      <c r="N388" s="100">
        <v>0</v>
      </c>
      <c r="O388" s="100">
        <v>0</v>
      </c>
      <c r="P388" s="100">
        <v>3046.46</v>
      </c>
      <c r="Q388" s="100">
        <v>71.430000000000007</v>
      </c>
      <c r="R388" s="100">
        <v>21.64</v>
      </c>
      <c r="S388" s="100">
        <v>17.27</v>
      </c>
      <c r="T388" s="100">
        <v>34.24</v>
      </c>
      <c r="U388" s="106" t="s">
        <v>2683</v>
      </c>
    </row>
    <row r="389" spans="1:21" x14ac:dyDescent="0.2">
      <c r="A389" s="100">
        <v>3957.15</v>
      </c>
      <c r="B389" s="100">
        <v>90.066999999999993</v>
      </c>
      <c r="C389" s="100">
        <v>30.047000000000001</v>
      </c>
      <c r="D389" s="100">
        <v>1121.29</v>
      </c>
      <c r="E389" s="100">
        <v>1036.0899999999999</v>
      </c>
      <c r="F389" s="100">
        <v>2458.64</v>
      </c>
      <c r="G389" s="100">
        <v>1815.69</v>
      </c>
      <c r="H389" s="100">
        <v>13531054.32</v>
      </c>
      <c r="I389" s="100">
        <v>7210986.3099999996</v>
      </c>
      <c r="J389" s="100" t="s">
        <v>3245</v>
      </c>
      <c r="K389" s="100" t="s">
        <v>3246</v>
      </c>
      <c r="L389" s="100">
        <v>0</v>
      </c>
      <c r="M389" s="7">
        <v>0</v>
      </c>
      <c r="N389" s="100">
        <v>0</v>
      </c>
      <c r="O389" s="100">
        <v>0</v>
      </c>
      <c r="P389" s="100">
        <v>3056.4</v>
      </c>
      <c r="Q389" s="100">
        <v>71.67</v>
      </c>
      <c r="R389" s="100">
        <v>21.64</v>
      </c>
      <c r="S389" s="100">
        <v>17.329999999999998</v>
      </c>
      <c r="T389" s="100">
        <v>34.22</v>
      </c>
      <c r="U389" s="106" t="s">
        <v>2683</v>
      </c>
    </row>
    <row r="390" spans="1:21" x14ac:dyDescent="0.2">
      <c r="A390" s="100">
        <v>3967.15</v>
      </c>
      <c r="B390" s="100">
        <v>90.066999999999993</v>
      </c>
      <c r="C390" s="100">
        <v>30.047000000000001</v>
      </c>
      <c r="D390" s="100">
        <v>1121.28</v>
      </c>
      <c r="E390" s="100">
        <v>1036.08</v>
      </c>
      <c r="F390" s="100">
        <v>2467.3000000000002</v>
      </c>
      <c r="G390" s="100">
        <v>1820.7</v>
      </c>
      <c r="H390" s="100">
        <v>13531059.24</v>
      </c>
      <c r="I390" s="100">
        <v>7210995.0199999996</v>
      </c>
      <c r="J390" s="100" t="s">
        <v>3247</v>
      </c>
      <c r="K390" s="100" t="s">
        <v>3248</v>
      </c>
      <c r="L390" s="100">
        <v>0</v>
      </c>
      <c r="M390" s="7">
        <v>0</v>
      </c>
      <c r="N390" s="100">
        <v>0</v>
      </c>
      <c r="O390" s="100">
        <v>0</v>
      </c>
      <c r="P390" s="100">
        <v>3066.34</v>
      </c>
      <c r="Q390" s="100">
        <v>71.900000000000006</v>
      </c>
      <c r="R390" s="100">
        <v>21.65</v>
      </c>
      <c r="S390" s="100">
        <v>17.399999999999999</v>
      </c>
      <c r="T390" s="100">
        <v>34.201000000000001</v>
      </c>
      <c r="U390" s="106" t="s">
        <v>2683</v>
      </c>
    </row>
    <row r="391" spans="1:21" x14ac:dyDescent="0.2">
      <c r="A391" s="100">
        <v>3977.15</v>
      </c>
      <c r="B391" s="100">
        <v>90.066999999999993</v>
      </c>
      <c r="C391" s="100">
        <v>30.047000000000001</v>
      </c>
      <c r="D391" s="100">
        <v>1121.26</v>
      </c>
      <c r="E391" s="100">
        <v>1036.06</v>
      </c>
      <c r="F391" s="100">
        <v>2475.96</v>
      </c>
      <c r="G391" s="100">
        <v>1825.7</v>
      </c>
      <c r="H391" s="100">
        <v>13531064.16</v>
      </c>
      <c r="I391" s="100">
        <v>7211003.7199999997</v>
      </c>
      <c r="J391" s="100" t="s">
        <v>3249</v>
      </c>
      <c r="K391" s="100" t="s">
        <v>3250</v>
      </c>
      <c r="L391" s="100">
        <v>0</v>
      </c>
      <c r="M391" s="7">
        <v>0</v>
      </c>
      <c r="N391" s="100">
        <v>0</v>
      </c>
      <c r="O391" s="100">
        <v>0</v>
      </c>
      <c r="P391" s="100">
        <v>3076.28</v>
      </c>
      <c r="Q391" s="100">
        <v>72.14</v>
      </c>
      <c r="R391" s="100">
        <v>21.66</v>
      </c>
      <c r="S391" s="100">
        <v>17.46</v>
      </c>
      <c r="T391" s="100">
        <v>34.183</v>
      </c>
      <c r="U391" s="106" t="s">
        <v>2683</v>
      </c>
    </row>
    <row r="392" spans="1:21" x14ac:dyDescent="0.2">
      <c r="A392" s="100">
        <v>3987.15</v>
      </c>
      <c r="B392" s="100">
        <v>90.066999999999993</v>
      </c>
      <c r="C392" s="100">
        <v>30.047000000000001</v>
      </c>
      <c r="D392" s="100">
        <v>1121.25</v>
      </c>
      <c r="E392" s="100">
        <v>1036.05</v>
      </c>
      <c r="F392" s="100">
        <v>2484.61</v>
      </c>
      <c r="G392" s="100">
        <v>1830.71</v>
      </c>
      <c r="H392" s="100">
        <v>13531069.08</v>
      </c>
      <c r="I392" s="100">
        <v>7211012.4299999997</v>
      </c>
      <c r="J392" s="100" t="s">
        <v>3251</v>
      </c>
      <c r="K392" s="100" t="s">
        <v>3252</v>
      </c>
      <c r="L392" s="100">
        <v>0</v>
      </c>
      <c r="M392" s="7">
        <v>0</v>
      </c>
      <c r="N392" s="100">
        <v>0</v>
      </c>
      <c r="O392" s="100">
        <v>0</v>
      </c>
      <c r="P392" s="100">
        <v>3086.22</v>
      </c>
      <c r="Q392" s="100">
        <v>72.38</v>
      </c>
      <c r="R392" s="100">
        <v>21.66</v>
      </c>
      <c r="S392" s="100">
        <v>17.53</v>
      </c>
      <c r="T392" s="100">
        <v>34.164000000000001</v>
      </c>
      <c r="U392" s="106" t="s">
        <v>2683</v>
      </c>
    </row>
    <row r="393" spans="1:21" x14ac:dyDescent="0.2">
      <c r="A393" s="100">
        <v>3997.15</v>
      </c>
      <c r="B393" s="100">
        <v>90.066999999999993</v>
      </c>
      <c r="C393" s="100">
        <v>30.047000000000001</v>
      </c>
      <c r="D393" s="100">
        <v>1121.24</v>
      </c>
      <c r="E393" s="100">
        <v>1036.04</v>
      </c>
      <c r="F393" s="100">
        <v>2493.27</v>
      </c>
      <c r="G393" s="100">
        <v>1835.72</v>
      </c>
      <c r="H393" s="100">
        <v>13531074.01</v>
      </c>
      <c r="I393" s="100">
        <v>7211021.1299999999</v>
      </c>
      <c r="J393" s="100" t="s">
        <v>3253</v>
      </c>
      <c r="K393" s="100" t="s">
        <v>3254</v>
      </c>
      <c r="L393" s="100">
        <v>0</v>
      </c>
      <c r="M393" s="7">
        <v>0</v>
      </c>
      <c r="N393" s="100">
        <v>0</v>
      </c>
      <c r="O393" s="100">
        <v>0</v>
      </c>
      <c r="P393" s="100">
        <v>3096.16</v>
      </c>
      <c r="Q393" s="100">
        <v>72.61</v>
      </c>
      <c r="R393" s="100">
        <v>21.67</v>
      </c>
      <c r="S393" s="100">
        <v>17.59</v>
      </c>
      <c r="T393" s="100">
        <v>34.146000000000001</v>
      </c>
      <c r="U393" s="106" t="s">
        <v>2683</v>
      </c>
    </row>
    <row r="394" spans="1:21" x14ac:dyDescent="0.2">
      <c r="A394" s="100">
        <v>4007.15</v>
      </c>
      <c r="B394" s="100">
        <v>90.066999999999993</v>
      </c>
      <c r="C394" s="100">
        <v>30.047000000000001</v>
      </c>
      <c r="D394" s="100">
        <v>1121.23</v>
      </c>
      <c r="E394" s="100">
        <v>1036.03</v>
      </c>
      <c r="F394" s="100">
        <v>2501.92</v>
      </c>
      <c r="G394" s="100">
        <v>1840.72</v>
      </c>
      <c r="H394" s="100">
        <v>13531078.93</v>
      </c>
      <c r="I394" s="100">
        <v>7211029.8399999999</v>
      </c>
      <c r="J394" s="100" t="s">
        <v>3255</v>
      </c>
      <c r="K394" s="100" t="s">
        <v>3256</v>
      </c>
      <c r="L394" s="100">
        <v>0</v>
      </c>
      <c r="M394" s="7">
        <v>0</v>
      </c>
      <c r="N394" s="100">
        <v>0</v>
      </c>
      <c r="O394" s="100">
        <v>0</v>
      </c>
      <c r="P394" s="100">
        <v>3106.1</v>
      </c>
      <c r="Q394" s="100">
        <v>72.849999999999994</v>
      </c>
      <c r="R394" s="100">
        <v>21.68</v>
      </c>
      <c r="S394" s="100">
        <v>17.66</v>
      </c>
      <c r="T394" s="100">
        <v>34.127000000000002</v>
      </c>
      <c r="U394" s="106" t="s">
        <v>2683</v>
      </c>
    </row>
    <row r="395" spans="1:21" x14ac:dyDescent="0.2">
      <c r="A395" s="100">
        <v>4017.15</v>
      </c>
      <c r="B395" s="100">
        <v>90.066999999999993</v>
      </c>
      <c r="C395" s="100">
        <v>30.047000000000001</v>
      </c>
      <c r="D395" s="100">
        <v>1121.22</v>
      </c>
      <c r="E395" s="100">
        <v>1036.02</v>
      </c>
      <c r="F395" s="100">
        <v>2510.58</v>
      </c>
      <c r="G395" s="100">
        <v>1845.73</v>
      </c>
      <c r="H395" s="100">
        <v>13531083.85</v>
      </c>
      <c r="I395" s="100">
        <v>7211038.54</v>
      </c>
      <c r="J395" s="100" t="s">
        <v>3257</v>
      </c>
      <c r="K395" s="100" t="s">
        <v>3258</v>
      </c>
      <c r="L395" s="100">
        <v>0</v>
      </c>
      <c r="M395" s="7">
        <v>0</v>
      </c>
      <c r="N395" s="100">
        <v>0</v>
      </c>
      <c r="O395" s="100">
        <v>0</v>
      </c>
      <c r="P395" s="100">
        <v>3116.04</v>
      </c>
      <c r="Q395" s="100">
        <v>73.09</v>
      </c>
      <c r="R395" s="100">
        <v>21.69</v>
      </c>
      <c r="S395" s="100">
        <v>17.72</v>
      </c>
      <c r="T395" s="100">
        <v>34.109000000000002</v>
      </c>
      <c r="U395" s="106" t="s">
        <v>2683</v>
      </c>
    </row>
    <row r="396" spans="1:21" x14ac:dyDescent="0.2">
      <c r="A396" s="100">
        <v>4027.15</v>
      </c>
      <c r="B396" s="100">
        <v>90.066999999999993</v>
      </c>
      <c r="C396" s="100">
        <v>30.047000000000001</v>
      </c>
      <c r="D396" s="100">
        <v>1121.2</v>
      </c>
      <c r="E396" s="100">
        <v>1036</v>
      </c>
      <c r="F396" s="100">
        <v>2519.2399999999998</v>
      </c>
      <c r="G396" s="100">
        <v>1850.74</v>
      </c>
      <c r="H396" s="100">
        <v>13531088.77</v>
      </c>
      <c r="I396" s="100">
        <v>7211047.25</v>
      </c>
      <c r="J396" s="100" t="s">
        <v>3259</v>
      </c>
      <c r="K396" s="100" t="s">
        <v>3260</v>
      </c>
      <c r="L396" s="100">
        <v>0</v>
      </c>
      <c r="M396" s="7">
        <v>0</v>
      </c>
      <c r="N396" s="100">
        <v>0</v>
      </c>
      <c r="O396" s="100">
        <v>0</v>
      </c>
      <c r="P396" s="100">
        <v>3125.99</v>
      </c>
      <c r="Q396" s="100">
        <v>73.33</v>
      </c>
      <c r="R396" s="100">
        <v>21.69</v>
      </c>
      <c r="S396" s="100">
        <v>17.79</v>
      </c>
      <c r="T396" s="100">
        <v>34.091000000000001</v>
      </c>
      <c r="U396" s="106" t="s">
        <v>2683</v>
      </c>
    </row>
    <row r="397" spans="1:21" x14ac:dyDescent="0.2">
      <c r="A397" s="100">
        <v>4031.35</v>
      </c>
      <c r="B397" s="100">
        <v>90.066999999999993</v>
      </c>
      <c r="C397" s="100">
        <v>30.047000000000001</v>
      </c>
      <c r="D397" s="100">
        <v>1121.2</v>
      </c>
      <c r="E397" s="100">
        <v>1036</v>
      </c>
      <c r="F397" s="100">
        <v>2522.87</v>
      </c>
      <c r="G397" s="100">
        <v>1852.84</v>
      </c>
      <c r="H397" s="100">
        <v>13531090.84</v>
      </c>
      <c r="I397" s="100">
        <v>7211050.9000000004</v>
      </c>
      <c r="J397" s="100" t="s">
        <v>3261</v>
      </c>
      <c r="K397" s="100" t="s">
        <v>3262</v>
      </c>
      <c r="L397" s="100">
        <v>0</v>
      </c>
      <c r="M397" s="7" t="s">
        <v>113</v>
      </c>
      <c r="N397" s="100">
        <v>0</v>
      </c>
      <c r="O397" s="100">
        <v>0</v>
      </c>
      <c r="P397" s="100">
        <v>3130.16</v>
      </c>
      <c r="Q397" s="100">
        <v>73.430000000000007</v>
      </c>
      <c r="R397" s="100">
        <v>21.7</v>
      </c>
      <c r="S397" s="100">
        <v>17.82</v>
      </c>
      <c r="T397" s="100">
        <v>34.084000000000003</v>
      </c>
      <c r="U397" s="106" t="s">
        <v>3263</v>
      </c>
    </row>
  </sheetData>
  <mergeCells count="151">
    <mergeCell ref="A44:D44"/>
    <mergeCell ref="N44:U44"/>
    <mergeCell ref="A45:D45"/>
    <mergeCell ref="N45:U45"/>
    <mergeCell ref="A46:D46"/>
    <mergeCell ref="N46:U46"/>
    <mergeCell ref="A41:D41"/>
    <mergeCell ref="N41:U41"/>
    <mergeCell ref="A42:D42"/>
    <mergeCell ref="N42:U42"/>
    <mergeCell ref="A43:D43"/>
    <mergeCell ref="N43:U43"/>
    <mergeCell ref="A38:D38"/>
    <mergeCell ref="N38:U38"/>
    <mergeCell ref="A39:D39"/>
    <mergeCell ref="N39:U39"/>
    <mergeCell ref="A40:D40"/>
    <mergeCell ref="N40:U40"/>
    <mergeCell ref="C33:G33"/>
    <mergeCell ref="H33:L33"/>
    <mergeCell ref="M33:T33"/>
    <mergeCell ref="A35:C35"/>
    <mergeCell ref="M35:U35"/>
    <mergeCell ref="A36:C36"/>
    <mergeCell ref="M36:U36"/>
    <mergeCell ref="C31:G31"/>
    <mergeCell ref="H31:L31"/>
    <mergeCell ref="M31:T31"/>
    <mergeCell ref="C32:G32"/>
    <mergeCell ref="H32:L32"/>
    <mergeCell ref="M32:T32"/>
    <mergeCell ref="C29:G29"/>
    <mergeCell ref="H29:L29"/>
    <mergeCell ref="M29:T29"/>
    <mergeCell ref="C30:G30"/>
    <mergeCell ref="H30:L30"/>
    <mergeCell ref="M30:T30"/>
    <mergeCell ref="A26:U26"/>
    <mergeCell ref="C27:G27"/>
    <mergeCell ref="H27:L27"/>
    <mergeCell ref="M27:T27"/>
    <mergeCell ref="C28:G28"/>
    <mergeCell ref="H28:L28"/>
    <mergeCell ref="M28:T28"/>
    <mergeCell ref="P24:R24"/>
    <mergeCell ref="S24:T24"/>
    <mergeCell ref="A25:D25"/>
    <mergeCell ref="E25:F25"/>
    <mergeCell ref="G25:H25"/>
    <mergeCell ref="I25:J25"/>
    <mergeCell ref="K25:L25"/>
    <mergeCell ref="M25:O25"/>
    <mergeCell ref="P25:R25"/>
    <mergeCell ref="S25:T25"/>
    <mergeCell ref="A24:D24"/>
    <mergeCell ref="E24:F24"/>
    <mergeCell ref="G24:H24"/>
    <mergeCell ref="I24:J24"/>
    <mergeCell ref="K24:L24"/>
    <mergeCell ref="M24:O24"/>
    <mergeCell ref="A22:D22"/>
    <mergeCell ref="E22:F22"/>
    <mergeCell ref="G22:H22"/>
    <mergeCell ref="I22:J22"/>
    <mergeCell ref="K22:L22"/>
    <mergeCell ref="M22:O22"/>
    <mergeCell ref="P22:R22"/>
    <mergeCell ref="S22:T22"/>
    <mergeCell ref="A23:D23"/>
    <mergeCell ref="E23:F23"/>
    <mergeCell ref="G23:H23"/>
    <mergeCell ref="I23:J23"/>
    <mergeCell ref="K23:L23"/>
    <mergeCell ref="M23:O23"/>
    <mergeCell ref="P23:R23"/>
    <mergeCell ref="S23:T23"/>
    <mergeCell ref="A19:D19"/>
    <mergeCell ref="E19:J19"/>
    <mergeCell ref="K19:O19"/>
    <mergeCell ref="P19:U19"/>
    <mergeCell ref="A20:U20"/>
    <mergeCell ref="A21:D21"/>
    <mergeCell ref="E21:F21"/>
    <mergeCell ref="G21:H21"/>
    <mergeCell ref="I21:J21"/>
    <mergeCell ref="K21:L21"/>
    <mergeCell ref="M21:O21"/>
    <mergeCell ref="P21:R21"/>
    <mergeCell ref="S21:T21"/>
    <mergeCell ref="A17:D17"/>
    <mergeCell ref="E17:J17"/>
    <mergeCell ref="K17:O17"/>
    <mergeCell ref="P17:U17"/>
    <mergeCell ref="A18:D18"/>
    <mergeCell ref="E18:J18"/>
    <mergeCell ref="K18:O18"/>
    <mergeCell ref="P18:U18"/>
    <mergeCell ref="A15:D15"/>
    <mergeCell ref="E15:J15"/>
    <mergeCell ref="K15:O15"/>
    <mergeCell ref="P15:U15"/>
    <mergeCell ref="A16:D16"/>
    <mergeCell ref="E16:J16"/>
    <mergeCell ref="K16:O16"/>
    <mergeCell ref="P16:U16"/>
    <mergeCell ref="A13:D13"/>
    <mergeCell ref="E13:J13"/>
    <mergeCell ref="K13:O13"/>
    <mergeCell ref="P13:U13"/>
    <mergeCell ref="A14:D14"/>
    <mergeCell ref="E14:J14"/>
    <mergeCell ref="K14:O14"/>
    <mergeCell ref="P14:U14"/>
    <mergeCell ref="A11:D11"/>
    <mergeCell ref="E11:J11"/>
    <mergeCell ref="K11:O11"/>
    <mergeCell ref="P11:U11"/>
    <mergeCell ref="A12:D12"/>
    <mergeCell ref="E12:J12"/>
    <mergeCell ref="K12:O12"/>
    <mergeCell ref="P12:U12"/>
    <mergeCell ref="A9:D9"/>
    <mergeCell ref="E9:J9"/>
    <mergeCell ref="K9:O9"/>
    <mergeCell ref="P9:U9"/>
    <mergeCell ref="A10:D10"/>
    <mergeCell ref="E10:J10"/>
    <mergeCell ref="K10:O10"/>
    <mergeCell ref="P10:U10"/>
    <mergeCell ref="A7:D7"/>
    <mergeCell ref="E7:J7"/>
    <mergeCell ref="K7:O7"/>
    <mergeCell ref="P7:U7"/>
    <mergeCell ref="A8:D8"/>
    <mergeCell ref="E8:J8"/>
    <mergeCell ref="K8:O8"/>
    <mergeCell ref="P8:U8"/>
    <mergeCell ref="A5:D5"/>
    <mergeCell ref="E5:J5"/>
    <mergeCell ref="K5:O5"/>
    <mergeCell ref="P5:U5"/>
    <mergeCell ref="A6:D6"/>
    <mergeCell ref="E6:J6"/>
    <mergeCell ref="K6:O6"/>
    <mergeCell ref="P6:U6"/>
    <mergeCell ref="A2:U2"/>
    <mergeCell ref="A3:U3"/>
    <mergeCell ref="A4:D4"/>
    <mergeCell ref="E4:J4"/>
    <mergeCell ref="K4:O4"/>
    <mergeCell ref="P4:U4"/>
  </mergeCells>
  <printOptions gridLines="1"/>
  <pageMargins left="0" right="0" top="0.2" bottom="0.3" header="0" footer="0.1"/>
  <pageSetup scale="61" fitToHeight="200" orientation="landscape" horizontalDpi="4294967293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63"/>
  <sheetViews>
    <sheetView topLeftCell="A16" zoomScale="55" zoomScaleNormal="55" workbookViewId="0">
      <selection activeCell="D22" sqref="D22:E774"/>
    </sheetView>
  </sheetViews>
  <sheetFormatPr defaultColWidth="9.42578125" defaultRowHeight="12.75" x14ac:dyDescent="0.2"/>
  <cols>
    <col min="1" max="9" width="12.5703125" customWidth="1"/>
    <col min="10" max="10" width="13.85546875" customWidth="1"/>
    <col min="11" max="11" width="14.5703125" customWidth="1"/>
    <col min="12" max="13" width="16.42578125" customWidth="1"/>
    <col min="14" max="24" width="12.5703125" customWidth="1"/>
    <col min="25" max="25" width="51.85546875" customWidth="1"/>
  </cols>
  <sheetData>
    <row r="1" spans="1:25" x14ac:dyDescent="0.2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</row>
    <row r="2" spans="1:25" ht="30" x14ac:dyDescent="0.4">
      <c r="A2" s="132" t="s">
        <v>1104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</row>
    <row r="3" spans="1:25" x14ac:dyDescent="0.2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4"/>
      <c r="X3" s="133"/>
      <c r="Y3" s="133"/>
    </row>
    <row r="4" spans="1:25" x14ac:dyDescent="0.2">
      <c r="A4" s="122" t="s">
        <v>2</v>
      </c>
      <c r="B4" s="123"/>
      <c r="C4" s="123"/>
      <c r="D4" s="81"/>
      <c r="E4" s="81"/>
      <c r="F4" s="135" t="s">
        <v>730</v>
      </c>
      <c r="G4" s="136"/>
      <c r="H4" s="136"/>
      <c r="I4" s="136"/>
      <c r="J4" s="136"/>
      <c r="K4" s="137"/>
      <c r="L4" s="117" t="s">
        <v>4</v>
      </c>
      <c r="M4" s="117"/>
      <c r="N4" s="117"/>
      <c r="O4" s="117"/>
      <c r="P4" s="117"/>
      <c r="Q4" s="118" t="s">
        <v>5</v>
      </c>
      <c r="R4" s="119"/>
      <c r="S4" s="119"/>
      <c r="T4" s="119"/>
      <c r="U4" s="119"/>
      <c r="V4" s="119"/>
      <c r="W4" s="76"/>
      <c r="X4" s="61"/>
      <c r="Y4" s="62"/>
    </row>
    <row r="5" spans="1:25" x14ac:dyDescent="0.2">
      <c r="A5" s="122" t="s">
        <v>6</v>
      </c>
      <c r="B5" s="123"/>
      <c r="C5" s="123"/>
      <c r="D5" s="81"/>
      <c r="E5" s="81"/>
      <c r="F5" s="114" t="s">
        <v>731</v>
      </c>
      <c r="G5" s="115"/>
      <c r="H5" s="115"/>
      <c r="I5" s="115"/>
      <c r="J5" s="115"/>
      <c r="K5" s="116"/>
      <c r="L5" s="117" t="s">
        <v>8</v>
      </c>
      <c r="M5" s="117"/>
      <c r="N5" s="117"/>
      <c r="O5" s="117"/>
      <c r="P5" s="117"/>
      <c r="Q5" s="118" t="s">
        <v>9</v>
      </c>
      <c r="R5" s="119"/>
      <c r="S5" s="119"/>
      <c r="T5" s="119"/>
      <c r="U5" s="119"/>
      <c r="V5" s="119"/>
      <c r="W5" s="63"/>
      <c r="X5" s="63"/>
      <c r="Y5" s="64"/>
    </row>
    <row r="6" spans="1:25" x14ac:dyDescent="0.2">
      <c r="A6" s="122" t="s">
        <v>10</v>
      </c>
      <c r="B6" s="123"/>
      <c r="C6" s="123"/>
      <c r="D6" s="81"/>
      <c r="E6" s="81"/>
      <c r="F6" s="114" t="s">
        <v>11</v>
      </c>
      <c r="G6" s="115"/>
      <c r="H6" s="115"/>
      <c r="I6" s="115"/>
      <c r="J6" s="115"/>
      <c r="K6" s="116"/>
      <c r="L6" s="117" t="s">
        <v>12</v>
      </c>
      <c r="M6" s="117"/>
      <c r="N6" s="117"/>
      <c r="O6" s="117"/>
      <c r="P6" s="117"/>
      <c r="Q6" s="118">
        <v>1.0000100000000001</v>
      </c>
      <c r="R6" s="119"/>
      <c r="S6" s="119"/>
      <c r="T6" s="119"/>
      <c r="U6" s="119"/>
      <c r="V6" s="119"/>
      <c r="W6" s="63"/>
      <c r="X6" s="63"/>
      <c r="Y6" s="64"/>
    </row>
    <row r="7" spans="1:25" x14ac:dyDescent="0.2">
      <c r="A7" s="122" t="s">
        <v>13</v>
      </c>
      <c r="B7" s="123"/>
      <c r="C7" s="123"/>
      <c r="D7" s="81"/>
      <c r="E7" s="81"/>
      <c r="F7" s="114" t="s">
        <v>732</v>
      </c>
      <c r="G7" s="115"/>
      <c r="H7" s="115"/>
      <c r="I7" s="115"/>
      <c r="J7" s="115"/>
      <c r="K7" s="116"/>
      <c r="L7" s="117" t="s">
        <v>15</v>
      </c>
      <c r="M7" s="117"/>
      <c r="N7" s="117"/>
      <c r="O7" s="117"/>
      <c r="P7" s="117"/>
      <c r="Q7" s="118" t="s">
        <v>16</v>
      </c>
      <c r="R7" s="119"/>
      <c r="S7" s="119"/>
      <c r="T7" s="119"/>
      <c r="U7" s="119"/>
      <c r="V7" s="119"/>
      <c r="W7" s="77"/>
      <c r="X7" s="63"/>
      <c r="Y7" s="64"/>
    </row>
    <row r="8" spans="1:25" x14ac:dyDescent="0.2">
      <c r="A8" s="122" t="s">
        <v>17</v>
      </c>
      <c r="B8" s="123"/>
      <c r="C8" s="123"/>
      <c r="D8" s="81"/>
      <c r="E8" s="81"/>
      <c r="F8" s="114">
        <v>16.100000000000001</v>
      </c>
      <c r="G8" s="115"/>
      <c r="H8" s="115"/>
      <c r="I8" s="115"/>
      <c r="J8" s="115"/>
      <c r="K8" s="116"/>
      <c r="L8" s="117" t="s">
        <v>19</v>
      </c>
      <c r="M8" s="117"/>
      <c r="N8" s="117"/>
      <c r="O8" s="117"/>
      <c r="P8" s="117"/>
      <c r="Q8" s="118" t="s">
        <v>727</v>
      </c>
      <c r="R8" s="119"/>
      <c r="S8" s="119"/>
      <c r="T8" s="119"/>
      <c r="U8" s="119"/>
      <c r="V8" s="119"/>
      <c r="W8" s="63"/>
      <c r="X8" s="63"/>
      <c r="Y8" s="64"/>
    </row>
    <row r="9" spans="1:25" x14ac:dyDescent="0.2">
      <c r="A9" s="122" t="s">
        <v>21</v>
      </c>
      <c r="B9" s="123"/>
      <c r="C9" s="123"/>
      <c r="D9" s="81"/>
      <c r="E9" s="81"/>
      <c r="F9" s="114" t="s">
        <v>726</v>
      </c>
      <c r="G9" s="115"/>
      <c r="H9" s="115"/>
      <c r="I9" s="115"/>
      <c r="J9" s="115"/>
      <c r="K9" s="116"/>
      <c r="L9" s="117" t="s">
        <v>23</v>
      </c>
      <c r="M9" s="117"/>
      <c r="N9" s="117"/>
      <c r="O9" s="117"/>
      <c r="P9" s="117"/>
      <c r="Q9" s="118" t="s">
        <v>727</v>
      </c>
      <c r="R9" s="119"/>
      <c r="S9" s="119"/>
      <c r="T9" s="119"/>
      <c r="U9" s="119"/>
      <c r="V9" s="119"/>
      <c r="W9" s="63"/>
      <c r="X9" s="63"/>
      <c r="Y9" s="64"/>
    </row>
    <row r="10" spans="1:25" x14ac:dyDescent="0.2">
      <c r="A10" s="122" t="s">
        <v>24</v>
      </c>
      <c r="B10" s="123"/>
      <c r="C10" s="123"/>
      <c r="D10" s="81"/>
      <c r="E10" s="81"/>
      <c r="F10" s="114">
        <v>16014</v>
      </c>
      <c r="G10" s="115"/>
      <c r="H10" s="115"/>
      <c r="I10" s="115"/>
      <c r="J10" s="115"/>
      <c r="K10" s="116"/>
      <c r="L10" s="117" t="s">
        <v>26</v>
      </c>
      <c r="M10" s="117"/>
      <c r="N10" s="117"/>
      <c r="O10" s="117"/>
      <c r="P10" s="117"/>
      <c r="Q10" s="118" t="s">
        <v>27</v>
      </c>
      <c r="R10" s="119"/>
      <c r="S10" s="119"/>
      <c r="T10" s="119"/>
      <c r="U10" s="119"/>
      <c r="V10" s="119"/>
      <c r="W10" s="63"/>
      <c r="X10" s="63"/>
      <c r="Y10" s="64"/>
    </row>
    <row r="11" spans="1:25" x14ac:dyDescent="0.2">
      <c r="A11" s="122" t="s">
        <v>28</v>
      </c>
      <c r="B11" s="123"/>
      <c r="C11" s="123"/>
      <c r="D11" s="81"/>
      <c r="E11" s="81"/>
      <c r="F11" s="129" t="s">
        <v>839</v>
      </c>
      <c r="G11" s="130"/>
      <c r="H11" s="130"/>
      <c r="I11" s="130"/>
      <c r="J11" s="130"/>
      <c r="K11" s="131"/>
      <c r="L11" s="117" t="s">
        <v>30</v>
      </c>
      <c r="M11" s="117"/>
      <c r="N11" s="117"/>
      <c r="O11" s="117"/>
      <c r="P11" s="117"/>
      <c r="Q11" s="118" t="s">
        <v>725</v>
      </c>
      <c r="R11" s="119"/>
      <c r="S11" s="119"/>
      <c r="T11" s="119"/>
      <c r="U11" s="119"/>
      <c r="V11" s="119"/>
      <c r="W11" s="63"/>
      <c r="X11" s="63"/>
      <c r="Y11" s="64"/>
    </row>
    <row r="12" spans="1:25" x14ac:dyDescent="0.2">
      <c r="A12" s="122" t="s">
        <v>32</v>
      </c>
      <c r="B12" s="123"/>
      <c r="C12" s="123"/>
      <c r="D12" s="81"/>
      <c r="E12" s="81"/>
      <c r="F12" s="129" t="s">
        <v>840</v>
      </c>
      <c r="G12" s="130"/>
      <c r="H12" s="130"/>
      <c r="I12" s="130"/>
      <c r="J12" s="130"/>
      <c r="K12" s="131"/>
      <c r="L12" s="117" t="s">
        <v>34</v>
      </c>
      <c r="M12" s="117"/>
      <c r="N12" s="117"/>
      <c r="O12" s="117"/>
      <c r="P12" s="117"/>
      <c r="Q12" s="118" t="s">
        <v>734</v>
      </c>
      <c r="R12" s="119"/>
      <c r="S12" s="119"/>
      <c r="T12" s="119"/>
      <c r="U12" s="119"/>
      <c r="V12" s="119"/>
      <c r="W12" s="63"/>
      <c r="X12" s="63"/>
      <c r="Y12" s="64"/>
    </row>
    <row r="13" spans="1:25" x14ac:dyDescent="0.2">
      <c r="A13" s="122" t="s">
        <v>36</v>
      </c>
      <c r="B13" s="123"/>
      <c r="C13" s="123"/>
      <c r="D13" s="81"/>
      <c r="E13" s="81"/>
      <c r="F13" s="124">
        <v>44876</v>
      </c>
      <c r="G13" s="125"/>
      <c r="H13" s="125"/>
      <c r="I13" s="125"/>
      <c r="J13" s="125"/>
      <c r="K13" s="126"/>
      <c r="L13" s="117" t="s">
        <v>37</v>
      </c>
      <c r="M13" s="117"/>
      <c r="N13" s="117"/>
      <c r="O13" s="117"/>
      <c r="P13" s="117"/>
      <c r="Q13" s="118" t="s">
        <v>735</v>
      </c>
      <c r="R13" s="119"/>
      <c r="S13" s="119"/>
      <c r="T13" s="119"/>
      <c r="U13" s="119"/>
      <c r="V13" s="119"/>
      <c r="W13" s="63"/>
      <c r="X13" s="63"/>
      <c r="Y13" s="64"/>
    </row>
    <row r="14" spans="1:25" x14ac:dyDescent="0.2">
      <c r="A14" s="122" t="s">
        <v>38</v>
      </c>
      <c r="B14" s="123"/>
      <c r="C14" s="123"/>
      <c r="D14" s="81"/>
      <c r="E14" s="81"/>
      <c r="F14" s="114" t="s">
        <v>39</v>
      </c>
      <c r="G14" s="115"/>
      <c r="H14" s="115"/>
      <c r="I14" s="115"/>
      <c r="J14" s="115"/>
      <c r="K14" s="116"/>
      <c r="L14" s="117" t="s">
        <v>40</v>
      </c>
      <c r="M14" s="117"/>
      <c r="N14" s="117"/>
      <c r="O14" s="117"/>
      <c r="P14" s="117"/>
      <c r="Q14" s="118" t="s">
        <v>41</v>
      </c>
      <c r="R14" s="119"/>
      <c r="S14" s="119"/>
      <c r="T14" s="119"/>
      <c r="U14" s="119"/>
      <c r="V14" s="119"/>
      <c r="W14" s="63"/>
      <c r="X14" s="63"/>
      <c r="Y14" s="64"/>
    </row>
    <row r="15" spans="1:25" x14ac:dyDescent="0.2">
      <c r="A15" s="122" t="s">
        <v>42</v>
      </c>
      <c r="B15" s="123"/>
      <c r="C15" s="123"/>
      <c r="D15" s="81"/>
      <c r="E15" s="81"/>
      <c r="F15" s="114" t="s">
        <v>723</v>
      </c>
      <c r="G15" s="115"/>
      <c r="H15" s="115"/>
      <c r="I15" s="115"/>
      <c r="J15" s="115"/>
      <c r="K15" s="116"/>
      <c r="L15" s="117" t="s">
        <v>44</v>
      </c>
      <c r="M15" s="117"/>
      <c r="N15" s="117"/>
      <c r="O15" s="117"/>
      <c r="P15" s="117"/>
      <c r="Q15" s="118" t="s">
        <v>45</v>
      </c>
      <c r="R15" s="119"/>
      <c r="S15" s="119"/>
      <c r="T15" s="119"/>
      <c r="U15" s="119"/>
      <c r="V15" s="119"/>
      <c r="W15" s="63"/>
      <c r="X15" s="63"/>
      <c r="Y15" s="64"/>
    </row>
    <row r="16" spans="1:25" x14ac:dyDescent="0.2">
      <c r="A16" s="122" t="s">
        <v>46</v>
      </c>
      <c r="B16" s="123"/>
      <c r="C16" s="123"/>
      <c r="D16" s="81"/>
      <c r="E16" s="81"/>
      <c r="F16" s="114" t="s">
        <v>47</v>
      </c>
      <c r="G16" s="115"/>
      <c r="H16" s="115"/>
      <c r="I16" s="115"/>
      <c r="J16" s="115"/>
      <c r="K16" s="116"/>
      <c r="L16" s="117" t="s">
        <v>48</v>
      </c>
      <c r="M16" s="117"/>
      <c r="N16" s="117"/>
      <c r="O16" s="117"/>
      <c r="P16" s="117"/>
      <c r="Q16" s="120">
        <v>27.92</v>
      </c>
      <c r="R16" s="121"/>
      <c r="S16" s="121"/>
      <c r="T16" s="121"/>
      <c r="U16" s="121"/>
      <c r="V16" s="121"/>
      <c r="W16" s="63"/>
      <c r="X16" s="63"/>
      <c r="Y16" s="64"/>
    </row>
    <row r="17" spans="1:35" x14ac:dyDescent="0.2">
      <c r="A17" s="122" t="s">
        <v>50</v>
      </c>
      <c r="B17" s="123"/>
      <c r="C17" s="123"/>
      <c r="D17" s="81"/>
      <c r="E17" s="81"/>
      <c r="F17" s="127" t="s">
        <v>724</v>
      </c>
      <c r="G17" s="128"/>
      <c r="H17" s="128"/>
      <c r="I17" s="128"/>
      <c r="J17" s="128"/>
      <c r="K17" s="128"/>
      <c r="L17" s="117" t="s">
        <v>51</v>
      </c>
      <c r="M17" s="117"/>
      <c r="N17" s="117"/>
      <c r="O17" s="117"/>
      <c r="P17" s="117"/>
      <c r="Q17" s="112">
        <v>20.53</v>
      </c>
      <c r="R17" s="112"/>
      <c r="S17" s="112"/>
      <c r="T17" s="112"/>
      <c r="U17" s="112"/>
      <c r="V17" s="113"/>
      <c r="W17" s="63"/>
      <c r="X17" s="63"/>
      <c r="Y17" s="64"/>
    </row>
    <row r="18" spans="1:35" x14ac:dyDescent="0.2">
      <c r="W18" s="78"/>
    </row>
    <row r="20" spans="1:35" ht="38.25" x14ac:dyDescent="0.2">
      <c r="A20" s="2" t="s">
        <v>53</v>
      </c>
      <c r="B20" s="2" t="s">
        <v>54</v>
      </c>
      <c r="C20" s="2" t="s">
        <v>55</v>
      </c>
      <c r="D20" s="2" t="s">
        <v>56</v>
      </c>
      <c r="E20" s="2" t="s">
        <v>139</v>
      </c>
      <c r="F20" s="2" t="s">
        <v>57</v>
      </c>
      <c r="G20" s="2" t="s">
        <v>58</v>
      </c>
      <c r="H20" s="2" t="s">
        <v>59</v>
      </c>
      <c r="I20" s="2" t="s">
        <v>60</v>
      </c>
      <c r="J20" s="2" t="s">
        <v>61</v>
      </c>
      <c r="K20" s="2" t="s">
        <v>62</v>
      </c>
      <c r="L20" s="2" t="s">
        <v>63</v>
      </c>
      <c r="M20" s="2" t="s">
        <v>64</v>
      </c>
      <c r="N20" s="2" t="s">
        <v>65</v>
      </c>
      <c r="O20" s="2" t="s">
        <v>66</v>
      </c>
      <c r="P20" s="2" t="s">
        <v>67</v>
      </c>
      <c r="Q20" s="2" t="s">
        <v>68</v>
      </c>
      <c r="R20" s="2" t="s">
        <v>714</v>
      </c>
      <c r="S20" s="2" t="s">
        <v>716</v>
      </c>
      <c r="T20" s="2" t="s">
        <v>715</v>
      </c>
      <c r="U20" s="2" t="s">
        <v>717</v>
      </c>
      <c r="V20" s="2" t="s">
        <v>718</v>
      </c>
      <c r="W20" s="2" t="s">
        <v>721</v>
      </c>
      <c r="X20" s="2" t="s">
        <v>722</v>
      </c>
      <c r="Y20" s="2" t="s">
        <v>73</v>
      </c>
    </row>
    <row r="21" spans="1:35" x14ac:dyDescent="0.2">
      <c r="A21" s="3" t="s">
        <v>74</v>
      </c>
      <c r="B21" s="3" t="s">
        <v>75</v>
      </c>
      <c r="C21" s="3" t="s">
        <v>75</v>
      </c>
      <c r="D21" s="3" t="s">
        <v>77</v>
      </c>
      <c r="E21" s="3" t="s">
        <v>77</v>
      </c>
      <c r="F21" s="3" t="s">
        <v>74</v>
      </c>
      <c r="G21" s="3" t="s">
        <v>74</v>
      </c>
      <c r="H21" s="3" t="s">
        <v>74</v>
      </c>
      <c r="I21" s="3" t="s">
        <v>74</v>
      </c>
      <c r="J21" s="3" t="s">
        <v>74</v>
      </c>
      <c r="K21" s="3" t="s">
        <v>74</v>
      </c>
      <c r="L21" s="3"/>
      <c r="M21" s="3"/>
      <c r="N21" s="3" t="s">
        <v>76</v>
      </c>
      <c r="O21" s="3" t="s">
        <v>75</v>
      </c>
      <c r="P21" s="3" t="s">
        <v>76</v>
      </c>
      <c r="Q21" s="3" t="s">
        <v>76</v>
      </c>
      <c r="R21" s="3" t="s">
        <v>74</v>
      </c>
      <c r="S21" s="3" t="s">
        <v>74</v>
      </c>
      <c r="T21" s="3" t="s">
        <v>74</v>
      </c>
      <c r="U21" s="3" t="s">
        <v>75</v>
      </c>
      <c r="V21" s="3" t="s">
        <v>77</v>
      </c>
      <c r="W21" s="3" t="s">
        <v>74</v>
      </c>
      <c r="X21" s="3" t="s">
        <v>74</v>
      </c>
      <c r="Y21" s="3"/>
    </row>
    <row r="22" spans="1:35" s="5" customFormat="1" x14ac:dyDescent="0.2">
      <c r="A22" s="4">
        <v>0</v>
      </c>
      <c r="B22" s="4">
        <v>0</v>
      </c>
      <c r="C22" s="4">
        <v>81.7</v>
      </c>
      <c r="D22" s="4">
        <f>IF(C22-20.53&lt;0,C22-20.53+360,C22-20.53)</f>
        <v>61.17</v>
      </c>
      <c r="E22" s="4">
        <f>IF(C22-0.56&lt;0,C22-0.56+360,C22-0.56)</f>
        <v>81.14</v>
      </c>
      <c r="F22" s="4">
        <v>0</v>
      </c>
      <c r="G22" s="4">
        <v>-85.18</v>
      </c>
      <c r="H22" s="4">
        <v>0</v>
      </c>
      <c r="I22" s="4">
        <v>0</v>
      </c>
      <c r="J22" s="4">
        <v>13529267.779999999</v>
      </c>
      <c r="K22" s="4">
        <v>7208517.3499999996</v>
      </c>
      <c r="L22" s="4" t="s">
        <v>841</v>
      </c>
      <c r="M22" s="4" t="s">
        <v>842</v>
      </c>
      <c r="N22" s="4">
        <v>0</v>
      </c>
      <c r="O22" s="19">
        <v>0</v>
      </c>
      <c r="P22" s="4">
        <v>0</v>
      </c>
      <c r="Q22" s="4">
        <v>0</v>
      </c>
      <c r="R22" s="4">
        <v>0</v>
      </c>
      <c r="S22" s="4">
        <v>18.29</v>
      </c>
      <c r="T22" s="4">
        <v>18.29</v>
      </c>
      <c r="U22" s="4">
        <v>2.74</v>
      </c>
      <c r="V22" s="4">
        <v>0</v>
      </c>
      <c r="W22" s="4">
        <v>0</v>
      </c>
      <c r="X22" s="4">
        <v>0</v>
      </c>
      <c r="Y22" s="4" t="s">
        <v>142</v>
      </c>
      <c r="AA22"/>
      <c r="AB22"/>
      <c r="AC22"/>
      <c r="AD22"/>
      <c r="AE22"/>
      <c r="AF22"/>
      <c r="AG22"/>
      <c r="AH22"/>
      <c r="AI22"/>
    </row>
    <row r="23" spans="1:35" s="18" customFormat="1" x14ac:dyDescent="0.2">
      <c r="A23" s="50">
        <v>63.19</v>
      </c>
      <c r="B23" s="56">
        <v>0.04</v>
      </c>
      <c r="C23" s="56">
        <v>81.7</v>
      </c>
      <c r="D23" s="4">
        <f t="shared" ref="D23:D86" si="0">IF(C23-20.53&lt;0,C23-20.53+360,C23-20.53)</f>
        <v>61.17</v>
      </c>
      <c r="E23" s="4">
        <f t="shared" ref="E23:E86" si="1">IF(C23-0.56&lt;0,C23-0.56+360,C23-0.56)</f>
        <v>81.14</v>
      </c>
      <c r="F23" s="56">
        <v>63.19</v>
      </c>
      <c r="G23" s="56">
        <v>-21.99</v>
      </c>
      <c r="H23" s="56">
        <v>0</v>
      </c>
      <c r="I23" s="56">
        <v>0.02</v>
      </c>
      <c r="J23" s="56">
        <v>13529267.800000001</v>
      </c>
      <c r="K23" s="56">
        <v>7208517.3600000003</v>
      </c>
      <c r="L23" s="56" t="s">
        <v>736</v>
      </c>
      <c r="M23" s="56" t="s">
        <v>737</v>
      </c>
      <c r="N23" s="56">
        <v>0.01</v>
      </c>
      <c r="O23" s="58">
        <v>176.018</v>
      </c>
      <c r="P23" s="56">
        <v>0.01</v>
      </c>
      <c r="Q23" s="56">
        <v>0</v>
      </c>
      <c r="R23" s="56">
        <v>0.01</v>
      </c>
      <c r="S23" s="56">
        <v>18.29</v>
      </c>
      <c r="T23" s="56">
        <v>18.29</v>
      </c>
      <c r="U23" s="56">
        <v>2.94</v>
      </c>
      <c r="V23" s="56">
        <v>167.08099999999999</v>
      </c>
      <c r="W23" s="58"/>
      <c r="X23" s="58"/>
      <c r="Y23" s="17"/>
      <c r="Z23"/>
      <c r="AA23"/>
      <c r="AB23"/>
      <c r="AC23"/>
      <c r="AD23"/>
      <c r="AE23"/>
      <c r="AF23"/>
      <c r="AG23"/>
      <c r="AH23"/>
      <c r="AI23"/>
    </row>
    <row r="24" spans="1:35" s="18" customFormat="1" x14ac:dyDescent="0.2">
      <c r="A24" s="50">
        <v>90.44</v>
      </c>
      <c r="B24" s="56">
        <v>0.21</v>
      </c>
      <c r="C24" s="56">
        <v>256.95999999999998</v>
      </c>
      <c r="D24" s="4">
        <f t="shared" si="0"/>
        <v>236.42999999999998</v>
      </c>
      <c r="E24" s="4">
        <f t="shared" si="1"/>
        <v>256.39999999999998</v>
      </c>
      <c r="F24" s="56">
        <v>90.44</v>
      </c>
      <c r="G24" s="56">
        <v>5.26</v>
      </c>
      <c r="H24" s="56">
        <v>-0.01</v>
      </c>
      <c r="I24" s="56">
        <v>-0.02</v>
      </c>
      <c r="J24" s="56">
        <v>13529267.76</v>
      </c>
      <c r="K24" s="56">
        <v>7208517.3499999996</v>
      </c>
      <c r="L24" s="56" t="s">
        <v>738</v>
      </c>
      <c r="M24" s="56" t="s">
        <v>739</v>
      </c>
      <c r="N24" s="56">
        <v>0.09</v>
      </c>
      <c r="O24" s="58">
        <v>-109.679</v>
      </c>
      <c r="P24" s="56">
        <v>0.06</v>
      </c>
      <c r="Q24" s="56">
        <v>64.319999999999993</v>
      </c>
      <c r="R24" s="56">
        <v>-0.01</v>
      </c>
      <c r="S24" s="56">
        <v>18.29</v>
      </c>
      <c r="T24" s="56">
        <v>18.29</v>
      </c>
      <c r="U24" s="56">
        <v>2.94</v>
      </c>
      <c r="V24" s="56">
        <v>257.12700000000001</v>
      </c>
      <c r="W24" s="58"/>
      <c r="X24" s="58"/>
      <c r="Y24" s="17"/>
      <c r="Z24" s="5"/>
      <c r="AA24"/>
      <c r="AB24"/>
      <c r="AC24"/>
      <c r="AD24"/>
      <c r="AE24"/>
      <c r="AF24"/>
      <c r="AG24"/>
      <c r="AH24"/>
      <c r="AI24"/>
    </row>
    <row r="25" spans="1:35" s="18" customFormat="1" x14ac:dyDescent="0.2">
      <c r="A25" s="50">
        <v>117.3</v>
      </c>
      <c r="B25" s="56">
        <v>0.22</v>
      </c>
      <c r="C25" s="56">
        <v>211.28</v>
      </c>
      <c r="D25" s="4">
        <f t="shared" si="0"/>
        <v>190.75</v>
      </c>
      <c r="E25" s="4">
        <f t="shared" si="1"/>
        <v>210.72</v>
      </c>
      <c r="F25" s="56">
        <v>117.3</v>
      </c>
      <c r="G25" s="56">
        <v>32.119999999999997</v>
      </c>
      <c r="H25" s="56">
        <v>-0.06</v>
      </c>
      <c r="I25" s="56">
        <v>-0.09</v>
      </c>
      <c r="J25" s="56">
        <v>13529267.689999999</v>
      </c>
      <c r="K25" s="56">
        <v>7208517.29</v>
      </c>
      <c r="L25" s="56" t="s">
        <v>740</v>
      </c>
      <c r="M25" s="56" t="s">
        <v>741</v>
      </c>
      <c r="N25" s="56">
        <v>0.06</v>
      </c>
      <c r="O25" s="58">
        <v>166.11600000000001</v>
      </c>
      <c r="P25" s="56">
        <v>0</v>
      </c>
      <c r="Q25" s="56">
        <v>-17.010000000000002</v>
      </c>
      <c r="R25" s="56">
        <v>-0.1</v>
      </c>
      <c r="S25" s="56">
        <v>18.3</v>
      </c>
      <c r="T25" s="56">
        <v>18.3</v>
      </c>
      <c r="U25" s="56">
        <v>2.95</v>
      </c>
      <c r="V25" s="56">
        <v>257.01600000000002</v>
      </c>
      <c r="W25" s="58"/>
      <c r="X25" s="58"/>
      <c r="Y25" s="17"/>
      <c r="Z25" s="5"/>
      <c r="AA25"/>
      <c r="AB25"/>
      <c r="AC25"/>
      <c r="AD25"/>
      <c r="AE25"/>
      <c r="AF25"/>
      <c r="AG25"/>
      <c r="AH25"/>
      <c r="AI25"/>
    </row>
    <row r="26" spans="1:35" s="18" customFormat="1" x14ac:dyDescent="0.2">
      <c r="A26" s="50">
        <v>144.04</v>
      </c>
      <c r="B26" s="56">
        <v>0.15</v>
      </c>
      <c r="C26" s="56">
        <v>356.79</v>
      </c>
      <c r="D26" s="4">
        <f t="shared" si="0"/>
        <v>336.26</v>
      </c>
      <c r="E26" s="4">
        <f t="shared" si="1"/>
        <v>356.23</v>
      </c>
      <c r="F26" s="56">
        <v>144.04</v>
      </c>
      <c r="G26" s="56">
        <v>58.86</v>
      </c>
      <c r="H26" s="56">
        <v>-7.0000000000000007E-2</v>
      </c>
      <c r="I26" s="56">
        <v>-0.12</v>
      </c>
      <c r="J26" s="56">
        <v>13529267.66</v>
      </c>
      <c r="K26" s="56">
        <v>7208517.2800000003</v>
      </c>
      <c r="L26" s="56" t="s">
        <v>742</v>
      </c>
      <c r="M26" s="56" t="s">
        <v>743</v>
      </c>
      <c r="N26" s="56">
        <v>0.13</v>
      </c>
      <c r="O26" s="58">
        <v>-108.72</v>
      </c>
      <c r="P26" s="56">
        <v>-0.03</v>
      </c>
      <c r="Q26" s="56">
        <v>54.42</v>
      </c>
      <c r="R26" s="56">
        <v>-0.12</v>
      </c>
      <c r="S26" s="56">
        <v>18.3</v>
      </c>
      <c r="T26" s="56">
        <v>18.3</v>
      </c>
      <c r="U26" s="56">
        <v>2.95</v>
      </c>
      <c r="V26" s="56">
        <v>76.069000000000003</v>
      </c>
      <c r="W26" s="58"/>
      <c r="X26" s="58"/>
      <c r="Y26" s="17"/>
      <c r="Z26" s="5"/>
      <c r="AA26"/>
      <c r="AB26"/>
      <c r="AC26"/>
      <c r="AD26"/>
      <c r="AE26"/>
      <c r="AF26"/>
      <c r="AG26"/>
      <c r="AH26"/>
      <c r="AI26"/>
    </row>
    <row r="27" spans="1:35" s="18" customFormat="1" x14ac:dyDescent="0.2">
      <c r="A27" s="50">
        <v>170.95</v>
      </c>
      <c r="B27" s="56">
        <v>0.21</v>
      </c>
      <c r="C27" s="56">
        <v>290.64</v>
      </c>
      <c r="D27" s="4">
        <f t="shared" si="0"/>
        <v>270.11</v>
      </c>
      <c r="E27" s="4">
        <f t="shared" si="1"/>
        <v>290.08</v>
      </c>
      <c r="F27" s="56">
        <v>170.95</v>
      </c>
      <c r="G27" s="56">
        <v>85.77</v>
      </c>
      <c r="H27" s="56">
        <v>-0.02</v>
      </c>
      <c r="I27" s="56">
        <v>-0.17</v>
      </c>
      <c r="J27" s="56">
        <v>13529267.609999999</v>
      </c>
      <c r="K27" s="56">
        <v>7208517.3300000001</v>
      </c>
      <c r="L27" s="56" t="s">
        <v>744</v>
      </c>
      <c r="M27" s="56" t="s">
        <v>733</v>
      </c>
      <c r="N27" s="56">
        <v>0.08</v>
      </c>
      <c r="O27" s="58">
        <v>-162.72499999999999</v>
      </c>
      <c r="P27" s="56">
        <v>0.02</v>
      </c>
      <c r="Q27" s="56">
        <v>-24.58</v>
      </c>
      <c r="R27" s="56">
        <v>-0.1</v>
      </c>
      <c r="S27" s="56">
        <v>18.309999999999999</v>
      </c>
      <c r="T27" s="56">
        <v>18.309999999999999</v>
      </c>
      <c r="U27" s="56">
        <v>2.95</v>
      </c>
      <c r="V27" s="56">
        <v>251.821</v>
      </c>
      <c r="W27" s="58"/>
      <c r="X27" s="58"/>
      <c r="Y27" s="17"/>
      <c r="Z27" s="5"/>
      <c r="AA27"/>
      <c r="AB27"/>
      <c r="AC27"/>
      <c r="AD27"/>
      <c r="AE27"/>
      <c r="AF27"/>
      <c r="AG27"/>
      <c r="AH27"/>
      <c r="AI27"/>
    </row>
    <row r="28" spans="1:35" s="18" customFormat="1" x14ac:dyDescent="0.2">
      <c r="A28" s="50">
        <v>197.32</v>
      </c>
      <c r="B28" s="56">
        <v>7.0000000000000007E-2</v>
      </c>
      <c r="C28" s="56">
        <v>244.93</v>
      </c>
      <c r="D28" s="4">
        <f t="shared" si="0"/>
        <v>224.4</v>
      </c>
      <c r="E28" s="4">
        <f t="shared" si="1"/>
        <v>244.37</v>
      </c>
      <c r="F28" s="56">
        <v>197.32</v>
      </c>
      <c r="G28" s="56">
        <v>112.14</v>
      </c>
      <c r="H28" s="56">
        <v>-0.01</v>
      </c>
      <c r="I28" s="56">
        <v>-0.23</v>
      </c>
      <c r="J28" s="56">
        <v>13529267.550000001</v>
      </c>
      <c r="K28" s="56">
        <v>7208517.3399999999</v>
      </c>
      <c r="L28" s="56" t="s">
        <v>738</v>
      </c>
      <c r="M28" s="56" t="s">
        <v>745</v>
      </c>
      <c r="N28" s="56">
        <v>0.06</v>
      </c>
      <c r="O28" s="58">
        <v>77.319999999999993</v>
      </c>
      <c r="P28" s="56">
        <v>-0.05</v>
      </c>
      <c r="Q28" s="56">
        <v>-17.329999999999998</v>
      </c>
      <c r="R28" s="56">
        <v>-0.11</v>
      </c>
      <c r="S28" s="56">
        <v>18.32</v>
      </c>
      <c r="T28" s="56">
        <v>18.32</v>
      </c>
      <c r="U28" s="56">
        <v>2.96</v>
      </c>
      <c r="V28" s="56">
        <v>251.55799999999999</v>
      </c>
      <c r="W28" s="58"/>
      <c r="X28" s="58"/>
      <c r="Y28" s="17"/>
      <c r="Z28" s="5"/>
      <c r="AA28"/>
      <c r="AB28"/>
      <c r="AC28"/>
      <c r="AD28"/>
      <c r="AE28"/>
      <c r="AF28"/>
      <c r="AG28"/>
      <c r="AH28"/>
      <c r="AI28"/>
    </row>
    <row r="29" spans="1:35" s="18" customFormat="1" x14ac:dyDescent="0.2">
      <c r="A29" s="50">
        <v>224.34</v>
      </c>
      <c r="B29" s="50">
        <v>0.13</v>
      </c>
      <c r="C29" s="50">
        <v>290.56</v>
      </c>
      <c r="D29" s="4">
        <f t="shared" si="0"/>
        <v>270.02999999999997</v>
      </c>
      <c r="E29" s="4">
        <f t="shared" si="1"/>
        <v>290</v>
      </c>
      <c r="F29" s="50">
        <v>224.34</v>
      </c>
      <c r="G29" s="50">
        <v>139.16</v>
      </c>
      <c r="H29" s="50">
        <v>0</v>
      </c>
      <c r="I29" s="50">
        <v>-0.27</v>
      </c>
      <c r="J29" s="50">
        <v>13529267.5</v>
      </c>
      <c r="K29" s="50">
        <v>7208517.3499999996</v>
      </c>
      <c r="L29" s="50" t="s">
        <v>746</v>
      </c>
      <c r="M29" s="50" t="s">
        <v>747</v>
      </c>
      <c r="N29" s="50">
        <v>0.04</v>
      </c>
      <c r="O29" s="57">
        <v>62.578000000000003</v>
      </c>
      <c r="P29" s="50">
        <v>0.02</v>
      </c>
      <c r="Q29" s="50">
        <v>16.89</v>
      </c>
      <c r="R29" s="50">
        <v>-0.13</v>
      </c>
      <c r="S29" s="50">
        <v>18.329999999999998</v>
      </c>
      <c r="T29" s="50">
        <v>18.329999999999998</v>
      </c>
      <c r="U29" s="50">
        <v>2.96</v>
      </c>
      <c r="V29" s="50">
        <v>251.971</v>
      </c>
      <c r="W29" s="57"/>
      <c r="X29" s="57"/>
      <c r="Y29" s="17"/>
      <c r="Z29" s="5"/>
      <c r="AA29"/>
      <c r="AB29"/>
      <c r="AC29"/>
      <c r="AD29"/>
      <c r="AE29"/>
      <c r="AF29"/>
      <c r="AG29"/>
      <c r="AH29"/>
      <c r="AI29"/>
    </row>
    <row r="30" spans="1:35" s="18" customFormat="1" x14ac:dyDescent="0.2">
      <c r="A30" s="50">
        <v>251.01</v>
      </c>
      <c r="B30" s="50">
        <v>0.28000000000000003</v>
      </c>
      <c r="C30" s="50">
        <v>328.8</v>
      </c>
      <c r="D30" s="4">
        <f t="shared" si="0"/>
        <v>308.27</v>
      </c>
      <c r="E30" s="4">
        <f t="shared" si="1"/>
        <v>328.24</v>
      </c>
      <c r="F30" s="50">
        <v>251.01</v>
      </c>
      <c r="G30" s="50">
        <v>165.83</v>
      </c>
      <c r="H30" s="50">
        <v>0.06</v>
      </c>
      <c r="I30" s="50">
        <v>-0.33</v>
      </c>
      <c r="J30" s="50">
        <v>13529267.439999999</v>
      </c>
      <c r="K30" s="50">
        <v>7208517.4100000001</v>
      </c>
      <c r="L30" s="50" t="s">
        <v>748</v>
      </c>
      <c r="M30" s="50" t="s">
        <v>749</v>
      </c>
      <c r="N30" s="50">
        <v>7.0000000000000007E-2</v>
      </c>
      <c r="O30" s="57">
        <v>21.186</v>
      </c>
      <c r="P30" s="50">
        <v>0.06</v>
      </c>
      <c r="Q30" s="50">
        <v>14.34</v>
      </c>
      <c r="R30" s="50">
        <v>-0.1</v>
      </c>
      <c r="S30" s="50">
        <v>18.34</v>
      </c>
      <c r="T30" s="50">
        <v>18.34</v>
      </c>
      <c r="U30" s="50">
        <v>2.97</v>
      </c>
      <c r="V30" s="50">
        <v>252.89599999999999</v>
      </c>
      <c r="W30" s="57"/>
      <c r="X30" s="57"/>
      <c r="Y30" s="17"/>
      <c r="Z30" s="5"/>
      <c r="AA30"/>
      <c r="AB30"/>
      <c r="AC30"/>
      <c r="AD30"/>
      <c r="AE30"/>
      <c r="AF30"/>
      <c r="AG30"/>
      <c r="AH30"/>
      <c r="AI30"/>
    </row>
    <row r="31" spans="1:35" s="18" customFormat="1" x14ac:dyDescent="0.2">
      <c r="A31" s="50">
        <v>273.99</v>
      </c>
      <c r="B31" s="50">
        <v>0.65</v>
      </c>
      <c r="C31" s="50">
        <v>341.03</v>
      </c>
      <c r="D31" s="4">
        <f t="shared" si="0"/>
        <v>320.5</v>
      </c>
      <c r="E31" s="4">
        <f t="shared" si="1"/>
        <v>340.46999999999997</v>
      </c>
      <c r="F31" s="50">
        <v>273.99</v>
      </c>
      <c r="G31" s="50">
        <v>188.81</v>
      </c>
      <c r="H31" s="50">
        <v>0.23</v>
      </c>
      <c r="I31" s="50">
        <v>-0.41</v>
      </c>
      <c r="J31" s="50">
        <v>13529267.369999999</v>
      </c>
      <c r="K31" s="50">
        <v>7208517.5800000001</v>
      </c>
      <c r="L31" s="50" t="s">
        <v>728</v>
      </c>
      <c r="M31" s="50" t="s">
        <v>750</v>
      </c>
      <c r="N31" s="50">
        <v>0.17</v>
      </c>
      <c r="O31" s="57">
        <v>-72.507000000000005</v>
      </c>
      <c r="P31" s="50">
        <v>0.16</v>
      </c>
      <c r="Q31" s="50">
        <v>5.32</v>
      </c>
      <c r="R31" s="50">
        <v>0.02</v>
      </c>
      <c r="S31" s="50">
        <v>18.350000000000001</v>
      </c>
      <c r="T31" s="50">
        <v>18.34</v>
      </c>
      <c r="U31" s="50">
        <v>2.97</v>
      </c>
      <c r="V31" s="50">
        <v>253.66</v>
      </c>
      <c r="W31" s="57"/>
      <c r="X31" s="57"/>
      <c r="Y31" s="17" t="s">
        <v>82</v>
      </c>
      <c r="Z31" s="5"/>
      <c r="AA31"/>
      <c r="AB31"/>
      <c r="AC31"/>
      <c r="AD31"/>
      <c r="AE31"/>
      <c r="AF31"/>
      <c r="AG31"/>
      <c r="AH31"/>
      <c r="AI31"/>
    </row>
    <row r="32" spans="1:35" s="18" customFormat="1" x14ac:dyDescent="0.2">
      <c r="A32" s="50">
        <v>307.41000000000003</v>
      </c>
      <c r="B32" s="56">
        <v>0.71</v>
      </c>
      <c r="C32" s="56">
        <v>329.35</v>
      </c>
      <c r="D32" s="4">
        <f t="shared" si="0"/>
        <v>308.82000000000005</v>
      </c>
      <c r="E32" s="4">
        <f t="shared" si="1"/>
        <v>328.79</v>
      </c>
      <c r="F32" s="56">
        <v>307.41000000000003</v>
      </c>
      <c r="G32" s="56">
        <v>222.23</v>
      </c>
      <c r="H32" s="56">
        <v>0.59</v>
      </c>
      <c r="I32" s="56">
        <v>-0.56999999999999995</v>
      </c>
      <c r="J32" s="56">
        <v>13529267.199999999</v>
      </c>
      <c r="K32" s="56">
        <v>7208517.9400000004</v>
      </c>
      <c r="L32" s="56" t="s">
        <v>751</v>
      </c>
      <c r="M32" s="56" t="s">
        <v>752</v>
      </c>
      <c r="N32" s="56">
        <v>0.05</v>
      </c>
      <c r="O32" s="58">
        <v>-8.8659999999999997</v>
      </c>
      <c r="P32" s="56">
        <v>0.02</v>
      </c>
      <c r="Q32" s="56">
        <v>-3.49</v>
      </c>
      <c r="R32" s="56">
        <v>0.25</v>
      </c>
      <c r="S32" s="56">
        <v>18.350000000000001</v>
      </c>
      <c r="T32" s="56">
        <v>18.350000000000001</v>
      </c>
      <c r="U32" s="56">
        <v>2.98</v>
      </c>
      <c r="V32" s="56">
        <v>253.58099999999999</v>
      </c>
      <c r="W32" s="57"/>
      <c r="X32" s="57"/>
      <c r="Y32" s="17"/>
      <c r="Z32" s="5"/>
      <c r="AA32"/>
      <c r="AB32"/>
      <c r="AC32"/>
      <c r="AD32"/>
      <c r="AE32"/>
      <c r="AF32"/>
      <c r="AG32"/>
      <c r="AH32"/>
      <c r="AI32"/>
    </row>
    <row r="33" spans="1:35" s="18" customFormat="1" x14ac:dyDescent="0.2">
      <c r="A33" s="50">
        <v>334.46</v>
      </c>
      <c r="B33" s="50">
        <v>2.2999999999999998</v>
      </c>
      <c r="C33" s="50">
        <v>323.20999999999998</v>
      </c>
      <c r="D33" s="4">
        <f t="shared" si="0"/>
        <v>302.67999999999995</v>
      </c>
      <c r="E33" s="4">
        <f t="shared" si="1"/>
        <v>322.64999999999998</v>
      </c>
      <c r="F33" s="50">
        <v>334.45</v>
      </c>
      <c r="G33" s="50">
        <v>249.27</v>
      </c>
      <c r="H33" s="50">
        <v>1.17</v>
      </c>
      <c r="I33" s="50">
        <v>-0.98</v>
      </c>
      <c r="J33" s="50">
        <v>13529266.779999999</v>
      </c>
      <c r="K33" s="50">
        <v>7208518.5099999998</v>
      </c>
      <c r="L33" s="50" t="s">
        <v>753</v>
      </c>
      <c r="M33" s="50" t="s">
        <v>754</v>
      </c>
      <c r="N33" s="50">
        <v>0.59</v>
      </c>
      <c r="O33" s="57">
        <v>-25.27</v>
      </c>
      <c r="P33" s="50">
        <v>0.59</v>
      </c>
      <c r="Q33" s="50">
        <v>-2.27</v>
      </c>
      <c r="R33" s="50">
        <v>0.56999999999999995</v>
      </c>
      <c r="S33" s="50">
        <v>18.36</v>
      </c>
      <c r="T33" s="50">
        <v>18.350000000000001</v>
      </c>
      <c r="U33" s="50">
        <v>2.99</v>
      </c>
      <c r="V33" s="50">
        <v>241.15700000000001</v>
      </c>
      <c r="W33" s="57"/>
      <c r="X33" s="57"/>
      <c r="Y33" s="17"/>
      <c r="Z33" s="5"/>
      <c r="AA33"/>
      <c r="AB33"/>
      <c r="AC33"/>
      <c r="AD33"/>
      <c r="AE33"/>
      <c r="AF33"/>
      <c r="AG33"/>
      <c r="AH33"/>
      <c r="AI33"/>
    </row>
    <row r="34" spans="1:35" s="18" customFormat="1" x14ac:dyDescent="0.2">
      <c r="A34" s="50">
        <v>361.25</v>
      </c>
      <c r="B34" s="50">
        <v>2.71</v>
      </c>
      <c r="C34" s="50">
        <v>319.18</v>
      </c>
      <c r="D34" s="4">
        <f t="shared" si="0"/>
        <v>298.64999999999998</v>
      </c>
      <c r="E34" s="4">
        <f t="shared" si="1"/>
        <v>318.62</v>
      </c>
      <c r="F34" s="50">
        <v>361.21</v>
      </c>
      <c r="G34" s="50">
        <v>276.02999999999997</v>
      </c>
      <c r="H34" s="50">
        <v>2.08</v>
      </c>
      <c r="I34" s="50">
        <v>-1.72</v>
      </c>
      <c r="J34" s="50">
        <v>13529266.039999999</v>
      </c>
      <c r="K34" s="50">
        <v>7208519.4199999999</v>
      </c>
      <c r="L34" s="50" t="s">
        <v>755</v>
      </c>
      <c r="M34" s="50" t="s">
        <v>756</v>
      </c>
      <c r="N34" s="50">
        <v>0.17</v>
      </c>
      <c r="O34" s="57">
        <v>2.88</v>
      </c>
      <c r="P34" s="50">
        <v>0.15</v>
      </c>
      <c r="Q34" s="50">
        <v>-1.5</v>
      </c>
      <c r="R34" s="50">
        <v>1.03</v>
      </c>
      <c r="S34" s="50">
        <v>18.36</v>
      </c>
      <c r="T34" s="50">
        <v>18.36</v>
      </c>
      <c r="U34" s="50">
        <v>3</v>
      </c>
      <c r="V34" s="50">
        <v>236.179</v>
      </c>
      <c r="W34" s="57"/>
      <c r="X34" s="57"/>
      <c r="Y34" s="17"/>
      <c r="Z34" s="5"/>
      <c r="AA34"/>
      <c r="AB34"/>
      <c r="AC34"/>
      <c r="AD34"/>
      <c r="AE34"/>
      <c r="AF34"/>
      <c r="AG34"/>
      <c r="AH34"/>
      <c r="AI34"/>
    </row>
    <row r="35" spans="1:35" s="18" customFormat="1" x14ac:dyDescent="0.2">
      <c r="A35" s="50">
        <v>387.7</v>
      </c>
      <c r="B35" s="56">
        <v>3.68</v>
      </c>
      <c r="C35" s="56">
        <v>319.94</v>
      </c>
      <c r="D35" s="4">
        <f t="shared" si="0"/>
        <v>299.40999999999997</v>
      </c>
      <c r="E35" s="4">
        <f t="shared" si="1"/>
        <v>319.38</v>
      </c>
      <c r="F35" s="56">
        <v>387.62</v>
      </c>
      <c r="G35" s="56">
        <v>302.44</v>
      </c>
      <c r="H35" s="56">
        <v>3.2</v>
      </c>
      <c r="I35" s="56">
        <v>-2.67</v>
      </c>
      <c r="J35" s="56">
        <v>13529265.07</v>
      </c>
      <c r="K35" s="56">
        <v>7208520.5300000003</v>
      </c>
      <c r="L35" s="56" t="s">
        <v>757</v>
      </c>
      <c r="M35" s="56" t="s">
        <v>758</v>
      </c>
      <c r="N35" s="56">
        <v>0.37</v>
      </c>
      <c r="O35" s="58">
        <v>36.381999999999998</v>
      </c>
      <c r="P35" s="56">
        <v>0.37</v>
      </c>
      <c r="Q35" s="56">
        <v>0.28999999999999998</v>
      </c>
      <c r="R35" s="56">
        <v>1.58</v>
      </c>
      <c r="S35" s="56">
        <v>18.36</v>
      </c>
      <c r="T35" s="56">
        <v>18.36</v>
      </c>
      <c r="U35" s="56">
        <v>3.01</v>
      </c>
      <c r="V35" s="56">
        <v>236.36199999999999</v>
      </c>
      <c r="W35" s="57"/>
      <c r="X35" s="57"/>
      <c r="Y35" s="17"/>
      <c r="Z35" s="5"/>
      <c r="AA35"/>
      <c r="AB35"/>
      <c r="AC35"/>
      <c r="AD35"/>
      <c r="AE35"/>
      <c r="AF35"/>
      <c r="AG35"/>
      <c r="AH35"/>
      <c r="AI35"/>
    </row>
    <row r="36" spans="1:35" s="18" customFormat="1" x14ac:dyDescent="0.2">
      <c r="A36" s="50">
        <v>401.29</v>
      </c>
      <c r="B36" s="50">
        <v>4.5599999999999996</v>
      </c>
      <c r="C36" s="50">
        <v>327.73</v>
      </c>
      <c r="D36" s="4">
        <f t="shared" si="0"/>
        <v>307.20000000000005</v>
      </c>
      <c r="E36" s="4">
        <f t="shared" si="1"/>
        <v>327.17</v>
      </c>
      <c r="F36" s="50">
        <v>401.17</v>
      </c>
      <c r="G36" s="50">
        <v>315.99</v>
      </c>
      <c r="H36" s="50">
        <v>3.99</v>
      </c>
      <c r="I36" s="50">
        <v>-3.24</v>
      </c>
      <c r="J36" s="50">
        <v>13529264.49</v>
      </c>
      <c r="K36" s="50">
        <v>7208521.3099999996</v>
      </c>
      <c r="L36" s="50" t="s">
        <v>759</v>
      </c>
      <c r="M36" s="50" t="s">
        <v>760</v>
      </c>
      <c r="N36" s="50">
        <v>0.77</v>
      </c>
      <c r="O36" s="57">
        <v>51.188000000000002</v>
      </c>
      <c r="P36" s="50">
        <v>0.65</v>
      </c>
      <c r="Q36" s="50">
        <v>5.73</v>
      </c>
      <c r="R36" s="50">
        <v>2.0099999999999998</v>
      </c>
      <c r="S36" s="50">
        <v>18.37</v>
      </c>
      <c r="T36" s="50">
        <v>18.36</v>
      </c>
      <c r="U36" s="50">
        <v>3.02</v>
      </c>
      <c r="V36" s="50">
        <v>56.521000000000001</v>
      </c>
      <c r="W36" s="57"/>
      <c r="X36" s="57"/>
      <c r="Y36" s="17"/>
      <c r="Z36" s="5"/>
      <c r="AA36"/>
      <c r="AB36"/>
      <c r="AC36"/>
      <c r="AD36"/>
      <c r="AE36"/>
      <c r="AF36"/>
      <c r="AG36"/>
      <c r="AH36"/>
      <c r="AI36"/>
    </row>
    <row r="37" spans="1:35" s="18" customFormat="1" x14ac:dyDescent="0.2">
      <c r="A37" s="50">
        <v>414.53</v>
      </c>
      <c r="B37" s="50">
        <v>5.18</v>
      </c>
      <c r="C37" s="50">
        <v>335.62</v>
      </c>
      <c r="D37" s="4">
        <f t="shared" si="0"/>
        <v>315.09000000000003</v>
      </c>
      <c r="E37" s="4">
        <f t="shared" si="1"/>
        <v>335.06</v>
      </c>
      <c r="F37" s="50">
        <v>414.37</v>
      </c>
      <c r="G37" s="50">
        <v>329.19</v>
      </c>
      <c r="H37" s="50">
        <v>4.9800000000000004</v>
      </c>
      <c r="I37" s="50">
        <v>-3.77</v>
      </c>
      <c r="J37" s="50">
        <v>13529263.960000001</v>
      </c>
      <c r="K37" s="50">
        <v>7208522.2999999998</v>
      </c>
      <c r="L37" s="50" t="s">
        <v>761</v>
      </c>
      <c r="M37" s="50" t="s">
        <v>762</v>
      </c>
      <c r="N37" s="50">
        <v>0.69</v>
      </c>
      <c r="O37" s="57">
        <v>44.65</v>
      </c>
      <c r="P37" s="50">
        <v>0.47</v>
      </c>
      <c r="Q37" s="50">
        <v>5.96</v>
      </c>
      <c r="R37" s="50">
        <v>2.64</v>
      </c>
      <c r="S37" s="50">
        <v>18.37</v>
      </c>
      <c r="T37" s="50">
        <v>18.37</v>
      </c>
      <c r="U37" s="50">
        <v>3.02</v>
      </c>
      <c r="V37" s="50">
        <v>57.366999999999997</v>
      </c>
      <c r="W37" s="57"/>
      <c r="X37" s="57"/>
      <c r="Y37" s="17"/>
      <c r="Z37" s="5"/>
      <c r="AA37"/>
      <c r="AB37"/>
      <c r="AC37"/>
      <c r="AD37"/>
      <c r="AE37"/>
      <c r="AF37"/>
      <c r="AG37"/>
      <c r="AH37"/>
      <c r="AI37"/>
    </row>
    <row r="38" spans="1:35" s="18" customFormat="1" x14ac:dyDescent="0.2">
      <c r="A38" s="50">
        <v>428.09</v>
      </c>
      <c r="B38" s="50">
        <v>6.43</v>
      </c>
      <c r="C38" s="50">
        <v>345.81</v>
      </c>
      <c r="D38" s="4">
        <f t="shared" si="0"/>
        <v>325.27999999999997</v>
      </c>
      <c r="E38" s="4">
        <f t="shared" si="1"/>
        <v>345.25</v>
      </c>
      <c r="F38" s="50">
        <v>427.86</v>
      </c>
      <c r="G38" s="50">
        <v>342.68</v>
      </c>
      <c r="H38" s="50">
        <v>6.28</v>
      </c>
      <c r="I38" s="50">
        <v>-4.21</v>
      </c>
      <c r="J38" s="50">
        <v>13529263.51</v>
      </c>
      <c r="K38" s="50">
        <v>7208523.5899999999</v>
      </c>
      <c r="L38" s="50" t="s">
        <v>763</v>
      </c>
      <c r="M38" s="50" t="s">
        <v>764</v>
      </c>
      <c r="N38" s="50">
        <v>1.19</v>
      </c>
      <c r="O38" s="57">
        <v>44.646999999999998</v>
      </c>
      <c r="P38" s="50">
        <v>0.92</v>
      </c>
      <c r="Q38" s="50">
        <v>7.51</v>
      </c>
      <c r="R38" s="50">
        <v>3.57</v>
      </c>
      <c r="S38" s="50">
        <v>18.37</v>
      </c>
      <c r="T38" s="50">
        <v>18.37</v>
      </c>
      <c r="U38" s="50">
        <v>3.03</v>
      </c>
      <c r="V38" s="50">
        <v>57.963999999999999</v>
      </c>
      <c r="W38" s="57"/>
      <c r="X38" s="57"/>
      <c r="Y38" s="17"/>
      <c r="Z38" s="5"/>
      <c r="AA38"/>
      <c r="AB38"/>
      <c r="AC38"/>
      <c r="AD38"/>
      <c r="AE38"/>
      <c r="AF38"/>
      <c r="AG38"/>
      <c r="AH38"/>
      <c r="AI38"/>
    </row>
    <row r="39" spans="1:35" s="18" customFormat="1" x14ac:dyDescent="0.2">
      <c r="A39" s="50">
        <v>441.43</v>
      </c>
      <c r="B39" s="50">
        <v>7.78</v>
      </c>
      <c r="C39" s="50">
        <v>354.98</v>
      </c>
      <c r="D39" s="4">
        <f t="shared" si="0"/>
        <v>334.45000000000005</v>
      </c>
      <c r="E39" s="4">
        <f t="shared" si="1"/>
        <v>354.42</v>
      </c>
      <c r="F39" s="50">
        <v>441.09</v>
      </c>
      <c r="G39" s="50">
        <v>355.91</v>
      </c>
      <c r="H39" s="50">
        <v>7.9</v>
      </c>
      <c r="I39" s="50">
        <v>-4.47</v>
      </c>
      <c r="J39" s="50">
        <v>13529263.23</v>
      </c>
      <c r="K39" s="50">
        <v>7208525.21</v>
      </c>
      <c r="L39" s="50" t="s">
        <v>765</v>
      </c>
      <c r="M39" s="50" t="s">
        <v>766</v>
      </c>
      <c r="N39" s="50">
        <v>1.32</v>
      </c>
      <c r="O39" s="57">
        <v>29.946999999999999</v>
      </c>
      <c r="P39" s="50">
        <v>1.01</v>
      </c>
      <c r="Q39" s="50">
        <v>6.87</v>
      </c>
      <c r="R39" s="50">
        <v>4.8899999999999997</v>
      </c>
      <c r="S39" s="50">
        <v>18.38</v>
      </c>
      <c r="T39" s="50">
        <v>18.37</v>
      </c>
      <c r="U39" s="50">
        <v>3.03</v>
      </c>
      <c r="V39" s="50">
        <v>57.624000000000002</v>
      </c>
      <c r="W39" s="57"/>
      <c r="X39" s="57"/>
      <c r="Y39" s="17"/>
      <c r="Z39" s="5"/>
      <c r="AA39"/>
      <c r="AB39"/>
      <c r="AC39"/>
      <c r="AD39"/>
      <c r="AE39"/>
      <c r="AF39"/>
      <c r="AG39"/>
      <c r="AH39"/>
      <c r="AI39"/>
    </row>
    <row r="40" spans="1:35" s="18" customFormat="1" x14ac:dyDescent="0.2">
      <c r="A40" s="50">
        <v>454.68</v>
      </c>
      <c r="B40" s="50">
        <v>9.34</v>
      </c>
      <c r="C40" s="50">
        <v>0.38</v>
      </c>
      <c r="D40" s="4">
        <f t="shared" si="0"/>
        <v>339.85</v>
      </c>
      <c r="E40" s="4">
        <f t="shared" si="1"/>
        <v>359.82</v>
      </c>
      <c r="F40" s="50">
        <v>454.2</v>
      </c>
      <c r="G40" s="50">
        <v>369.02</v>
      </c>
      <c r="H40" s="50">
        <v>9.8699999999999992</v>
      </c>
      <c r="I40" s="50">
        <v>-4.54</v>
      </c>
      <c r="J40" s="50">
        <v>13529263.140000001</v>
      </c>
      <c r="K40" s="50">
        <v>7208527.1799999997</v>
      </c>
      <c r="L40" s="50" t="s">
        <v>767</v>
      </c>
      <c r="M40" s="50" t="s">
        <v>768</v>
      </c>
      <c r="N40" s="50">
        <v>1.32</v>
      </c>
      <c r="O40" s="57">
        <v>42.965000000000003</v>
      </c>
      <c r="P40" s="50">
        <v>1.18</v>
      </c>
      <c r="Q40" s="50">
        <v>4.08</v>
      </c>
      <c r="R40" s="50">
        <v>6.59</v>
      </c>
      <c r="S40" s="50">
        <v>18.38</v>
      </c>
      <c r="T40" s="50">
        <v>18.38</v>
      </c>
      <c r="U40" s="50">
        <v>3.04</v>
      </c>
      <c r="V40" s="50">
        <v>53.334000000000003</v>
      </c>
      <c r="W40" s="57"/>
      <c r="X40" s="57"/>
      <c r="Y40" s="17"/>
      <c r="Z40" s="5"/>
      <c r="AA40"/>
      <c r="AB40"/>
      <c r="AC40"/>
      <c r="AD40"/>
      <c r="AE40"/>
      <c r="AF40"/>
      <c r="AG40"/>
      <c r="AH40"/>
      <c r="AI40"/>
    </row>
    <row r="41" spans="1:35" s="18" customFormat="1" x14ac:dyDescent="0.2">
      <c r="A41" s="50">
        <v>468.08</v>
      </c>
      <c r="B41" s="50">
        <v>10.82</v>
      </c>
      <c r="C41" s="50">
        <v>7.35</v>
      </c>
      <c r="D41" s="4">
        <f t="shared" si="0"/>
        <v>346.82</v>
      </c>
      <c r="E41" s="4">
        <f t="shared" si="1"/>
        <v>6.7899999999999991</v>
      </c>
      <c r="F41" s="50">
        <v>467.39</v>
      </c>
      <c r="G41" s="50">
        <v>382.21</v>
      </c>
      <c r="H41" s="50">
        <v>12.2</v>
      </c>
      <c r="I41" s="50">
        <v>-4.38</v>
      </c>
      <c r="J41" s="50">
        <v>13529263.279999999</v>
      </c>
      <c r="K41" s="50">
        <v>7208529.5099999998</v>
      </c>
      <c r="L41" s="50" t="s">
        <v>769</v>
      </c>
      <c r="M41" s="50" t="s">
        <v>770</v>
      </c>
      <c r="N41" s="50">
        <v>1.43</v>
      </c>
      <c r="O41" s="57">
        <v>56.389000000000003</v>
      </c>
      <c r="P41" s="50">
        <v>1.1000000000000001</v>
      </c>
      <c r="Q41" s="50">
        <v>5.2</v>
      </c>
      <c r="R41" s="50">
        <v>8.73</v>
      </c>
      <c r="S41" s="50">
        <v>18.39</v>
      </c>
      <c r="T41" s="50">
        <v>18.38</v>
      </c>
      <c r="U41" s="50">
        <v>3.04</v>
      </c>
      <c r="V41" s="50">
        <v>30.899000000000001</v>
      </c>
      <c r="W41" s="57"/>
      <c r="X41" s="57"/>
      <c r="Y41" s="17"/>
      <c r="Z41" s="5"/>
      <c r="AA41"/>
      <c r="AB41"/>
      <c r="AC41"/>
      <c r="AD41"/>
      <c r="AE41"/>
      <c r="AF41"/>
      <c r="AG41"/>
      <c r="AH41"/>
      <c r="AI41"/>
    </row>
    <row r="42" spans="1:35" s="18" customFormat="1" x14ac:dyDescent="0.2">
      <c r="A42" s="50">
        <v>481.47</v>
      </c>
      <c r="B42" s="50">
        <v>12.12</v>
      </c>
      <c r="C42" s="50">
        <v>15.78</v>
      </c>
      <c r="D42" s="4">
        <f t="shared" si="0"/>
        <v>355.25</v>
      </c>
      <c r="E42" s="4">
        <f t="shared" si="1"/>
        <v>15.219999999999999</v>
      </c>
      <c r="F42" s="50">
        <v>480.51</v>
      </c>
      <c r="G42" s="50">
        <v>395.33</v>
      </c>
      <c r="H42" s="50">
        <v>14.8</v>
      </c>
      <c r="I42" s="50">
        <v>-3.83</v>
      </c>
      <c r="J42" s="50">
        <v>13529263.800000001</v>
      </c>
      <c r="K42" s="50">
        <v>7208532.1200000001</v>
      </c>
      <c r="L42" s="50" t="s">
        <v>771</v>
      </c>
      <c r="M42" s="50" t="s">
        <v>772</v>
      </c>
      <c r="N42" s="50">
        <v>1.58</v>
      </c>
      <c r="O42" s="57">
        <v>9.6319999999999997</v>
      </c>
      <c r="P42" s="50">
        <v>0.97</v>
      </c>
      <c r="Q42" s="50">
        <v>6.3</v>
      </c>
      <c r="R42" s="50">
        <v>11.29</v>
      </c>
      <c r="S42" s="50">
        <v>18.39</v>
      </c>
      <c r="T42" s="50">
        <v>18.39</v>
      </c>
      <c r="U42" s="50">
        <v>3.05</v>
      </c>
      <c r="V42" s="50">
        <v>4.8410000000000002</v>
      </c>
      <c r="W42" s="57"/>
      <c r="X42" s="57"/>
      <c r="Y42" s="17"/>
      <c r="Z42" s="5"/>
      <c r="AA42"/>
      <c r="AB42"/>
      <c r="AC42"/>
      <c r="AD42"/>
      <c r="AE42"/>
      <c r="AF42"/>
      <c r="AG42"/>
      <c r="AH42"/>
      <c r="AI42"/>
    </row>
    <row r="43" spans="1:35" s="18" customFormat="1" x14ac:dyDescent="0.2">
      <c r="A43" s="50">
        <v>494.96</v>
      </c>
      <c r="B43" s="50">
        <v>13.59</v>
      </c>
      <c r="C43" s="50">
        <v>16.84</v>
      </c>
      <c r="D43" s="4">
        <f t="shared" si="0"/>
        <v>356.31</v>
      </c>
      <c r="E43" s="4">
        <f t="shared" si="1"/>
        <v>16.28</v>
      </c>
      <c r="F43" s="50">
        <v>493.66</v>
      </c>
      <c r="G43" s="50">
        <v>408.48</v>
      </c>
      <c r="H43" s="50">
        <v>17.68</v>
      </c>
      <c r="I43" s="50">
        <v>-2.99</v>
      </c>
      <c r="J43" s="50">
        <v>13529264.619999999</v>
      </c>
      <c r="K43" s="50">
        <v>7208535.0099999998</v>
      </c>
      <c r="L43" s="50" t="s">
        <v>773</v>
      </c>
      <c r="M43" s="50" t="s">
        <v>774</v>
      </c>
      <c r="N43" s="50">
        <v>1.1000000000000001</v>
      </c>
      <c r="O43" s="57">
        <v>-0.09</v>
      </c>
      <c r="P43" s="50">
        <v>1.0900000000000001</v>
      </c>
      <c r="Q43" s="50">
        <v>0.79</v>
      </c>
      <c r="R43" s="50">
        <v>14.23</v>
      </c>
      <c r="S43" s="50">
        <v>18.399999999999999</v>
      </c>
      <c r="T43" s="50">
        <v>18.39</v>
      </c>
      <c r="U43" s="50">
        <v>3.05</v>
      </c>
      <c r="V43" s="50">
        <v>3.0449999999999999</v>
      </c>
      <c r="W43" s="57"/>
      <c r="X43" s="57"/>
      <c r="Y43" s="69"/>
      <c r="Z43" s="5"/>
      <c r="AA43"/>
      <c r="AB43"/>
      <c r="AC43"/>
      <c r="AD43"/>
      <c r="AE43"/>
      <c r="AF43"/>
      <c r="AG43"/>
      <c r="AH43"/>
      <c r="AI43"/>
    </row>
    <row r="44" spans="1:35" s="18" customFormat="1" x14ac:dyDescent="0.2">
      <c r="A44" s="50">
        <v>508.43</v>
      </c>
      <c r="B44" s="50">
        <v>15.27</v>
      </c>
      <c r="C44" s="50">
        <v>16.829999999999998</v>
      </c>
      <c r="D44" s="4">
        <f t="shared" si="0"/>
        <v>356.3</v>
      </c>
      <c r="E44" s="4">
        <f t="shared" si="1"/>
        <v>16.27</v>
      </c>
      <c r="F44" s="50">
        <v>506.71</v>
      </c>
      <c r="G44" s="50">
        <v>421.53</v>
      </c>
      <c r="H44" s="50">
        <v>20.9</v>
      </c>
      <c r="I44" s="50">
        <v>-2.02</v>
      </c>
      <c r="J44" s="50">
        <v>13529265.560000001</v>
      </c>
      <c r="K44" s="50">
        <v>7208538.2300000004</v>
      </c>
      <c r="L44" s="50" t="s">
        <v>775</v>
      </c>
      <c r="M44" s="50" t="s">
        <v>776</v>
      </c>
      <c r="N44" s="56">
        <v>1.25</v>
      </c>
      <c r="O44" s="57">
        <v>-48.005000000000003</v>
      </c>
      <c r="P44" s="50">
        <v>1.25</v>
      </c>
      <c r="Q44" s="50">
        <v>-0.01</v>
      </c>
      <c r="R44" s="50">
        <v>17.52</v>
      </c>
      <c r="S44" s="50">
        <v>18.41</v>
      </c>
      <c r="T44" s="50">
        <v>18.399999999999999</v>
      </c>
      <c r="U44" s="50">
        <v>3.06</v>
      </c>
      <c r="V44" s="50">
        <v>2.7559999999999998</v>
      </c>
      <c r="W44" s="57"/>
      <c r="X44" s="57"/>
      <c r="Y44" s="69"/>
      <c r="Z44" s="5"/>
      <c r="AA44"/>
      <c r="AB44"/>
      <c r="AC44"/>
      <c r="AD44"/>
      <c r="AE44"/>
      <c r="AF44"/>
      <c r="AG44"/>
      <c r="AH44"/>
      <c r="AI44"/>
    </row>
    <row r="45" spans="1:35" s="18" customFormat="1" x14ac:dyDescent="0.2">
      <c r="A45" s="50">
        <v>521.69000000000005</v>
      </c>
      <c r="B45" s="50">
        <v>16.38</v>
      </c>
      <c r="C45" s="50">
        <v>12.62</v>
      </c>
      <c r="D45" s="4">
        <f t="shared" si="0"/>
        <v>352.09</v>
      </c>
      <c r="E45" s="4">
        <f t="shared" si="1"/>
        <v>12.059999999999999</v>
      </c>
      <c r="F45" s="50">
        <v>519.47</v>
      </c>
      <c r="G45" s="50">
        <v>434.29</v>
      </c>
      <c r="H45" s="50">
        <v>24.39</v>
      </c>
      <c r="I45" s="50">
        <v>-1.1000000000000001</v>
      </c>
      <c r="J45" s="50">
        <v>13529266.439999999</v>
      </c>
      <c r="K45" s="50">
        <v>7208541.7300000004</v>
      </c>
      <c r="L45" s="50" t="s">
        <v>777</v>
      </c>
      <c r="M45" s="50" t="s">
        <v>778</v>
      </c>
      <c r="N45" s="56">
        <v>1.2</v>
      </c>
      <c r="O45" s="57">
        <v>-36.912999999999997</v>
      </c>
      <c r="P45" s="50">
        <v>0.84</v>
      </c>
      <c r="Q45" s="50">
        <v>-3.17</v>
      </c>
      <c r="R45" s="50">
        <v>21.04</v>
      </c>
      <c r="S45" s="50">
        <v>18.420000000000002</v>
      </c>
      <c r="T45" s="50">
        <v>18.41</v>
      </c>
      <c r="U45" s="50">
        <v>3.06</v>
      </c>
      <c r="V45" s="50">
        <v>3.4889999999999999</v>
      </c>
      <c r="W45" s="57"/>
      <c r="X45" s="57"/>
      <c r="Y45" s="17"/>
      <c r="Z45" s="5"/>
      <c r="AA45"/>
      <c r="AB45"/>
      <c r="AC45"/>
      <c r="AD45"/>
      <c r="AE45"/>
      <c r="AF45"/>
      <c r="AG45"/>
      <c r="AH45"/>
      <c r="AI45"/>
    </row>
    <row r="46" spans="1:35" s="18" customFormat="1" x14ac:dyDescent="0.2">
      <c r="A46" s="50">
        <v>535.29999999999995</v>
      </c>
      <c r="B46" s="50">
        <v>18.27</v>
      </c>
      <c r="C46" s="50">
        <v>8.2100000000000009</v>
      </c>
      <c r="D46" s="4">
        <f t="shared" si="0"/>
        <v>347.68</v>
      </c>
      <c r="E46" s="4">
        <f t="shared" si="1"/>
        <v>7.65</v>
      </c>
      <c r="F46" s="50">
        <v>532.46</v>
      </c>
      <c r="G46" s="50">
        <v>447.28</v>
      </c>
      <c r="H46" s="50">
        <v>28.38</v>
      </c>
      <c r="I46" s="50">
        <v>-0.38</v>
      </c>
      <c r="J46" s="50">
        <v>13529267.119999999</v>
      </c>
      <c r="K46" s="50">
        <v>7208545.7199999997</v>
      </c>
      <c r="L46" s="50" t="s">
        <v>779</v>
      </c>
      <c r="M46" s="50" t="s">
        <v>780</v>
      </c>
      <c r="N46" s="56">
        <v>1.69</v>
      </c>
      <c r="O46" s="57">
        <v>-21.419</v>
      </c>
      <c r="P46" s="50">
        <v>1.39</v>
      </c>
      <c r="Q46" s="50">
        <v>-3.24</v>
      </c>
      <c r="R46" s="50">
        <v>24.9</v>
      </c>
      <c r="S46" s="50">
        <v>18.43</v>
      </c>
      <c r="T46" s="50">
        <v>18.41</v>
      </c>
      <c r="U46" s="50">
        <v>3.07</v>
      </c>
      <c r="V46" s="50">
        <v>4.2</v>
      </c>
      <c r="W46" s="57"/>
      <c r="X46" s="57"/>
      <c r="Y46" s="17"/>
      <c r="Z46" s="5"/>
      <c r="AA46"/>
      <c r="AB46"/>
      <c r="AC46"/>
      <c r="AD46"/>
      <c r="AE46"/>
      <c r="AF46"/>
      <c r="AG46"/>
      <c r="AH46"/>
      <c r="AI46"/>
    </row>
    <row r="47" spans="1:35" s="18" customFormat="1" x14ac:dyDescent="0.2">
      <c r="A47" s="50">
        <v>548.6</v>
      </c>
      <c r="B47" s="50">
        <v>19.63</v>
      </c>
      <c r="C47" s="50">
        <v>6.63</v>
      </c>
      <c r="D47" s="4">
        <f t="shared" si="0"/>
        <v>346.1</v>
      </c>
      <c r="E47" s="4">
        <f t="shared" si="1"/>
        <v>6.07</v>
      </c>
      <c r="F47" s="50">
        <v>545.04</v>
      </c>
      <c r="G47" s="50">
        <v>459.86</v>
      </c>
      <c r="H47" s="50">
        <v>32.659999999999997</v>
      </c>
      <c r="I47" s="50">
        <v>0.18</v>
      </c>
      <c r="J47" s="50">
        <v>13529267.630000001</v>
      </c>
      <c r="K47" s="50">
        <v>7208550.0099999998</v>
      </c>
      <c r="L47" s="50" t="s">
        <v>781</v>
      </c>
      <c r="M47" s="50" t="s">
        <v>782</v>
      </c>
      <c r="N47" s="56">
        <v>1.0900000000000001</v>
      </c>
      <c r="O47" s="57">
        <v>-44.578000000000003</v>
      </c>
      <c r="P47" s="50">
        <v>1.02</v>
      </c>
      <c r="Q47" s="50">
        <v>-1.19</v>
      </c>
      <c r="R47" s="50">
        <v>28.94</v>
      </c>
      <c r="S47" s="50">
        <v>18.45</v>
      </c>
      <c r="T47" s="50">
        <v>18.420000000000002</v>
      </c>
      <c r="U47" s="50">
        <v>3.08</v>
      </c>
      <c r="V47" s="50">
        <v>4.2489999999999997</v>
      </c>
      <c r="W47" s="57"/>
      <c r="X47" s="57"/>
      <c r="Y47" s="17"/>
      <c r="Z47" s="5"/>
      <c r="AA47"/>
      <c r="AB47"/>
      <c r="AC47"/>
      <c r="AD47"/>
      <c r="AE47"/>
      <c r="AF47"/>
      <c r="AG47"/>
      <c r="AH47"/>
      <c r="AI47"/>
    </row>
    <row r="48" spans="1:35" s="18" customFormat="1" x14ac:dyDescent="0.2">
      <c r="A48" s="50">
        <v>561.83000000000004</v>
      </c>
      <c r="B48" s="50">
        <v>20.91</v>
      </c>
      <c r="C48" s="50">
        <v>3.19</v>
      </c>
      <c r="D48" s="4">
        <f t="shared" si="0"/>
        <v>342.66</v>
      </c>
      <c r="E48" s="4">
        <f t="shared" si="1"/>
        <v>2.63</v>
      </c>
      <c r="F48" s="50">
        <v>557.45000000000005</v>
      </c>
      <c r="G48" s="50">
        <v>472.27</v>
      </c>
      <c r="H48" s="50">
        <v>37.22</v>
      </c>
      <c r="I48" s="50">
        <v>0.56999999999999995</v>
      </c>
      <c r="J48" s="50">
        <v>13529267.98</v>
      </c>
      <c r="K48" s="50">
        <v>7208554.5800000001</v>
      </c>
      <c r="L48" s="50" t="s">
        <v>783</v>
      </c>
      <c r="M48" s="50" t="s">
        <v>784</v>
      </c>
      <c r="N48" s="56">
        <v>1.32</v>
      </c>
      <c r="O48" s="57">
        <v>-55.921999999999997</v>
      </c>
      <c r="P48" s="50">
        <v>0.97</v>
      </c>
      <c r="Q48" s="50">
        <v>-2.6</v>
      </c>
      <c r="R48" s="50">
        <v>33.159999999999997</v>
      </c>
      <c r="S48" s="50">
        <v>18.47</v>
      </c>
      <c r="T48" s="50">
        <v>18.43</v>
      </c>
      <c r="U48" s="50">
        <v>3.08</v>
      </c>
      <c r="V48" s="50">
        <v>4.0579999999999998</v>
      </c>
      <c r="W48" s="57"/>
      <c r="X48" s="57"/>
      <c r="Y48" s="17"/>
      <c r="Z48" s="5"/>
      <c r="AA48"/>
      <c r="AB48"/>
      <c r="AC48"/>
      <c r="AD48"/>
      <c r="AE48"/>
      <c r="AF48"/>
      <c r="AG48"/>
      <c r="AH48"/>
      <c r="AI48"/>
    </row>
    <row r="49" spans="1:35" s="18" customFormat="1" x14ac:dyDescent="0.2">
      <c r="A49" s="50">
        <v>575.24</v>
      </c>
      <c r="B49" s="50">
        <v>21.52</v>
      </c>
      <c r="C49" s="50">
        <v>0.8</v>
      </c>
      <c r="D49" s="4">
        <f t="shared" si="0"/>
        <v>340.27</v>
      </c>
      <c r="E49" s="4">
        <f t="shared" si="1"/>
        <v>0.24</v>
      </c>
      <c r="F49" s="50">
        <v>569.95000000000005</v>
      </c>
      <c r="G49" s="50">
        <v>484.77</v>
      </c>
      <c r="H49" s="50">
        <v>42.07</v>
      </c>
      <c r="I49" s="50">
        <v>0.73</v>
      </c>
      <c r="J49" s="50">
        <v>13529268.1</v>
      </c>
      <c r="K49" s="50">
        <v>7208559.4299999997</v>
      </c>
      <c r="L49" s="50" t="s">
        <v>785</v>
      </c>
      <c r="M49" s="50" t="s">
        <v>786</v>
      </c>
      <c r="N49" s="56">
        <v>0.79</v>
      </c>
      <c r="O49" s="57">
        <v>-30.154</v>
      </c>
      <c r="P49" s="50">
        <v>0.45</v>
      </c>
      <c r="Q49" s="50">
        <v>-1.78</v>
      </c>
      <c r="R49" s="50">
        <v>37.520000000000003</v>
      </c>
      <c r="S49" s="50">
        <v>18.489999999999998</v>
      </c>
      <c r="T49" s="50">
        <v>18.43</v>
      </c>
      <c r="U49" s="50">
        <v>3.09</v>
      </c>
      <c r="V49" s="50">
        <v>3.597</v>
      </c>
      <c r="W49" s="57"/>
      <c r="X49" s="57"/>
      <c r="Y49" s="17"/>
      <c r="Z49" s="5"/>
      <c r="AA49"/>
      <c r="AB49"/>
      <c r="AC49"/>
      <c r="AD49"/>
      <c r="AE49"/>
      <c r="AF49"/>
      <c r="AG49"/>
      <c r="AH49"/>
      <c r="AI49"/>
    </row>
    <row r="50" spans="1:35" s="18" customFormat="1" x14ac:dyDescent="0.2">
      <c r="A50" s="50">
        <v>588.83000000000004</v>
      </c>
      <c r="B50" s="50">
        <v>22.22</v>
      </c>
      <c r="C50" s="50">
        <v>359.73</v>
      </c>
      <c r="D50" s="4">
        <f t="shared" si="0"/>
        <v>339.20000000000005</v>
      </c>
      <c r="E50" s="4">
        <f t="shared" si="1"/>
        <v>359.17</v>
      </c>
      <c r="F50" s="50">
        <v>582.55999999999995</v>
      </c>
      <c r="G50" s="50">
        <v>497.38</v>
      </c>
      <c r="H50" s="50">
        <v>47.13</v>
      </c>
      <c r="I50" s="50">
        <v>0.76</v>
      </c>
      <c r="J50" s="50">
        <v>13529268.07</v>
      </c>
      <c r="K50" s="50">
        <v>7208564.4900000002</v>
      </c>
      <c r="L50" s="50" t="s">
        <v>787</v>
      </c>
      <c r="M50" s="50" t="s">
        <v>788</v>
      </c>
      <c r="N50" s="56">
        <v>0.59</v>
      </c>
      <c r="O50" s="57">
        <v>-29.856999999999999</v>
      </c>
      <c r="P50" s="50">
        <v>0.52</v>
      </c>
      <c r="Q50" s="50">
        <v>-0.79</v>
      </c>
      <c r="R50" s="50">
        <v>42</v>
      </c>
      <c r="S50" s="50">
        <v>18.510000000000002</v>
      </c>
      <c r="T50" s="50">
        <v>18.440000000000001</v>
      </c>
      <c r="U50" s="50">
        <v>3.1</v>
      </c>
      <c r="V50" s="50">
        <v>2.9729999999999999</v>
      </c>
      <c r="W50" s="57"/>
      <c r="X50" s="57"/>
      <c r="Y50" s="17"/>
      <c r="Z50" s="5"/>
      <c r="AA50"/>
      <c r="AB50"/>
      <c r="AC50"/>
      <c r="AD50"/>
      <c r="AE50"/>
      <c r="AF50"/>
      <c r="AG50"/>
      <c r="AH50"/>
      <c r="AI50"/>
    </row>
    <row r="51" spans="1:35" s="18" customFormat="1" x14ac:dyDescent="0.2">
      <c r="A51" s="50">
        <v>602.15</v>
      </c>
      <c r="B51" s="50">
        <v>23.85</v>
      </c>
      <c r="C51" s="50">
        <v>357.44</v>
      </c>
      <c r="D51" s="4">
        <f t="shared" si="0"/>
        <v>336.90999999999997</v>
      </c>
      <c r="E51" s="4">
        <f t="shared" si="1"/>
        <v>356.88</v>
      </c>
      <c r="F51" s="50">
        <v>594.82000000000005</v>
      </c>
      <c r="G51" s="50">
        <v>509.64</v>
      </c>
      <c r="H51" s="50">
        <v>52.34</v>
      </c>
      <c r="I51" s="50">
        <v>0.62</v>
      </c>
      <c r="J51" s="50">
        <v>13529267.890000001</v>
      </c>
      <c r="K51" s="50">
        <v>7208569.7000000002</v>
      </c>
      <c r="L51" s="50" t="s">
        <v>789</v>
      </c>
      <c r="M51" s="50" t="s">
        <v>790</v>
      </c>
      <c r="N51" s="50">
        <v>1.4</v>
      </c>
      <c r="O51" s="57">
        <v>8.923</v>
      </c>
      <c r="P51" s="50">
        <v>1.22</v>
      </c>
      <c r="Q51" s="50">
        <v>-1.72</v>
      </c>
      <c r="R51" s="50">
        <v>46.54</v>
      </c>
      <c r="S51" s="50">
        <v>18.54</v>
      </c>
      <c r="T51" s="50">
        <v>18.45</v>
      </c>
      <c r="U51" s="50">
        <v>3.11</v>
      </c>
      <c r="V51" s="50">
        <v>2.33</v>
      </c>
      <c r="W51" s="57"/>
      <c r="X51" s="57"/>
      <c r="Y51" s="17"/>
      <c r="Z51" s="5"/>
      <c r="AA51"/>
      <c r="AB51"/>
      <c r="AC51"/>
      <c r="AD51"/>
      <c r="AE51"/>
      <c r="AF51"/>
      <c r="AG51"/>
      <c r="AH51"/>
      <c r="AI51"/>
    </row>
    <row r="52" spans="1:35" s="18" customFormat="1" x14ac:dyDescent="0.2">
      <c r="A52" s="50">
        <v>615.64</v>
      </c>
      <c r="B52" s="50">
        <v>25.38</v>
      </c>
      <c r="C52" s="50">
        <v>358</v>
      </c>
      <c r="D52" s="4">
        <f t="shared" si="0"/>
        <v>337.47</v>
      </c>
      <c r="E52" s="4">
        <f t="shared" si="1"/>
        <v>357.44</v>
      </c>
      <c r="F52" s="50">
        <v>607.08000000000004</v>
      </c>
      <c r="G52" s="50">
        <v>521.9</v>
      </c>
      <c r="H52" s="50">
        <v>57.96</v>
      </c>
      <c r="I52" s="50">
        <v>0.4</v>
      </c>
      <c r="J52" s="50">
        <v>13529267.609999999</v>
      </c>
      <c r="K52" s="50">
        <v>7208575.3099999996</v>
      </c>
      <c r="L52" s="50" t="s">
        <v>791</v>
      </c>
      <c r="M52" s="50" t="s">
        <v>792</v>
      </c>
      <c r="N52" s="50">
        <v>1.1499999999999999</v>
      </c>
      <c r="O52" s="57">
        <v>61.098999999999997</v>
      </c>
      <c r="P52" s="50">
        <v>1.1299999999999999</v>
      </c>
      <c r="Q52" s="50">
        <v>0.42</v>
      </c>
      <c r="R52" s="50">
        <v>51.4</v>
      </c>
      <c r="S52" s="50">
        <v>18.57</v>
      </c>
      <c r="T52" s="50">
        <v>18.46</v>
      </c>
      <c r="U52" s="50">
        <v>3.12</v>
      </c>
      <c r="V52" s="50">
        <v>1.698</v>
      </c>
      <c r="W52" s="57"/>
      <c r="X52" s="57"/>
      <c r="Y52" s="17"/>
      <c r="Z52" s="5"/>
      <c r="AA52"/>
      <c r="AB52"/>
      <c r="AC52"/>
      <c r="AD52"/>
      <c r="AE52"/>
      <c r="AF52"/>
      <c r="AG52"/>
      <c r="AH52"/>
      <c r="AI52"/>
    </row>
    <row r="53" spans="1:35" s="18" customFormat="1" x14ac:dyDescent="0.2">
      <c r="A53" s="50">
        <v>629.13</v>
      </c>
      <c r="B53" s="50">
        <v>26.25</v>
      </c>
      <c r="C53" s="50">
        <v>1.4</v>
      </c>
      <c r="D53" s="4">
        <f t="shared" si="0"/>
        <v>340.87</v>
      </c>
      <c r="E53" s="4">
        <f t="shared" si="1"/>
        <v>0.83999999999999986</v>
      </c>
      <c r="F53" s="50">
        <v>619.23</v>
      </c>
      <c r="G53" s="50">
        <v>534.04999999999995</v>
      </c>
      <c r="H53" s="50">
        <v>63.83</v>
      </c>
      <c r="I53" s="50">
        <v>0.37</v>
      </c>
      <c r="J53" s="50">
        <v>13529267.52</v>
      </c>
      <c r="K53" s="50">
        <v>7208581.1799999997</v>
      </c>
      <c r="L53" s="50" t="s">
        <v>793</v>
      </c>
      <c r="M53" s="50" t="s">
        <v>794</v>
      </c>
      <c r="N53" s="50">
        <v>1.27</v>
      </c>
      <c r="O53" s="57">
        <v>88.412000000000006</v>
      </c>
      <c r="P53" s="50">
        <v>0.64</v>
      </c>
      <c r="Q53" s="50">
        <v>2.52</v>
      </c>
      <c r="R53" s="50">
        <v>56.57</v>
      </c>
      <c r="S53" s="50">
        <v>18.61</v>
      </c>
      <c r="T53" s="50">
        <v>18.47</v>
      </c>
      <c r="U53" s="50">
        <v>3.13</v>
      </c>
      <c r="V53" s="50">
        <v>1.286</v>
      </c>
      <c r="W53" s="57"/>
      <c r="X53" s="57"/>
      <c r="Y53" s="17"/>
      <c r="Z53" s="5"/>
      <c r="AA53"/>
      <c r="AB53"/>
      <c r="AC53"/>
      <c r="AD53"/>
      <c r="AE53"/>
      <c r="AF53"/>
      <c r="AG53"/>
      <c r="AH53"/>
      <c r="AI53"/>
    </row>
    <row r="54" spans="1:35" s="18" customFormat="1" x14ac:dyDescent="0.2">
      <c r="A54" s="50">
        <v>642.5</v>
      </c>
      <c r="B54" s="50">
        <v>26.34</v>
      </c>
      <c r="C54" s="50">
        <v>5.0199999999999996</v>
      </c>
      <c r="D54" s="4">
        <f t="shared" si="0"/>
        <v>344.49</v>
      </c>
      <c r="E54" s="4">
        <f t="shared" si="1"/>
        <v>4.4599999999999991</v>
      </c>
      <c r="F54" s="50">
        <v>631.22</v>
      </c>
      <c r="G54" s="50">
        <v>546.04</v>
      </c>
      <c r="H54" s="50">
        <v>69.739999999999995</v>
      </c>
      <c r="I54" s="50">
        <v>0.7</v>
      </c>
      <c r="J54" s="50">
        <v>13529267.800000001</v>
      </c>
      <c r="K54" s="50">
        <v>7208587.0999999996</v>
      </c>
      <c r="L54" s="50" t="s">
        <v>795</v>
      </c>
      <c r="M54" s="50" t="s">
        <v>796</v>
      </c>
      <c r="N54" s="50">
        <v>1.2</v>
      </c>
      <c r="O54" s="57">
        <v>98.867000000000004</v>
      </c>
      <c r="P54" s="50">
        <v>7.0000000000000007E-2</v>
      </c>
      <c r="Q54" s="50">
        <v>2.71</v>
      </c>
      <c r="R54" s="50">
        <v>61.95</v>
      </c>
      <c r="S54" s="50">
        <v>18.649999999999999</v>
      </c>
      <c r="T54" s="50">
        <v>18.47</v>
      </c>
      <c r="U54" s="50">
        <v>3.14</v>
      </c>
      <c r="V54" s="50">
        <v>1.272</v>
      </c>
      <c r="W54" s="57"/>
      <c r="X54" s="57"/>
      <c r="Y54" s="17"/>
      <c r="Z54" s="5"/>
      <c r="AA54"/>
      <c r="AB54"/>
      <c r="AC54"/>
      <c r="AD54"/>
      <c r="AE54"/>
      <c r="AF54"/>
      <c r="AG54"/>
      <c r="AH54"/>
      <c r="AI54"/>
    </row>
    <row r="55" spans="1:35" s="18" customFormat="1" x14ac:dyDescent="0.2">
      <c r="A55" s="50">
        <v>656.23</v>
      </c>
      <c r="B55" s="50">
        <v>26.19</v>
      </c>
      <c r="C55" s="50">
        <v>7.51</v>
      </c>
      <c r="D55" s="4">
        <f t="shared" si="0"/>
        <v>346.98</v>
      </c>
      <c r="E55" s="4">
        <f t="shared" si="1"/>
        <v>6.9499999999999993</v>
      </c>
      <c r="F55" s="50">
        <v>643.53</v>
      </c>
      <c r="G55" s="50">
        <v>558.35</v>
      </c>
      <c r="H55" s="50">
        <v>75.78</v>
      </c>
      <c r="I55" s="50">
        <v>1.37</v>
      </c>
      <c r="J55" s="50">
        <v>13529268.4</v>
      </c>
      <c r="K55" s="50">
        <v>7208593.1399999997</v>
      </c>
      <c r="L55" s="50" t="s">
        <v>797</v>
      </c>
      <c r="M55" s="50" t="s">
        <v>798</v>
      </c>
      <c r="N55" s="50">
        <v>0.81</v>
      </c>
      <c r="O55" s="57">
        <v>21.632000000000001</v>
      </c>
      <c r="P55" s="50">
        <v>-0.11</v>
      </c>
      <c r="Q55" s="50">
        <v>1.81</v>
      </c>
      <c r="R55" s="50">
        <v>67.599999999999994</v>
      </c>
      <c r="S55" s="50">
        <v>18.690000000000001</v>
      </c>
      <c r="T55" s="50">
        <v>18.48</v>
      </c>
      <c r="U55" s="50">
        <v>3.15</v>
      </c>
      <c r="V55" s="50">
        <v>1.595</v>
      </c>
      <c r="W55" s="57"/>
      <c r="X55" s="57"/>
      <c r="Y55" s="17"/>
      <c r="Z55" s="5"/>
      <c r="AA55"/>
      <c r="AB55"/>
      <c r="AC55"/>
      <c r="AD55"/>
      <c r="AE55"/>
      <c r="AF55"/>
      <c r="AG55"/>
      <c r="AH55"/>
      <c r="AI55"/>
    </row>
    <row r="56" spans="1:35" s="18" customFormat="1" x14ac:dyDescent="0.2">
      <c r="A56" s="50">
        <v>669.53</v>
      </c>
      <c r="B56" s="50">
        <v>27.56</v>
      </c>
      <c r="C56" s="50">
        <v>8.68</v>
      </c>
      <c r="D56" s="4">
        <f t="shared" si="0"/>
        <v>348.15</v>
      </c>
      <c r="E56" s="4">
        <f t="shared" si="1"/>
        <v>8.1199999999999992</v>
      </c>
      <c r="F56" s="50">
        <v>655.39</v>
      </c>
      <c r="G56" s="50">
        <v>570.21</v>
      </c>
      <c r="H56" s="50">
        <v>81.73</v>
      </c>
      <c r="I56" s="50">
        <v>2.2200000000000002</v>
      </c>
      <c r="J56" s="50">
        <v>13529269.189999999</v>
      </c>
      <c r="K56" s="50">
        <v>7208599.0999999996</v>
      </c>
      <c r="L56" s="50" t="s">
        <v>799</v>
      </c>
      <c r="M56" s="50" t="s">
        <v>800</v>
      </c>
      <c r="N56" s="50">
        <v>1.1000000000000001</v>
      </c>
      <c r="O56" s="57">
        <v>32.378999999999998</v>
      </c>
      <c r="P56" s="50">
        <v>1.03</v>
      </c>
      <c r="Q56" s="50">
        <v>0.88</v>
      </c>
      <c r="R56" s="50">
        <v>73.25</v>
      </c>
      <c r="S56" s="50">
        <v>18.739999999999998</v>
      </c>
      <c r="T56" s="50">
        <v>18.489999999999998</v>
      </c>
      <c r="U56" s="50">
        <v>3.17</v>
      </c>
      <c r="V56" s="50">
        <v>2.0390000000000001</v>
      </c>
      <c r="W56" s="57"/>
      <c r="X56" s="57"/>
      <c r="Y56" s="17"/>
      <c r="Z56" s="5"/>
      <c r="AA56"/>
      <c r="AB56"/>
      <c r="AC56"/>
      <c r="AD56"/>
      <c r="AE56"/>
      <c r="AF56"/>
      <c r="AG56"/>
      <c r="AH56"/>
      <c r="AI56"/>
    </row>
    <row r="57" spans="1:35" s="18" customFormat="1" x14ac:dyDescent="0.2">
      <c r="A57" s="50">
        <v>682.83</v>
      </c>
      <c r="B57" s="50">
        <v>29.2</v>
      </c>
      <c r="C57" s="50">
        <v>10.79</v>
      </c>
      <c r="D57" s="4">
        <f t="shared" si="0"/>
        <v>350.26</v>
      </c>
      <c r="E57" s="4">
        <f t="shared" si="1"/>
        <v>10.229999999999999</v>
      </c>
      <c r="F57" s="50">
        <v>667.09</v>
      </c>
      <c r="G57" s="50">
        <v>581.91</v>
      </c>
      <c r="H57" s="50">
        <v>87.96</v>
      </c>
      <c r="I57" s="50">
        <v>3.29</v>
      </c>
      <c r="J57" s="50">
        <v>13529270.199999999</v>
      </c>
      <c r="K57" s="50">
        <v>7208605.3399999999</v>
      </c>
      <c r="L57" s="50" t="s">
        <v>801</v>
      </c>
      <c r="M57" s="50" t="s">
        <v>802</v>
      </c>
      <c r="N57" s="50">
        <v>1.45</v>
      </c>
      <c r="O57" s="57">
        <v>26.509</v>
      </c>
      <c r="P57" s="50">
        <v>1.23</v>
      </c>
      <c r="Q57" s="50">
        <v>1.59</v>
      </c>
      <c r="R57" s="50">
        <v>79.260000000000005</v>
      </c>
      <c r="S57" s="50">
        <v>18.79</v>
      </c>
      <c r="T57" s="50">
        <v>18.5</v>
      </c>
      <c r="U57" s="50">
        <v>3.18</v>
      </c>
      <c r="V57" s="50">
        <v>2.5550000000000002</v>
      </c>
      <c r="W57" s="57"/>
      <c r="X57" s="57"/>
      <c r="Y57" s="17"/>
      <c r="Z57" s="5"/>
      <c r="AA57"/>
      <c r="AB57"/>
      <c r="AC57"/>
      <c r="AD57"/>
      <c r="AE57"/>
      <c r="AF57"/>
      <c r="AG57"/>
      <c r="AH57"/>
      <c r="AI57"/>
    </row>
    <row r="58" spans="1:35" s="18" customFormat="1" x14ac:dyDescent="0.2">
      <c r="A58" s="50">
        <v>696.06</v>
      </c>
      <c r="B58" s="50">
        <v>30.91</v>
      </c>
      <c r="C58" s="50">
        <v>12.44</v>
      </c>
      <c r="D58" s="4">
        <f t="shared" si="0"/>
        <v>351.91</v>
      </c>
      <c r="E58" s="4">
        <f t="shared" si="1"/>
        <v>11.879999999999999</v>
      </c>
      <c r="F58" s="50">
        <v>678.54</v>
      </c>
      <c r="G58" s="50">
        <v>593.36</v>
      </c>
      <c r="H58" s="50">
        <v>94.45</v>
      </c>
      <c r="I58" s="50">
        <v>4.62</v>
      </c>
      <c r="J58" s="50">
        <v>13529271.470000001</v>
      </c>
      <c r="K58" s="50">
        <v>7208611.8399999999</v>
      </c>
      <c r="L58" s="50" t="s">
        <v>803</v>
      </c>
      <c r="M58" s="50" t="s">
        <v>804</v>
      </c>
      <c r="N58" s="50">
        <v>1.44</v>
      </c>
      <c r="O58" s="57">
        <v>7.9539999999999997</v>
      </c>
      <c r="P58" s="50">
        <v>1.29</v>
      </c>
      <c r="Q58" s="50">
        <v>1.25</v>
      </c>
      <c r="R58" s="50">
        <v>85.62</v>
      </c>
      <c r="S58" s="50">
        <v>18.850000000000001</v>
      </c>
      <c r="T58" s="50">
        <v>18.510000000000002</v>
      </c>
      <c r="U58" s="50">
        <v>3.19</v>
      </c>
      <c r="V58" s="50">
        <v>3.161</v>
      </c>
      <c r="W58" s="57"/>
      <c r="X58" s="57"/>
      <c r="Y58" s="17"/>
      <c r="Z58" s="5"/>
      <c r="AA58"/>
      <c r="AB58"/>
      <c r="AC58"/>
      <c r="AD58"/>
      <c r="AE58"/>
      <c r="AF58"/>
      <c r="AG58"/>
      <c r="AH58"/>
      <c r="AI58"/>
    </row>
    <row r="59" spans="1:35" s="18" customFormat="1" x14ac:dyDescent="0.2">
      <c r="A59" s="50">
        <v>709.59</v>
      </c>
      <c r="B59" s="50">
        <v>32.729999999999997</v>
      </c>
      <c r="C59" s="50">
        <v>12.91</v>
      </c>
      <c r="D59" s="4">
        <f t="shared" si="0"/>
        <v>352.38</v>
      </c>
      <c r="E59" s="4">
        <f t="shared" si="1"/>
        <v>12.35</v>
      </c>
      <c r="F59" s="50">
        <v>690.04</v>
      </c>
      <c r="G59" s="50">
        <v>604.86</v>
      </c>
      <c r="H59" s="50">
        <v>101.41</v>
      </c>
      <c r="I59" s="50">
        <v>6.19</v>
      </c>
      <c r="J59" s="50">
        <v>13529272.970000001</v>
      </c>
      <c r="K59" s="50">
        <v>7208618.8200000003</v>
      </c>
      <c r="L59" s="50" t="s">
        <v>805</v>
      </c>
      <c r="M59" s="50" t="s">
        <v>806</v>
      </c>
      <c r="N59" s="50">
        <v>1.36</v>
      </c>
      <c r="O59" s="57">
        <v>-42.365000000000002</v>
      </c>
      <c r="P59" s="50">
        <v>1.35</v>
      </c>
      <c r="Q59" s="50">
        <v>0.35</v>
      </c>
      <c r="R59" s="50">
        <v>92.5</v>
      </c>
      <c r="S59" s="50">
        <v>18.91</v>
      </c>
      <c r="T59" s="50">
        <v>18.53</v>
      </c>
      <c r="U59" s="50">
        <v>3.21</v>
      </c>
      <c r="V59" s="50">
        <v>3.8220000000000001</v>
      </c>
      <c r="W59" s="57"/>
      <c r="X59" s="57"/>
      <c r="Y59" s="17"/>
      <c r="Z59" s="5"/>
      <c r="AA59"/>
      <c r="AB59"/>
      <c r="AC59"/>
      <c r="AD59"/>
      <c r="AE59"/>
      <c r="AF59"/>
      <c r="AG59"/>
      <c r="AH59"/>
      <c r="AI59"/>
    </row>
    <row r="60" spans="1:35" s="18" customFormat="1" x14ac:dyDescent="0.2">
      <c r="A60" s="50">
        <v>723.06</v>
      </c>
      <c r="B60" s="50">
        <v>33.43</v>
      </c>
      <c r="C60" s="50">
        <v>11.76</v>
      </c>
      <c r="D60" s="4">
        <f t="shared" si="0"/>
        <v>351.23</v>
      </c>
      <c r="E60" s="4">
        <f t="shared" si="1"/>
        <v>11.2</v>
      </c>
      <c r="F60" s="50">
        <v>701.33</v>
      </c>
      <c r="G60" s="50">
        <v>616.15</v>
      </c>
      <c r="H60" s="50">
        <v>108.59</v>
      </c>
      <c r="I60" s="50">
        <v>7.76</v>
      </c>
      <c r="J60" s="50">
        <v>13529274.470000001</v>
      </c>
      <c r="K60" s="50">
        <v>7208626.0199999996</v>
      </c>
      <c r="L60" s="50" t="s">
        <v>807</v>
      </c>
      <c r="M60" s="50" t="s">
        <v>808</v>
      </c>
      <c r="N60" s="50">
        <v>0.7</v>
      </c>
      <c r="O60" s="57">
        <v>-50.991</v>
      </c>
      <c r="P60" s="50">
        <v>0.52</v>
      </c>
      <c r="Q60" s="50">
        <v>-0.85</v>
      </c>
      <c r="R60" s="50">
        <v>99.58</v>
      </c>
      <c r="S60" s="50">
        <v>18.98</v>
      </c>
      <c r="T60" s="50">
        <v>18.54</v>
      </c>
      <c r="U60" s="50">
        <v>3.23</v>
      </c>
      <c r="V60" s="50">
        <v>4.42</v>
      </c>
      <c r="W60" s="57"/>
      <c r="X60" s="57"/>
      <c r="Y60" s="17"/>
      <c r="Z60" s="5"/>
      <c r="AA60"/>
      <c r="AB60"/>
      <c r="AC60"/>
      <c r="AD60"/>
      <c r="AE60"/>
      <c r="AF60"/>
      <c r="AG60"/>
      <c r="AH60"/>
      <c r="AI60"/>
    </row>
    <row r="61" spans="1:35" s="18" customFormat="1" x14ac:dyDescent="0.2">
      <c r="A61" s="50">
        <v>736.23</v>
      </c>
      <c r="B61" s="50">
        <v>33.61</v>
      </c>
      <c r="C61" s="50">
        <v>11.36</v>
      </c>
      <c r="D61" s="4">
        <f t="shared" si="0"/>
        <v>350.83</v>
      </c>
      <c r="E61" s="4">
        <f t="shared" si="1"/>
        <v>10.799999999999999</v>
      </c>
      <c r="F61" s="50">
        <v>712.31</v>
      </c>
      <c r="G61" s="50">
        <v>627.13</v>
      </c>
      <c r="H61" s="50">
        <v>115.72</v>
      </c>
      <c r="I61" s="50">
        <v>9.2200000000000006</v>
      </c>
      <c r="J61" s="50">
        <v>13529275.859999999</v>
      </c>
      <c r="K61" s="50">
        <v>7208633.1600000001</v>
      </c>
      <c r="L61" s="50" t="s">
        <v>809</v>
      </c>
      <c r="M61" s="50" t="s">
        <v>810</v>
      </c>
      <c r="N61" s="50">
        <v>0.22</v>
      </c>
      <c r="O61" s="57">
        <v>96.206000000000003</v>
      </c>
      <c r="P61" s="50">
        <v>0.14000000000000001</v>
      </c>
      <c r="Q61" s="50">
        <v>-0.3</v>
      </c>
      <c r="R61" s="50">
        <v>106.56</v>
      </c>
      <c r="S61" s="50">
        <v>19.059999999999999</v>
      </c>
      <c r="T61" s="50">
        <v>18.55</v>
      </c>
      <c r="U61" s="50">
        <v>3.25</v>
      </c>
      <c r="V61" s="50">
        <v>4.9050000000000002</v>
      </c>
      <c r="W61" s="57"/>
      <c r="X61" s="57"/>
      <c r="Y61" s="17"/>
      <c r="Z61" s="5"/>
      <c r="AA61"/>
      <c r="AB61"/>
      <c r="AC61"/>
      <c r="AD61"/>
      <c r="AE61"/>
      <c r="AF61"/>
      <c r="AG61"/>
      <c r="AH61"/>
      <c r="AI61"/>
    </row>
    <row r="62" spans="1:35" s="18" customFormat="1" x14ac:dyDescent="0.2">
      <c r="A62" s="50">
        <v>750.05</v>
      </c>
      <c r="B62" s="50">
        <v>33.51</v>
      </c>
      <c r="C62" s="50">
        <v>13.27</v>
      </c>
      <c r="D62" s="4">
        <f t="shared" si="0"/>
        <v>352.74</v>
      </c>
      <c r="E62" s="4">
        <f t="shared" si="1"/>
        <v>12.709999999999999</v>
      </c>
      <c r="F62" s="50">
        <v>723.82</v>
      </c>
      <c r="G62" s="50">
        <v>638.64</v>
      </c>
      <c r="H62" s="50">
        <v>123.18</v>
      </c>
      <c r="I62" s="50">
        <v>10.85</v>
      </c>
      <c r="J62" s="50">
        <v>13529277.41</v>
      </c>
      <c r="K62" s="50">
        <v>7208640.6299999999</v>
      </c>
      <c r="L62" s="50" t="s">
        <v>811</v>
      </c>
      <c r="M62" s="50" t="s">
        <v>812</v>
      </c>
      <c r="N62" s="50">
        <v>0.77</v>
      </c>
      <c r="O62" s="57">
        <v>88.385000000000005</v>
      </c>
      <c r="P62" s="50">
        <v>-7.0000000000000007E-2</v>
      </c>
      <c r="Q62" s="50">
        <v>1.38</v>
      </c>
      <c r="R62" s="50">
        <v>113.92</v>
      </c>
      <c r="S62" s="50">
        <v>19.14</v>
      </c>
      <c r="T62" s="50">
        <v>18.559999999999999</v>
      </c>
      <c r="U62" s="50">
        <v>3.27</v>
      </c>
      <c r="V62" s="50">
        <v>5.3780000000000001</v>
      </c>
      <c r="W62" s="57"/>
      <c r="X62" s="57"/>
      <c r="Y62" s="17"/>
      <c r="Z62" s="5"/>
      <c r="AA62"/>
      <c r="AB62"/>
      <c r="AC62"/>
      <c r="AD62"/>
      <c r="AE62"/>
      <c r="AF62"/>
      <c r="AG62"/>
      <c r="AH62"/>
      <c r="AI62"/>
    </row>
    <row r="63" spans="1:35" s="18" customFormat="1" x14ac:dyDescent="0.2">
      <c r="A63" s="50">
        <v>763.09</v>
      </c>
      <c r="B63" s="50">
        <v>33.61</v>
      </c>
      <c r="C63" s="50">
        <v>16.68</v>
      </c>
      <c r="D63" s="4">
        <f t="shared" si="0"/>
        <v>356.15</v>
      </c>
      <c r="E63" s="4">
        <f t="shared" si="1"/>
        <v>16.12</v>
      </c>
      <c r="F63" s="50">
        <v>734.69</v>
      </c>
      <c r="G63" s="50">
        <v>649.51</v>
      </c>
      <c r="H63" s="50">
        <v>130.13999999999999</v>
      </c>
      <c r="I63" s="50">
        <v>12.71</v>
      </c>
      <c r="J63" s="50">
        <v>13529279.210000001</v>
      </c>
      <c r="K63" s="50">
        <v>7208647.6100000003</v>
      </c>
      <c r="L63" s="50" t="s">
        <v>813</v>
      </c>
      <c r="M63" s="50" t="s">
        <v>814</v>
      </c>
      <c r="N63" s="50">
        <v>1.45</v>
      </c>
      <c r="O63" s="57">
        <v>-41.326999999999998</v>
      </c>
      <c r="P63" s="50">
        <v>0.08</v>
      </c>
      <c r="Q63" s="50">
        <v>2.62</v>
      </c>
      <c r="R63" s="50">
        <v>120.94</v>
      </c>
      <c r="S63" s="50">
        <v>19.22</v>
      </c>
      <c r="T63" s="50">
        <v>18.57</v>
      </c>
      <c r="U63" s="50">
        <v>3.3</v>
      </c>
      <c r="V63" s="50">
        <v>5.9059999999999997</v>
      </c>
      <c r="W63" s="57"/>
      <c r="X63" s="57"/>
      <c r="Y63" s="17"/>
      <c r="Z63" s="5"/>
      <c r="AA63"/>
      <c r="AB63"/>
      <c r="AC63"/>
      <c r="AD63"/>
      <c r="AE63"/>
      <c r="AF63"/>
      <c r="AG63"/>
      <c r="AH63"/>
      <c r="AI63"/>
    </row>
    <row r="64" spans="1:35" s="18" customFormat="1" x14ac:dyDescent="0.2">
      <c r="A64" s="50">
        <v>776.57</v>
      </c>
      <c r="B64" s="50">
        <v>33.979999999999997</v>
      </c>
      <c r="C64" s="50">
        <v>16.100000000000001</v>
      </c>
      <c r="D64" s="4">
        <f t="shared" si="0"/>
        <v>355.57</v>
      </c>
      <c r="E64" s="4">
        <f t="shared" si="1"/>
        <v>15.540000000000001</v>
      </c>
      <c r="F64" s="50">
        <v>745.89</v>
      </c>
      <c r="G64" s="50">
        <v>660.71</v>
      </c>
      <c r="H64" s="50">
        <v>137.33000000000001</v>
      </c>
      <c r="I64" s="50">
        <v>14.82</v>
      </c>
      <c r="J64" s="50">
        <v>13529281.25</v>
      </c>
      <c r="K64" s="50">
        <v>7208654.8300000001</v>
      </c>
      <c r="L64" s="50" t="s">
        <v>815</v>
      </c>
      <c r="M64" s="50" t="s">
        <v>816</v>
      </c>
      <c r="N64" s="50">
        <v>0.36</v>
      </c>
      <c r="O64" s="57">
        <v>-16.736000000000001</v>
      </c>
      <c r="P64" s="50">
        <v>0.27</v>
      </c>
      <c r="Q64" s="50">
        <v>-0.43</v>
      </c>
      <c r="R64" s="50">
        <v>128.29</v>
      </c>
      <c r="S64" s="50">
        <v>19.309999999999999</v>
      </c>
      <c r="T64" s="50">
        <v>18.579999999999998</v>
      </c>
      <c r="U64" s="50">
        <v>3.32</v>
      </c>
      <c r="V64" s="50">
        <v>6.4969999999999999</v>
      </c>
      <c r="W64" s="57"/>
      <c r="X64" s="57"/>
      <c r="Y64" s="17"/>
      <c r="Z64" s="5"/>
      <c r="AA64"/>
      <c r="AB64"/>
      <c r="AC64"/>
      <c r="AD64"/>
      <c r="AE64"/>
      <c r="AF64"/>
      <c r="AG64"/>
      <c r="AH64"/>
      <c r="AI64"/>
    </row>
    <row r="65" spans="1:35" s="18" customFormat="1" x14ac:dyDescent="0.2">
      <c r="A65" s="50">
        <v>789.84</v>
      </c>
      <c r="B65" s="50">
        <v>35.11</v>
      </c>
      <c r="C65" s="50">
        <v>15.51</v>
      </c>
      <c r="D65" s="4">
        <f t="shared" si="0"/>
        <v>354.98</v>
      </c>
      <c r="E65" s="4">
        <f t="shared" si="1"/>
        <v>14.95</v>
      </c>
      <c r="F65" s="50">
        <v>756.82</v>
      </c>
      <c r="G65" s="50">
        <v>671.64</v>
      </c>
      <c r="H65" s="50">
        <v>144.57</v>
      </c>
      <c r="I65" s="50">
        <v>16.87</v>
      </c>
      <c r="J65" s="50">
        <v>13529283.23</v>
      </c>
      <c r="K65" s="50">
        <v>7208662.0899999999</v>
      </c>
      <c r="L65" s="50" t="s">
        <v>817</v>
      </c>
      <c r="M65" s="50" t="s">
        <v>818</v>
      </c>
      <c r="N65" s="50">
        <v>0.89</v>
      </c>
      <c r="O65" s="57">
        <v>-79.66</v>
      </c>
      <c r="P65" s="50">
        <v>0.85</v>
      </c>
      <c r="Q65" s="50">
        <v>-0.44</v>
      </c>
      <c r="R65" s="50">
        <v>135.65</v>
      </c>
      <c r="S65" s="50">
        <v>19.399999999999999</v>
      </c>
      <c r="T65" s="50">
        <v>18.600000000000001</v>
      </c>
      <c r="U65" s="50">
        <v>3.34</v>
      </c>
      <c r="V65" s="50">
        <v>7.0010000000000003</v>
      </c>
      <c r="W65" s="57"/>
      <c r="X65" s="57"/>
      <c r="Y65" s="17"/>
      <c r="Z65" s="5"/>
      <c r="AA65"/>
      <c r="AB65"/>
      <c r="AC65"/>
      <c r="AD65"/>
      <c r="AE65"/>
      <c r="AF65"/>
      <c r="AG65"/>
      <c r="AH65"/>
      <c r="AI65"/>
    </row>
    <row r="66" spans="1:35" s="18" customFormat="1" x14ac:dyDescent="0.2">
      <c r="A66" s="50">
        <v>803.41</v>
      </c>
      <c r="B66" s="50">
        <v>35.4</v>
      </c>
      <c r="C66" s="50">
        <v>13.01</v>
      </c>
      <c r="D66" s="4">
        <f t="shared" si="0"/>
        <v>352.48</v>
      </c>
      <c r="E66" s="4">
        <f t="shared" si="1"/>
        <v>12.45</v>
      </c>
      <c r="F66" s="50">
        <v>767.9</v>
      </c>
      <c r="G66" s="50">
        <v>682.72</v>
      </c>
      <c r="H66" s="50">
        <v>152.16</v>
      </c>
      <c r="I66" s="50">
        <v>18.8</v>
      </c>
      <c r="J66" s="50">
        <v>13529285.09</v>
      </c>
      <c r="K66" s="50">
        <v>7208669.7000000002</v>
      </c>
      <c r="L66" s="50" t="s">
        <v>819</v>
      </c>
      <c r="M66" s="50" t="s">
        <v>820</v>
      </c>
      <c r="N66" s="50">
        <v>1.08</v>
      </c>
      <c r="O66" s="57">
        <v>-78.197999999999993</v>
      </c>
      <c r="P66" s="50">
        <v>0.21</v>
      </c>
      <c r="Q66" s="50">
        <v>-1.84</v>
      </c>
      <c r="R66" s="50">
        <v>143.26</v>
      </c>
      <c r="S66" s="50">
        <v>19.510000000000002</v>
      </c>
      <c r="T66" s="50">
        <v>18.61</v>
      </c>
      <c r="U66" s="50">
        <v>3.37</v>
      </c>
      <c r="V66" s="50">
        <v>7.3979999999999997</v>
      </c>
      <c r="W66" s="57"/>
      <c r="X66" s="57"/>
      <c r="Y66" s="17"/>
      <c r="Z66" s="5"/>
      <c r="AA66"/>
      <c r="AB66"/>
      <c r="AC66"/>
      <c r="AD66"/>
      <c r="AE66"/>
      <c r="AF66"/>
      <c r="AG66"/>
      <c r="AH66"/>
      <c r="AI66"/>
    </row>
    <row r="67" spans="1:35" s="18" customFormat="1" x14ac:dyDescent="0.2">
      <c r="A67" s="50">
        <v>816.66</v>
      </c>
      <c r="B67" s="50">
        <v>35.51</v>
      </c>
      <c r="C67" s="50">
        <v>12.13</v>
      </c>
      <c r="D67" s="4">
        <f t="shared" si="0"/>
        <v>351.6</v>
      </c>
      <c r="E67" s="4">
        <f t="shared" si="1"/>
        <v>11.57</v>
      </c>
      <c r="F67" s="50">
        <v>778.7</v>
      </c>
      <c r="G67" s="50">
        <v>693.52</v>
      </c>
      <c r="H67" s="50">
        <v>159.66999999999999</v>
      </c>
      <c r="I67" s="50">
        <v>20.47</v>
      </c>
      <c r="J67" s="50">
        <v>13529286.68</v>
      </c>
      <c r="K67" s="50">
        <v>7208677.21</v>
      </c>
      <c r="L67" s="50" t="s">
        <v>821</v>
      </c>
      <c r="M67" s="50" t="s">
        <v>822</v>
      </c>
      <c r="N67" s="50">
        <v>0.39</v>
      </c>
      <c r="O67" s="57">
        <v>113.271</v>
      </c>
      <c r="P67" s="50">
        <v>0.08</v>
      </c>
      <c r="Q67" s="50">
        <v>-0.66</v>
      </c>
      <c r="R67" s="50">
        <v>150.66999999999999</v>
      </c>
      <c r="S67" s="50">
        <v>19.61</v>
      </c>
      <c r="T67" s="50">
        <v>18.62</v>
      </c>
      <c r="U67" s="50">
        <v>3.4</v>
      </c>
      <c r="V67" s="50">
        <v>7.6689999999999996</v>
      </c>
      <c r="W67" s="57"/>
      <c r="X67" s="57"/>
      <c r="Y67" s="17"/>
      <c r="Z67" s="5"/>
      <c r="AA67"/>
      <c r="AB67"/>
      <c r="AC67"/>
      <c r="AD67"/>
      <c r="AE67"/>
      <c r="AF67"/>
      <c r="AG67"/>
      <c r="AH67"/>
      <c r="AI67"/>
    </row>
    <row r="68" spans="1:35" s="18" customFormat="1" x14ac:dyDescent="0.2">
      <c r="A68" s="50">
        <v>830.19</v>
      </c>
      <c r="B68" s="50">
        <v>35.35</v>
      </c>
      <c r="C68" s="50">
        <v>12.78</v>
      </c>
      <c r="D68" s="4">
        <f t="shared" si="0"/>
        <v>352.25</v>
      </c>
      <c r="E68" s="4">
        <f t="shared" si="1"/>
        <v>12.219999999999999</v>
      </c>
      <c r="F68" s="50">
        <v>789.72</v>
      </c>
      <c r="G68" s="50">
        <v>704.54</v>
      </c>
      <c r="H68" s="50">
        <v>167.32</v>
      </c>
      <c r="I68" s="50">
        <v>22.16</v>
      </c>
      <c r="J68" s="50">
        <v>13529288.300000001</v>
      </c>
      <c r="K68" s="50">
        <v>7208684.8899999997</v>
      </c>
      <c r="L68" s="50" t="s">
        <v>823</v>
      </c>
      <c r="M68" s="50" t="s">
        <v>824</v>
      </c>
      <c r="N68" s="50">
        <v>0.3</v>
      </c>
      <c r="O68" s="57">
        <v>91.944000000000003</v>
      </c>
      <c r="P68" s="50">
        <v>-0.12</v>
      </c>
      <c r="Q68" s="50">
        <v>0.48</v>
      </c>
      <c r="R68" s="50">
        <v>158.22999999999999</v>
      </c>
      <c r="S68" s="50">
        <v>19.72</v>
      </c>
      <c r="T68" s="50">
        <v>18.64</v>
      </c>
      <c r="U68" s="50">
        <v>3.43</v>
      </c>
      <c r="V68" s="50">
        <v>7.8979999999999997</v>
      </c>
      <c r="W68" s="57"/>
      <c r="X68" s="57"/>
      <c r="Y68" s="17"/>
      <c r="Z68" s="5"/>
      <c r="AA68"/>
      <c r="AB68"/>
      <c r="AC68"/>
      <c r="AD68"/>
      <c r="AE68"/>
      <c r="AF68"/>
      <c r="AG68"/>
      <c r="AH68"/>
      <c r="AI68"/>
    </row>
    <row r="69" spans="1:35" s="18" customFormat="1" x14ac:dyDescent="0.2">
      <c r="A69" s="50">
        <v>843.8</v>
      </c>
      <c r="B69" s="50">
        <v>35.340000000000003</v>
      </c>
      <c r="C69" s="50">
        <v>13.36</v>
      </c>
      <c r="D69" s="4">
        <f t="shared" si="0"/>
        <v>352.83</v>
      </c>
      <c r="E69" s="4">
        <f t="shared" si="1"/>
        <v>12.799999999999999</v>
      </c>
      <c r="F69" s="50">
        <v>800.82</v>
      </c>
      <c r="G69" s="50">
        <v>715.64</v>
      </c>
      <c r="H69" s="50">
        <v>174.99</v>
      </c>
      <c r="I69" s="50">
        <v>23.95</v>
      </c>
      <c r="J69" s="50">
        <v>13529290.01</v>
      </c>
      <c r="K69" s="50">
        <v>7208692.5800000001</v>
      </c>
      <c r="L69" s="50" t="s">
        <v>825</v>
      </c>
      <c r="M69" s="50" t="s">
        <v>826</v>
      </c>
      <c r="N69" s="50">
        <v>0.25</v>
      </c>
      <c r="O69" s="57">
        <v>-72.397000000000006</v>
      </c>
      <c r="P69" s="50">
        <v>-0.01</v>
      </c>
      <c r="Q69" s="50">
        <v>0.43</v>
      </c>
      <c r="R69" s="50">
        <v>165.84</v>
      </c>
      <c r="S69" s="50">
        <v>19.84</v>
      </c>
      <c r="T69" s="50">
        <v>18.649999999999999</v>
      </c>
      <c r="U69" s="50">
        <v>3.46</v>
      </c>
      <c r="V69" s="50">
        <v>8.1300000000000008</v>
      </c>
      <c r="W69" s="57"/>
      <c r="X69" s="57"/>
      <c r="Y69" s="17"/>
      <c r="Z69" s="5"/>
      <c r="AA69"/>
      <c r="AB69"/>
      <c r="AC69"/>
      <c r="AD69"/>
      <c r="AE69"/>
      <c r="AF69"/>
      <c r="AG69"/>
      <c r="AH69"/>
      <c r="AI69"/>
    </row>
    <row r="70" spans="1:35" s="18" customFormat="1" x14ac:dyDescent="0.2">
      <c r="A70" s="50">
        <v>856.89</v>
      </c>
      <c r="B70" s="50">
        <v>35.49</v>
      </c>
      <c r="C70" s="50">
        <v>12.56</v>
      </c>
      <c r="D70" s="4">
        <f t="shared" si="0"/>
        <v>352.03</v>
      </c>
      <c r="E70" s="4">
        <f t="shared" si="1"/>
        <v>12</v>
      </c>
      <c r="F70" s="50">
        <v>811.49</v>
      </c>
      <c r="G70" s="50">
        <v>726.31</v>
      </c>
      <c r="H70" s="50">
        <v>182.39</v>
      </c>
      <c r="I70" s="50">
        <v>25.65</v>
      </c>
      <c r="J70" s="50">
        <v>13529291.630000001</v>
      </c>
      <c r="K70" s="50">
        <v>7208699.9800000004</v>
      </c>
      <c r="L70" s="50" t="s">
        <v>827</v>
      </c>
      <c r="M70" s="50" t="s">
        <v>828</v>
      </c>
      <c r="N70" s="50">
        <v>0.37</v>
      </c>
      <c r="O70" s="57">
        <v>-99.335999999999999</v>
      </c>
      <c r="P70" s="50">
        <v>0.11</v>
      </c>
      <c r="Q70" s="50">
        <v>-0.61</v>
      </c>
      <c r="R70" s="50">
        <v>173.16</v>
      </c>
      <c r="S70" s="50">
        <v>19.96</v>
      </c>
      <c r="T70" s="50">
        <v>18.66</v>
      </c>
      <c r="U70" s="50">
        <v>3.49</v>
      </c>
      <c r="V70" s="50">
        <v>8.3339999999999996</v>
      </c>
      <c r="W70" s="57"/>
      <c r="X70" s="57"/>
      <c r="Y70" s="17"/>
      <c r="Z70" s="5"/>
      <c r="AA70"/>
      <c r="AB70"/>
      <c r="AC70"/>
      <c r="AD70"/>
      <c r="AE70"/>
      <c r="AF70"/>
      <c r="AG70"/>
      <c r="AH70"/>
      <c r="AI70"/>
    </row>
    <row r="71" spans="1:35" s="18" customFormat="1" x14ac:dyDescent="0.2">
      <c r="A71" s="50">
        <v>870.57</v>
      </c>
      <c r="B71" s="50">
        <v>35.35</v>
      </c>
      <c r="C71" s="50">
        <v>10.98</v>
      </c>
      <c r="D71" s="4">
        <f t="shared" si="0"/>
        <v>350.45</v>
      </c>
      <c r="E71" s="4">
        <f t="shared" si="1"/>
        <v>10.42</v>
      </c>
      <c r="F71" s="50">
        <v>822.64</v>
      </c>
      <c r="G71" s="50">
        <v>737.46</v>
      </c>
      <c r="H71" s="50">
        <v>190.15</v>
      </c>
      <c r="I71" s="50">
        <v>27.26</v>
      </c>
      <c r="J71" s="50">
        <v>13529293.18</v>
      </c>
      <c r="K71" s="50">
        <v>7208707.7599999998</v>
      </c>
      <c r="L71" s="50" t="s">
        <v>829</v>
      </c>
      <c r="M71" s="50" t="s">
        <v>830</v>
      </c>
      <c r="N71" s="50">
        <v>0.68</v>
      </c>
      <c r="O71" s="57">
        <v>-32.594000000000001</v>
      </c>
      <c r="P71" s="50">
        <v>-0.1</v>
      </c>
      <c r="Q71" s="50">
        <v>-1.1499999999999999</v>
      </c>
      <c r="R71" s="50">
        <v>180.78</v>
      </c>
      <c r="S71" s="50">
        <v>20.09</v>
      </c>
      <c r="T71" s="50">
        <v>18.68</v>
      </c>
      <c r="U71" s="50">
        <v>3.53</v>
      </c>
      <c r="V71" s="50">
        <v>8.484</v>
      </c>
      <c r="W71" s="57"/>
      <c r="X71" s="57"/>
      <c r="Y71" s="17"/>
      <c r="Z71" s="5"/>
      <c r="AA71"/>
      <c r="AB71"/>
      <c r="AC71"/>
      <c r="AD71"/>
      <c r="AE71"/>
      <c r="AF71"/>
      <c r="AG71"/>
      <c r="AH71"/>
      <c r="AI71"/>
    </row>
    <row r="72" spans="1:35" s="18" customFormat="1" x14ac:dyDescent="0.2">
      <c r="A72" s="50">
        <v>883.9</v>
      </c>
      <c r="B72" s="50">
        <v>35.79</v>
      </c>
      <c r="C72" s="50">
        <v>10.5</v>
      </c>
      <c r="D72" s="4">
        <f t="shared" si="0"/>
        <v>349.97</v>
      </c>
      <c r="E72" s="4">
        <f t="shared" si="1"/>
        <v>9.94</v>
      </c>
      <c r="F72" s="50">
        <v>833.48</v>
      </c>
      <c r="G72" s="50">
        <v>748.3</v>
      </c>
      <c r="H72" s="50">
        <v>197.77</v>
      </c>
      <c r="I72" s="50">
        <v>28.71</v>
      </c>
      <c r="J72" s="50">
        <v>13529294.550000001</v>
      </c>
      <c r="K72" s="50">
        <v>7208715.3899999997</v>
      </c>
      <c r="L72" s="50" t="s">
        <v>831</v>
      </c>
      <c r="M72" s="50" t="s">
        <v>832</v>
      </c>
      <c r="N72" s="50">
        <v>0.39</v>
      </c>
      <c r="O72" s="57">
        <v>-179.423</v>
      </c>
      <c r="P72" s="50">
        <v>0.33</v>
      </c>
      <c r="Q72" s="50">
        <v>-0.36</v>
      </c>
      <c r="R72" s="50">
        <v>188.19</v>
      </c>
      <c r="S72" s="50">
        <v>20.22</v>
      </c>
      <c r="T72" s="50">
        <v>18.690000000000001</v>
      </c>
      <c r="U72" s="50">
        <v>3.56</v>
      </c>
      <c r="V72" s="50">
        <v>8.5760000000000005</v>
      </c>
      <c r="W72" s="57"/>
      <c r="X72" s="57"/>
      <c r="Y72" s="17"/>
      <c r="Z72" s="5"/>
      <c r="AA72"/>
      <c r="AB72"/>
      <c r="AC72"/>
      <c r="AD72"/>
      <c r="AE72"/>
      <c r="AF72"/>
      <c r="AG72"/>
      <c r="AH72"/>
      <c r="AI72"/>
    </row>
    <row r="73" spans="1:35" s="18" customFormat="1" x14ac:dyDescent="0.2">
      <c r="A73" s="50">
        <v>897.25</v>
      </c>
      <c r="B73" s="50">
        <v>34.659999999999997</v>
      </c>
      <c r="C73" s="50">
        <v>10.48</v>
      </c>
      <c r="D73" s="4">
        <f t="shared" si="0"/>
        <v>349.95</v>
      </c>
      <c r="E73" s="4">
        <f t="shared" si="1"/>
        <v>9.92</v>
      </c>
      <c r="F73" s="50">
        <v>844.39</v>
      </c>
      <c r="G73" s="50">
        <v>759.21</v>
      </c>
      <c r="H73" s="50">
        <v>205.34</v>
      </c>
      <c r="I73" s="50">
        <v>30.11</v>
      </c>
      <c r="J73" s="50">
        <v>13529295.869999999</v>
      </c>
      <c r="K73" s="50">
        <v>7208722.9800000004</v>
      </c>
      <c r="L73" s="50" t="s">
        <v>833</v>
      </c>
      <c r="M73" s="50" t="s">
        <v>834</v>
      </c>
      <c r="N73" s="50">
        <v>0.85</v>
      </c>
      <c r="O73" s="57">
        <v>-176.131</v>
      </c>
      <c r="P73" s="50">
        <v>-0.85</v>
      </c>
      <c r="Q73" s="50">
        <v>-0.01</v>
      </c>
      <c r="R73" s="50">
        <v>195.53</v>
      </c>
      <c r="S73" s="50">
        <v>20.350000000000001</v>
      </c>
      <c r="T73" s="50">
        <v>18.71</v>
      </c>
      <c r="U73" s="50">
        <v>3.6</v>
      </c>
      <c r="V73" s="50">
        <v>8.6449999999999996</v>
      </c>
      <c r="W73" s="57"/>
      <c r="X73" s="57"/>
      <c r="Y73" s="17"/>
      <c r="Z73" s="5"/>
      <c r="AA73"/>
      <c r="AB73"/>
      <c r="AC73"/>
      <c r="AD73"/>
      <c r="AE73"/>
      <c r="AF73"/>
      <c r="AG73"/>
      <c r="AH73"/>
      <c r="AI73"/>
    </row>
    <row r="74" spans="1:35" s="18" customFormat="1" x14ac:dyDescent="0.2">
      <c r="A74" s="50">
        <v>906.09</v>
      </c>
      <c r="B74" s="50">
        <v>32.97</v>
      </c>
      <c r="C74" s="50">
        <v>10.27</v>
      </c>
      <c r="D74" s="4">
        <f t="shared" si="0"/>
        <v>349.74</v>
      </c>
      <c r="E74" s="4">
        <f t="shared" si="1"/>
        <v>9.7099999999999991</v>
      </c>
      <c r="F74" s="50">
        <v>851.73</v>
      </c>
      <c r="G74" s="50">
        <v>766.55</v>
      </c>
      <c r="H74" s="50">
        <v>210.18</v>
      </c>
      <c r="I74" s="50">
        <v>31</v>
      </c>
      <c r="J74" s="50">
        <v>13529296.710000001</v>
      </c>
      <c r="K74" s="50">
        <v>7208727.8200000003</v>
      </c>
      <c r="L74" s="50" t="s">
        <v>835</v>
      </c>
      <c r="M74" s="50" t="s">
        <v>836</v>
      </c>
      <c r="N74" s="50">
        <v>1.92</v>
      </c>
      <c r="O74" s="57">
        <v>-166.60900000000001</v>
      </c>
      <c r="P74" s="50">
        <v>-1.91</v>
      </c>
      <c r="Q74" s="50">
        <v>-0.24</v>
      </c>
      <c r="R74" s="50">
        <v>200.22</v>
      </c>
      <c r="S74" s="50">
        <v>20.43</v>
      </c>
      <c r="T74" s="50">
        <v>18.72</v>
      </c>
      <c r="U74" s="50">
        <v>3.62</v>
      </c>
      <c r="V74" s="50">
        <v>8.6829999999999998</v>
      </c>
      <c r="W74" s="57"/>
      <c r="X74" s="57"/>
      <c r="Y74" s="17" t="s">
        <v>82</v>
      </c>
      <c r="Z74" s="5"/>
      <c r="AA74"/>
      <c r="AB74"/>
      <c r="AC74"/>
      <c r="AD74"/>
      <c r="AE74"/>
      <c r="AF74"/>
      <c r="AG74"/>
      <c r="AH74"/>
      <c r="AI74"/>
    </row>
    <row r="75" spans="1:35" s="18" customFormat="1" x14ac:dyDescent="0.2">
      <c r="A75" s="50">
        <v>930.68</v>
      </c>
      <c r="B75" s="50">
        <v>32.1</v>
      </c>
      <c r="C75" s="50">
        <v>9.8800000000000008</v>
      </c>
      <c r="D75" s="4">
        <f t="shared" si="0"/>
        <v>349.35</v>
      </c>
      <c r="E75" s="4">
        <f t="shared" si="1"/>
        <v>9.32</v>
      </c>
      <c r="F75" s="50">
        <v>872.46</v>
      </c>
      <c r="G75" s="50">
        <v>787.28</v>
      </c>
      <c r="H75" s="50">
        <v>223.2</v>
      </c>
      <c r="I75" s="50">
        <v>33.31</v>
      </c>
      <c r="J75" s="50">
        <v>13529298.9</v>
      </c>
      <c r="K75" s="50">
        <v>7208740.8700000001</v>
      </c>
      <c r="L75" s="50" t="s">
        <v>837</v>
      </c>
      <c r="M75" s="50" t="s">
        <v>838</v>
      </c>
      <c r="N75" s="50">
        <v>0.36</v>
      </c>
      <c r="O75" s="57">
        <v>124.17400000000001</v>
      </c>
      <c r="P75" s="50">
        <v>-0.35</v>
      </c>
      <c r="Q75" s="50">
        <v>-0.16</v>
      </c>
      <c r="R75" s="50">
        <v>212.81</v>
      </c>
      <c r="S75" s="50">
        <v>20.63</v>
      </c>
      <c r="T75" s="50">
        <v>18.760000000000002</v>
      </c>
      <c r="U75" s="50">
        <v>3.62</v>
      </c>
      <c r="V75" s="50">
        <v>8.7249999999999996</v>
      </c>
      <c r="W75" s="57"/>
      <c r="X75" s="57"/>
      <c r="Y75" s="17" t="s">
        <v>920</v>
      </c>
      <c r="Z75" s="5"/>
      <c r="AA75"/>
      <c r="AB75"/>
      <c r="AC75"/>
      <c r="AD75"/>
      <c r="AE75"/>
      <c r="AF75"/>
      <c r="AG75"/>
      <c r="AH75"/>
      <c r="AI75"/>
    </row>
    <row r="76" spans="1:35" s="18" customFormat="1" x14ac:dyDescent="0.2">
      <c r="A76" s="50">
        <v>951.61</v>
      </c>
      <c r="B76" s="50">
        <v>29.98</v>
      </c>
      <c r="C76" s="50">
        <v>16.64</v>
      </c>
      <c r="D76" s="4">
        <f t="shared" si="0"/>
        <v>356.11</v>
      </c>
      <c r="E76" s="4">
        <f t="shared" si="1"/>
        <v>16.080000000000002</v>
      </c>
      <c r="F76" s="50">
        <v>890.4</v>
      </c>
      <c r="G76" s="50">
        <v>805.22</v>
      </c>
      <c r="H76" s="50">
        <v>233.69</v>
      </c>
      <c r="I76" s="50">
        <v>35.76</v>
      </c>
      <c r="J76" s="50">
        <v>13529301.25</v>
      </c>
      <c r="K76" s="50">
        <v>7208751.3799999999</v>
      </c>
      <c r="L76" s="50" t="s">
        <v>844</v>
      </c>
      <c r="M76" s="50" t="s">
        <v>845</v>
      </c>
      <c r="N76" s="50">
        <v>1.95</v>
      </c>
      <c r="O76" s="57">
        <v>121.458</v>
      </c>
      <c r="P76" s="50">
        <v>-1.01</v>
      </c>
      <c r="Q76" s="50">
        <v>3.23</v>
      </c>
      <c r="R76" s="50">
        <v>223.23</v>
      </c>
      <c r="S76" s="50">
        <v>20.76</v>
      </c>
      <c r="T76" s="50">
        <v>18.760000000000002</v>
      </c>
      <c r="U76" s="50">
        <v>3.65</v>
      </c>
      <c r="V76" s="50">
        <v>8.8409999999999993</v>
      </c>
      <c r="W76" s="53"/>
      <c r="X76" s="53"/>
      <c r="Y76" s="17"/>
      <c r="Z76" s="5"/>
      <c r="AA76"/>
      <c r="AB76"/>
      <c r="AC76"/>
      <c r="AD76"/>
      <c r="AE76"/>
      <c r="AF76"/>
      <c r="AG76"/>
      <c r="AH76"/>
      <c r="AI76"/>
    </row>
    <row r="77" spans="1:35" s="18" customFormat="1" x14ac:dyDescent="0.2">
      <c r="A77" s="50">
        <v>964.89</v>
      </c>
      <c r="B77" s="56">
        <v>29.4</v>
      </c>
      <c r="C77" s="56">
        <v>18.62</v>
      </c>
      <c r="D77" s="4">
        <f t="shared" si="0"/>
        <v>358.09</v>
      </c>
      <c r="E77" s="4">
        <f t="shared" si="1"/>
        <v>18.060000000000002</v>
      </c>
      <c r="F77" s="56">
        <v>901.94</v>
      </c>
      <c r="G77" s="56">
        <v>816.76</v>
      </c>
      <c r="H77" s="56">
        <v>239.96</v>
      </c>
      <c r="I77" s="56">
        <v>37.75</v>
      </c>
      <c r="J77" s="56">
        <v>13529303.18</v>
      </c>
      <c r="K77" s="56">
        <v>7208757.6699999999</v>
      </c>
      <c r="L77" s="56" t="s">
        <v>846</v>
      </c>
      <c r="M77" s="56" t="s">
        <v>847</v>
      </c>
      <c r="N77" s="50">
        <v>0.86</v>
      </c>
      <c r="O77" s="58">
        <v>-9.6630000000000003</v>
      </c>
      <c r="P77" s="56">
        <v>-0.44</v>
      </c>
      <c r="Q77" s="56">
        <v>1.49</v>
      </c>
      <c r="R77" s="56">
        <v>229.7</v>
      </c>
      <c r="S77" s="56">
        <v>20.85</v>
      </c>
      <c r="T77" s="56">
        <v>18.760000000000002</v>
      </c>
      <c r="U77" s="56">
        <v>3.66</v>
      </c>
      <c r="V77" s="56">
        <v>9.0180000000000007</v>
      </c>
      <c r="W77" s="57"/>
      <c r="X77" s="57"/>
      <c r="Y77" s="17"/>
      <c r="Z77" s="5"/>
      <c r="AA77"/>
      <c r="AB77"/>
      <c r="AC77"/>
      <c r="AD77"/>
      <c r="AE77"/>
      <c r="AF77"/>
      <c r="AG77"/>
      <c r="AH77"/>
      <c r="AI77"/>
    </row>
    <row r="78" spans="1:35" s="18" customFormat="1" x14ac:dyDescent="0.2">
      <c r="A78" s="50">
        <v>978.16</v>
      </c>
      <c r="B78" s="56">
        <v>30.35</v>
      </c>
      <c r="C78" s="56">
        <v>18.3</v>
      </c>
      <c r="D78" s="4">
        <f t="shared" si="0"/>
        <v>357.77</v>
      </c>
      <c r="E78" s="4">
        <f t="shared" si="1"/>
        <v>17.740000000000002</v>
      </c>
      <c r="F78" s="56">
        <v>913.44</v>
      </c>
      <c r="G78" s="56">
        <v>828.26</v>
      </c>
      <c r="H78" s="56">
        <v>246.23</v>
      </c>
      <c r="I78" s="56">
        <v>39.85</v>
      </c>
      <c r="J78" s="56">
        <v>13529305.210000001</v>
      </c>
      <c r="K78" s="56">
        <v>7208763.96</v>
      </c>
      <c r="L78" s="56" t="s">
        <v>848</v>
      </c>
      <c r="M78" s="56" t="s">
        <v>849</v>
      </c>
      <c r="N78" s="50">
        <v>0.73</v>
      </c>
      <c r="O78" s="58">
        <v>3.718</v>
      </c>
      <c r="P78" s="56">
        <v>0.72</v>
      </c>
      <c r="Q78" s="56">
        <v>-0.24</v>
      </c>
      <c r="R78" s="56">
        <v>236.22</v>
      </c>
      <c r="S78" s="56">
        <v>20.93</v>
      </c>
      <c r="T78" s="56">
        <v>18.760000000000002</v>
      </c>
      <c r="U78" s="56">
        <v>3.67</v>
      </c>
      <c r="V78" s="56">
        <v>9.2080000000000002</v>
      </c>
      <c r="W78" s="57"/>
      <c r="X78" s="57"/>
      <c r="Y78" s="17"/>
      <c r="Z78" s="5"/>
      <c r="AA78"/>
      <c r="AB78"/>
      <c r="AC78"/>
      <c r="AD78"/>
      <c r="AE78"/>
      <c r="AF78"/>
      <c r="AG78"/>
      <c r="AH78"/>
      <c r="AI78"/>
    </row>
    <row r="79" spans="1:35" s="18" customFormat="1" x14ac:dyDescent="0.2">
      <c r="A79" s="50">
        <v>991.74</v>
      </c>
      <c r="B79" s="50">
        <v>35.14</v>
      </c>
      <c r="C79" s="50">
        <v>18.84</v>
      </c>
      <c r="D79" s="4">
        <f t="shared" si="0"/>
        <v>358.31</v>
      </c>
      <c r="E79" s="4">
        <f t="shared" si="1"/>
        <v>18.28</v>
      </c>
      <c r="F79" s="50">
        <v>924.86</v>
      </c>
      <c r="G79" s="50">
        <v>839.68</v>
      </c>
      <c r="H79" s="50">
        <v>253.19</v>
      </c>
      <c r="I79" s="50">
        <v>42.19</v>
      </c>
      <c r="J79" s="50">
        <v>13529307.48</v>
      </c>
      <c r="K79" s="50">
        <v>7208770.9500000002</v>
      </c>
      <c r="L79" s="50" t="s">
        <v>850</v>
      </c>
      <c r="M79" s="50" t="s">
        <v>851</v>
      </c>
      <c r="N79" s="50">
        <v>3.53</v>
      </c>
      <c r="O79" s="57">
        <v>13.340999999999999</v>
      </c>
      <c r="P79" s="50">
        <v>3.53</v>
      </c>
      <c r="Q79" s="50">
        <v>0.4</v>
      </c>
      <c r="R79" s="50">
        <v>243.47</v>
      </c>
      <c r="S79" s="50">
        <v>21.03</v>
      </c>
      <c r="T79" s="50">
        <v>18.760000000000002</v>
      </c>
      <c r="U79" s="50">
        <v>3.68</v>
      </c>
      <c r="V79" s="50">
        <v>9.4090000000000007</v>
      </c>
      <c r="W79" s="57"/>
      <c r="X79" s="57"/>
      <c r="Y79" s="17"/>
      <c r="Z79" s="5"/>
      <c r="AA79"/>
      <c r="AB79"/>
      <c r="AC79"/>
      <c r="AD79"/>
      <c r="AE79"/>
      <c r="AF79"/>
      <c r="AG79"/>
      <c r="AH79"/>
      <c r="AI79"/>
    </row>
    <row r="80" spans="1:35" s="18" customFormat="1" x14ac:dyDescent="0.2">
      <c r="A80" s="50">
        <v>1004.61</v>
      </c>
      <c r="B80" s="50">
        <v>39</v>
      </c>
      <c r="C80" s="50">
        <v>20.29</v>
      </c>
      <c r="D80" s="4">
        <f t="shared" si="0"/>
        <v>359.76</v>
      </c>
      <c r="E80" s="4">
        <f t="shared" si="1"/>
        <v>19.73</v>
      </c>
      <c r="F80" s="50">
        <v>935.13</v>
      </c>
      <c r="G80" s="50">
        <v>849.95</v>
      </c>
      <c r="H80" s="50">
        <v>260.49</v>
      </c>
      <c r="I80" s="50">
        <v>44.79</v>
      </c>
      <c r="J80" s="50">
        <v>13529310.01</v>
      </c>
      <c r="K80" s="50">
        <v>7208778.2800000003</v>
      </c>
      <c r="L80" s="50" t="s">
        <v>852</v>
      </c>
      <c r="M80" s="50" t="s">
        <v>853</v>
      </c>
      <c r="N80" s="50">
        <v>3.07</v>
      </c>
      <c r="O80" s="57">
        <v>9.7870000000000008</v>
      </c>
      <c r="P80" s="50">
        <v>3</v>
      </c>
      <c r="Q80" s="50">
        <v>1.1299999999999999</v>
      </c>
      <c r="R80" s="50">
        <v>251.14</v>
      </c>
      <c r="S80" s="50">
        <v>21.13</v>
      </c>
      <c r="T80" s="50">
        <v>18.77</v>
      </c>
      <c r="U80" s="50">
        <v>3.69</v>
      </c>
      <c r="V80" s="50">
        <v>9.6229999999999993</v>
      </c>
      <c r="W80" s="57"/>
      <c r="X80" s="57"/>
      <c r="Y80" s="17"/>
      <c r="Z80" s="5"/>
      <c r="AA80"/>
      <c r="AB80"/>
      <c r="AC80"/>
      <c r="AD80"/>
      <c r="AE80"/>
      <c r="AF80"/>
      <c r="AG80"/>
      <c r="AH80"/>
      <c r="AI80"/>
    </row>
    <row r="81" spans="1:35" s="18" customFormat="1" x14ac:dyDescent="0.2">
      <c r="A81" s="50">
        <v>1017.92</v>
      </c>
      <c r="B81" s="50">
        <v>41.54</v>
      </c>
      <c r="C81" s="50">
        <v>20.95</v>
      </c>
      <c r="D81" s="4">
        <f t="shared" si="0"/>
        <v>0.41999999999999815</v>
      </c>
      <c r="E81" s="4">
        <f t="shared" si="1"/>
        <v>20.39</v>
      </c>
      <c r="F81" s="50">
        <v>945.29</v>
      </c>
      <c r="G81" s="50">
        <v>860.11</v>
      </c>
      <c r="H81" s="50">
        <v>268.55</v>
      </c>
      <c r="I81" s="50">
        <v>47.82</v>
      </c>
      <c r="J81" s="50">
        <v>13529312.960000001</v>
      </c>
      <c r="K81" s="50">
        <v>7208786.3600000003</v>
      </c>
      <c r="L81" s="50" t="s">
        <v>854</v>
      </c>
      <c r="M81" s="50" t="s">
        <v>855</v>
      </c>
      <c r="N81" s="50">
        <v>1.94</v>
      </c>
      <c r="O81" s="57">
        <v>-18.503</v>
      </c>
      <c r="P81" s="50">
        <v>1.91</v>
      </c>
      <c r="Q81" s="50">
        <v>0.5</v>
      </c>
      <c r="R81" s="50">
        <v>259.68</v>
      </c>
      <c r="S81" s="50">
        <v>21.25</v>
      </c>
      <c r="T81" s="50">
        <v>18.78</v>
      </c>
      <c r="U81" s="50">
        <v>3.71</v>
      </c>
      <c r="V81" s="50">
        <v>9.8949999999999996</v>
      </c>
      <c r="W81" s="57"/>
      <c r="X81" s="57"/>
      <c r="Y81" s="17"/>
      <c r="Z81" s="5"/>
      <c r="AA81"/>
      <c r="AB81"/>
      <c r="AC81"/>
      <c r="AD81"/>
      <c r="AE81"/>
      <c r="AF81"/>
      <c r="AG81"/>
      <c r="AH81"/>
      <c r="AI81"/>
    </row>
    <row r="82" spans="1:35" s="18" customFormat="1" x14ac:dyDescent="0.2">
      <c r="A82" s="50">
        <v>1031.28</v>
      </c>
      <c r="B82" s="50">
        <v>43.01</v>
      </c>
      <c r="C82" s="50">
        <v>20.23</v>
      </c>
      <c r="D82" s="4">
        <f t="shared" si="0"/>
        <v>359.7</v>
      </c>
      <c r="E82" s="4">
        <f t="shared" si="1"/>
        <v>19.670000000000002</v>
      </c>
      <c r="F82" s="50">
        <v>955.17</v>
      </c>
      <c r="G82" s="50">
        <v>869.99</v>
      </c>
      <c r="H82" s="50">
        <v>276.95999999999998</v>
      </c>
      <c r="I82" s="50">
        <v>50.98</v>
      </c>
      <c r="J82" s="50">
        <v>13529316.039999999</v>
      </c>
      <c r="K82" s="50">
        <v>7208794.7999999998</v>
      </c>
      <c r="L82" s="50" t="s">
        <v>856</v>
      </c>
      <c r="M82" s="50" t="s">
        <v>857</v>
      </c>
      <c r="N82" s="50">
        <v>1.1599999999999999</v>
      </c>
      <c r="O82" s="57">
        <v>-2.8690000000000002</v>
      </c>
      <c r="P82" s="50">
        <v>1.1000000000000001</v>
      </c>
      <c r="Q82" s="50">
        <v>-0.54</v>
      </c>
      <c r="R82" s="50">
        <v>268.58999999999997</v>
      </c>
      <c r="S82" s="50">
        <v>21.38</v>
      </c>
      <c r="T82" s="50">
        <v>18.78</v>
      </c>
      <c r="U82" s="50">
        <v>3.72</v>
      </c>
      <c r="V82" s="50">
        <v>10.183999999999999</v>
      </c>
      <c r="W82" s="57"/>
      <c r="X82" s="57"/>
      <c r="Y82" s="17" t="s">
        <v>82</v>
      </c>
      <c r="Z82" s="5"/>
      <c r="AA82"/>
      <c r="AB82"/>
      <c r="AC82"/>
      <c r="AD82"/>
      <c r="AE82"/>
      <c r="AF82"/>
      <c r="AG82"/>
      <c r="AH82"/>
      <c r="AI82"/>
    </row>
    <row r="83" spans="1:35" s="18" customFormat="1" x14ac:dyDescent="0.2">
      <c r="A83" s="50">
        <v>1044.99</v>
      </c>
      <c r="B83" s="50">
        <v>44.55</v>
      </c>
      <c r="C83" s="50">
        <v>20.12</v>
      </c>
      <c r="D83" s="4">
        <f t="shared" si="0"/>
        <v>359.59</v>
      </c>
      <c r="E83" s="4">
        <f t="shared" si="1"/>
        <v>19.560000000000002</v>
      </c>
      <c r="F83" s="50">
        <v>965.07</v>
      </c>
      <c r="G83" s="50">
        <v>879.89</v>
      </c>
      <c r="H83" s="50">
        <v>285.86</v>
      </c>
      <c r="I83" s="50">
        <v>54.25</v>
      </c>
      <c r="J83" s="50">
        <v>13529319.220000001</v>
      </c>
      <c r="K83" s="50">
        <v>7208803.7400000002</v>
      </c>
      <c r="L83" s="50" t="s">
        <v>858</v>
      </c>
      <c r="M83" s="50" t="s">
        <v>859</v>
      </c>
      <c r="N83" s="50">
        <v>1.1200000000000001</v>
      </c>
      <c r="O83" s="57">
        <v>-1.3149999999999999</v>
      </c>
      <c r="P83" s="50">
        <v>1.1200000000000001</v>
      </c>
      <c r="Q83" s="50">
        <v>-0.08</v>
      </c>
      <c r="R83" s="50">
        <v>277.99</v>
      </c>
      <c r="S83" s="50">
        <v>21.52</v>
      </c>
      <c r="T83" s="50">
        <v>18.79</v>
      </c>
      <c r="U83" s="50">
        <v>3.73</v>
      </c>
      <c r="V83" s="50">
        <v>10.474</v>
      </c>
      <c r="W83" s="57"/>
      <c r="X83" s="57"/>
      <c r="Y83" s="17"/>
      <c r="Z83" s="5"/>
      <c r="AA83"/>
      <c r="AB83"/>
      <c r="AC83"/>
      <c r="AD83"/>
      <c r="AE83"/>
      <c r="AF83"/>
      <c r="AG83"/>
      <c r="AH83"/>
      <c r="AI83"/>
    </row>
    <row r="84" spans="1:35" s="18" customFormat="1" x14ac:dyDescent="0.2">
      <c r="A84" s="50">
        <v>1055.9100000000001</v>
      </c>
      <c r="B84" s="53">
        <v>46.12</v>
      </c>
      <c r="C84" s="53">
        <v>20.07</v>
      </c>
      <c r="D84" s="4">
        <f t="shared" si="0"/>
        <v>359.54</v>
      </c>
      <c r="E84" s="4">
        <f t="shared" si="1"/>
        <v>19.510000000000002</v>
      </c>
      <c r="F84" s="53">
        <v>972.74</v>
      </c>
      <c r="G84" s="53">
        <v>887.56</v>
      </c>
      <c r="H84" s="53">
        <v>293.16000000000003</v>
      </c>
      <c r="I84" s="53">
        <v>56.92</v>
      </c>
      <c r="J84" s="53">
        <v>13529321.82</v>
      </c>
      <c r="K84" s="53">
        <v>7208811.0599999996</v>
      </c>
      <c r="L84" s="53" t="s">
        <v>860</v>
      </c>
      <c r="M84" s="53" t="s">
        <v>861</v>
      </c>
      <c r="N84" s="53">
        <v>1.44</v>
      </c>
      <c r="O84" s="53">
        <v>-5.8310000000000004</v>
      </c>
      <c r="P84" s="53">
        <v>1.44</v>
      </c>
      <c r="Q84" s="53">
        <v>-0.05</v>
      </c>
      <c r="R84" s="53">
        <v>285.68</v>
      </c>
      <c r="S84" s="53">
        <v>21.63</v>
      </c>
      <c r="T84" s="53">
        <v>18.79</v>
      </c>
      <c r="U84" s="53">
        <v>3.74</v>
      </c>
      <c r="V84" s="53">
        <v>10.701000000000001</v>
      </c>
      <c r="W84" s="53"/>
      <c r="X84" s="53"/>
      <c r="Y84" s="17"/>
      <c r="Z84" s="5"/>
      <c r="AA84"/>
      <c r="AB84"/>
      <c r="AC84"/>
      <c r="AD84"/>
      <c r="AE84"/>
      <c r="AF84"/>
      <c r="AG84"/>
      <c r="AH84"/>
      <c r="AI84"/>
    </row>
    <row r="85" spans="1:35" s="18" customFormat="1" x14ac:dyDescent="0.2">
      <c r="A85" s="50">
        <v>1068.68</v>
      </c>
      <c r="B85" s="53">
        <v>48.85</v>
      </c>
      <c r="C85" s="53">
        <v>19.7</v>
      </c>
      <c r="D85" s="4">
        <f t="shared" si="0"/>
        <v>359.17</v>
      </c>
      <c r="E85" s="4">
        <f t="shared" si="1"/>
        <v>19.14</v>
      </c>
      <c r="F85" s="53">
        <v>981.37</v>
      </c>
      <c r="G85" s="53">
        <v>896.19</v>
      </c>
      <c r="H85" s="53">
        <v>302.01</v>
      </c>
      <c r="I85" s="53">
        <v>60.12</v>
      </c>
      <c r="J85" s="53">
        <v>13529324.93</v>
      </c>
      <c r="K85" s="53">
        <v>7208819.9400000004</v>
      </c>
      <c r="L85" s="53" t="s">
        <v>862</v>
      </c>
      <c r="M85" s="53" t="s">
        <v>863</v>
      </c>
      <c r="N85" s="53">
        <v>2.15</v>
      </c>
      <c r="O85" s="53">
        <v>-9.1460000000000008</v>
      </c>
      <c r="P85" s="53">
        <v>2.14</v>
      </c>
      <c r="Q85" s="53">
        <v>-0.28999999999999998</v>
      </c>
      <c r="R85" s="53">
        <v>295</v>
      </c>
      <c r="S85" s="53">
        <v>21.78</v>
      </c>
      <c r="T85" s="53">
        <v>18.8</v>
      </c>
      <c r="U85" s="53">
        <v>3.75</v>
      </c>
      <c r="V85" s="53">
        <v>10.961</v>
      </c>
      <c r="W85" s="53"/>
      <c r="X85" s="53"/>
      <c r="Y85" s="17"/>
      <c r="Z85" s="5"/>
      <c r="AA85"/>
      <c r="AB85"/>
      <c r="AC85"/>
      <c r="AD85"/>
      <c r="AE85"/>
      <c r="AF85"/>
      <c r="AG85"/>
      <c r="AH85"/>
      <c r="AI85"/>
    </row>
    <row r="86" spans="1:35" s="18" customFormat="1" x14ac:dyDescent="0.2">
      <c r="A86" s="50">
        <v>1080.82</v>
      </c>
      <c r="B86" s="53">
        <v>51.73</v>
      </c>
      <c r="C86" s="53">
        <v>19.11</v>
      </c>
      <c r="D86" s="4">
        <f t="shared" si="0"/>
        <v>358.58</v>
      </c>
      <c r="E86" s="4">
        <f t="shared" si="1"/>
        <v>18.55</v>
      </c>
      <c r="F86" s="53">
        <v>989.13</v>
      </c>
      <c r="G86" s="53">
        <v>903.95</v>
      </c>
      <c r="H86" s="53">
        <v>310.81</v>
      </c>
      <c r="I86" s="53">
        <v>63.22</v>
      </c>
      <c r="J86" s="53">
        <v>13529327.949999999</v>
      </c>
      <c r="K86" s="53">
        <v>7208828.7800000003</v>
      </c>
      <c r="L86" s="53" t="s">
        <v>864</v>
      </c>
      <c r="M86" s="53" t="s">
        <v>865</v>
      </c>
      <c r="N86" s="53">
        <v>2.4</v>
      </c>
      <c r="O86" s="53">
        <v>8.6120000000000001</v>
      </c>
      <c r="P86" s="53">
        <v>2.37</v>
      </c>
      <c r="Q86" s="53">
        <v>-0.49</v>
      </c>
      <c r="R86" s="53">
        <v>304.24</v>
      </c>
      <c r="S86" s="53">
        <v>21.93</v>
      </c>
      <c r="T86" s="53">
        <v>18.8</v>
      </c>
      <c r="U86" s="53">
        <v>3.77</v>
      </c>
      <c r="V86" s="53">
        <v>11.196999999999999</v>
      </c>
      <c r="W86" s="53"/>
      <c r="X86" s="53"/>
      <c r="Y86" s="17"/>
      <c r="Z86" s="5"/>
      <c r="AA86"/>
      <c r="AB86"/>
      <c r="AC86"/>
      <c r="AD86"/>
      <c r="AE86"/>
      <c r="AF86"/>
      <c r="AG86"/>
      <c r="AH86"/>
      <c r="AI86"/>
    </row>
    <row r="87" spans="1:35" s="18" customFormat="1" x14ac:dyDescent="0.2">
      <c r="A87" s="50">
        <v>1092.77</v>
      </c>
      <c r="B87" s="53">
        <v>53.7</v>
      </c>
      <c r="C87" s="53">
        <v>19.48</v>
      </c>
      <c r="D87" s="4">
        <f t="shared" ref="D87:D150" si="2">IF(C87-20.53&lt;0,C87-20.53+360,C87-20.53)</f>
        <v>358.95</v>
      </c>
      <c r="E87" s="4">
        <f t="shared" ref="E87:E150" si="3">IF(C87-0.56&lt;0,C87-0.56+360,C87-0.56)</f>
        <v>18.920000000000002</v>
      </c>
      <c r="F87" s="53">
        <v>996.37</v>
      </c>
      <c r="G87" s="53">
        <v>911.19</v>
      </c>
      <c r="H87" s="53">
        <v>319.79000000000002</v>
      </c>
      <c r="I87" s="53">
        <v>66.36</v>
      </c>
      <c r="J87" s="53">
        <v>13529331</v>
      </c>
      <c r="K87" s="53">
        <v>7208837.7800000003</v>
      </c>
      <c r="L87" s="53" t="s">
        <v>866</v>
      </c>
      <c r="M87" s="53" t="s">
        <v>867</v>
      </c>
      <c r="N87" s="53">
        <v>1.67</v>
      </c>
      <c r="O87" s="53">
        <v>30.087</v>
      </c>
      <c r="P87" s="53">
        <v>1.65</v>
      </c>
      <c r="Q87" s="53">
        <v>0.31</v>
      </c>
      <c r="R87" s="53">
        <v>313.64</v>
      </c>
      <c r="S87" s="53">
        <v>22.09</v>
      </c>
      <c r="T87" s="53">
        <v>18.809999999999999</v>
      </c>
      <c r="U87" s="53">
        <v>3.78</v>
      </c>
      <c r="V87" s="53">
        <v>11.426</v>
      </c>
      <c r="W87" s="53"/>
      <c r="X87" s="53"/>
      <c r="Y87" s="17"/>
      <c r="Z87" s="5"/>
      <c r="AA87"/>
      <c r="AB87"/>
      <c r="AC87"/>
      <c r="AD87"/>
      <c r="AE87"/>
      <c r="AF87"/>
      <c r="AG87"/>
      <c r="AH87"/>
      <c r="AI87"/>
    </row>
    <row r="88" spans="1:35" s="18" customFormat="1" x14ac:dyDescent="0.2">
      <c r="A88" s="50">
        <v>1105.05</v>
      </c>
      <c r="B88" s="53">
        <v>54.99</v>
      </c>
      <c r="C88" s="53">
        <v>20.39</v>
      </c>
      <c r="D88" s="4">
        <f t="shared" si="2"/>
        <v>359.86</v>
      </c>
      <c r="E88" s="4">
        <f t="shared" si="3"/>
        <v>19.830000000000002</v>
      </c>
      <c r="F88" s="53">
        <v>1003.53</v>
      </c>
      <c r="G88" s="53">
        <v>918.35</v>
      </c>
      <c r="H88" s="53">
        <v>329.17</v>
      </c>
      <c r="I88" s="53">
        <v>69.77</v>
      </c>
      <c r="J88" s="53">
        <v>13529334.310000001</v>
      </c>
      <c r="K88" s="53">
        <v>7208847.1900000004</v>
      </c>
      <c r="L88" s="53" t="s">
        <v>868</v>
      </c>
      <c r="M88" s="53" t="s">
        <v>869</v>
      </c>
      <c r="N88" s="53">
        <v>1.21</v>
      </c>
      <c r="O88" s="53">
        <v>48.341999999999999</v>
      </c>
      <c r="P88" s="53">
        <v>1.05</v>
      </c>
      <c r="Q88" s="53">
        <v>0.74</v>
      </c>
      <c r="R88" s="53">
        <v>323.52</v>
      </c>
      <c r="S88" s="53">
        <v>22.26</v>
      </c>
      <c r="T88" s="53">
        <v>18.809999999999999</v>
      </c>
      <c r="U88" s="53">
        <v>3.8</v>
      </c>
      <c r="V88" s="53">
        <v>11.672000000000001</v>
      </c>
      <c r="W88" s="53"/>
      <c r="X88" s="53"/>
      <c r="Y88" s="17"/>
      <c r="Z88" s="5"/>
      <c r="AA88"/>
      <c r="AB88"/>
      <c r="AC88"/>
      <c r="AD88"/>
      <c r="AE88"/>
      <c r="AF88"/>
      <c r="AG88"/>
      <c r="AH88"/>
      <c r="AI88"/>
    </row>
    <row r="89" spans="1:35" s="18" customFormat="1" x14ac:dyDescent="0.2">
      <c r="A89" s="50">
        <v>1117.18</v>
      </c>
      <c r="B89" s="53">
        <v>56.39</v>
      </c>
      <c r="C89" s="53">
        <v>22.26</v>
      </c>
      <c r="D89" s="4">
        <f t="shared" si="2"/>
        <v>1.7300000000000004</v>
      </c>
      <c r="E89" s="4">
        <f t="shared" si="3"/>
        <v>21.700000000000003</v>
      </c>
      <c r="F89" s="53">
        <v>1010.36</v>
      </c>
      <c r="G89" s="53">
        <v>925.18</v>
      </c>
      <c r="H89" s="53">
        <v>338.5</v>
      </c>
      <c r="I89" s="53">
        <v>73.41</v>
      </c>
      <c r="J89" s="53">
        <v>13529337.869999999</v>
      </c>
      <c r="K89" s="53">
        <v>7208856.5599999996</v>
      </c>
      <c r="L89" s="53" t="s">
        <v>870</v>
      </c>
      <c r="M89" s="53" t="s">
        <v>871</v>
      </c>
      <c r="N89" s="53">
        <v>1.72</v>
      </c>
      <c r="O89" s="53">
        <v>21.082999999999998</v>
      </c>
      <c r="P89" s="53">
        <v>1.1499999999999999</v>
      </c>
      <c r="Q89" s="53">
        <v>1.54</v>
      </c>
      <c r="R89" s="53">
        <v>333.47</v>
      </c>
      <c r="S89" s="53">
        <v>22.44</v>
      </c>
      <c r="T89" s="53">
        <v>18.809999999999999</v>
      </c>
      <c r="U89" s="53">
        <v>3.82</v>
      </c>
      <c r="V89" s="53">
        <v>11.943</v>
      </c>
      <c r="W89" s="57"/>
      <c r="X89" s="57"/>
      <c r="Y89" s="17"/>
      <c r="Z89" s="5"/>
      <c r="AA89"/>
      <c r="AB89"/>
      <c r="AC89"/>
      <c r="AD89"/>
      <c r="AE89"/>
      <c r="AF89"/>
      <c r="AG89"/>
      <c r="AH89"/>
      <c r="AI89"/>
    </row>
    <row r="90" spans="1:35" s="18" customFormat="1" x14ac:dyDescent="0.2">
      <c r="A90" s="50">
        <v>1129.3699999999999</v>
      </c>
      <c r="B90" s="53">
        <v>58.86</v>
      </c>
      <c r="C90" s="53">
        <v>23.37</v>
      </c>
      <c r="D90" s="4">
        <f t="shared" si="2"/>
        <v>2.84</v>
      </c>
      <c r="E90" s="4">
        <f t="shared" si="3"/>
        <v>22.810000000000002</v>
      </c>
      <c r="F90" s="53">
        <v>1016.89</v>
      </c>
      <c r="G90" s="53">
        <v>931.71</v>
      </c>
      <c r="H90" s="53">
        <v>347.99</v>
      </c>
      <c r="I90" s="53">
        <v>77.400000000000006</v>
      </c>
      <c r="J90" s="53">
        <v>13529341.77</v>
      </c>
      <c r="K90" s="53">
        <v>7208866.0899999999</v>
      </c>
      <c r="L90" s="53" t="s">
        <v>872</v>
      </c>
      <c r="M90" s="53" t="s">
        <v>873</v>
      </c>
      <c r="N90" s="53">
        <v>2.17</v>
      </c>
      <c r="O90" s="53">
        <v>3.57</v>
      </c>
      <c r="P90" s="53">
        <v>2.0299999999999998</v>
      </c>
      <c r="Q90" s="53">
        <v>0.91</v>
      </c>
      <c r="R90" s="53">
        <v>343.72</v>
      </c>
      <c r="S90" s="53">
        <v>22.62</v>
      </c>
      <c r="T90" s="53">
        <v>18.82</v>
      </c>
      <c r="U90" s="53">
        <v>3.83</v>
      </c>
      <c r="V90" s="53">
        <v>12.249000000000001</v>
      </c>
      <c r="W90" s="57"/>
      <c r="X90" s="57"/>
      <c r="Y90" s="17" t="s">
        <v>82</v>
      </c>
      <c r="Z90" s="5"/>
      <c r="AA90"/>
      <c r="AB90"/>
      <c r="AC90"/>
      <c r="AD90"/>
      <c r="AE90"/>
      <c r="AF90"/>
      <c r="AG90"/>
      <c r="AH90"/>
      <c r="AI90"/>
    </row>
    <row r="91" spans="1:35" s="18" customFormat="1" x14ac:dyDescent="0.2">
      <c r="A91" s="50">
        <v>1140.81</v>
      </c>
      <c r="B91" s="53">
        <v>61.25</v>
      </c>
      <c r="C91" s="53">
        <v>23.54</v>
      </c>
      <c r="D91" s="4">
        <f t="shared" si="2"/>
        <v>3.009999999999998</v>
      </c>
      <c r="E91" s="4">
        <f t="shared" si="3"/>
        <v>22.98</v>
      </c>
      <c r="F91" s="53">
        <v>1022.6</v>
      </c>
      <c r="G91" s="53">
        <v>937.42</v>
      </c>
      <c r="H91" s="53">
        <v>357.08</v>
      </c>
      <c r="I91" s="53">
        <v>81.349999999999994</v>
      </c>
      <c r="J91" s="53">
        <v>13529345.619999999</v>
      </c>
      <c r="K91" s="53">
        <v>7208875.2199999997</v>
      </c>
      <c r="L91" s="53" t="s">
        <v>874</v>
      </c>
      <c r="M91" s="53" t="s">
        <v>875</v>
      </c>
      <c r="N91" s="53">
        <v>2.09</v>
      </c>
      <c r="O91" s="53">
        <v>68.677999999999997</v>
      </c>
      <c r="P91" s="53">
        <v>2.09</v>
      </c>
      <c r="Q91" s="53">
        <v>0.15</v>
      </c>
      <c r="R91" s="53">
        <v>353.61</v>
      </c>
      <c r="S91" s="53">
        <v>22.8</v>
      </c>
      <c r="T91" s="53">
        <v>18.82</v>
      </c>
      <c r="U91" s="53">
        <v>3.85</v>
      </c>
      <c r="V91" s="53">
        <v>12.548999999999999</v>
      </c>
      <c r="W91" s="57"/>
      <c r="X91" s="57"/>
      <c r="Y91" s="17"/>
      <c r="Z91" s="5"/>
      <c r="AA91"/>
      <c r="AB91"/>
      <c r="AC91"/>
      <c r="AD91"/>
      <c r="AE91"/>
      <c r="AF91"/>
      <c r="AG91"/>
      <c r="AH91"/>
      <c r="AI91"/>
    </row>
    <row r="92" spans="1:35" s="18" customFormat="1" x14ac:dyDescent="0.2">
      <c r="A92" s="50">
        <v>1152.72</v>
      </c>
      <c r="B92" s="53">
        <v>61.36</v>
      </c>
      <c r="C92" s="53">
        <v>23.86</v>
      </c>
      <c r="D92" s="4">
        <f t="shared" si="2"/>
        <v>3.3299999999999983</v>
      </c>
      <c r="E92" s="4">
        <f t="shared" si="3"/>
        <v>23.3</v>
      </c>
      <c r="F92" s="53">
        <v>1028.32</v>
      </c>
      <c r="G92" s="53">
        <v>943.14</v>
      </c>
      <c r="H92" s="53">
        <v>366.65</v>
      </c>
      <c r="I92" s="53">
        <v>85.55</v>
      </c>
      <c r="J92" s="53">
        <v>13529349.73</v>
      </c>
      <c r="K92" s="53">
        <v>7208884.8200000003</v>
      </c>
      <c r="L92" s="53" t="s">
        <v>876</v>
      </c>
      <c r="M92" s="53" t="s">
        <v>877</v>
      </c>
      <c r="N92" s="53">
        <v>0.25</v>
      </c>
      <c r="O92" s="53">
        <v>179.30600000000001</v>
      </c>
      <c r="P92" s="53">
        <v>0.09</v>
      </c>
      <c r="Q92" s="53">
        <v>0.27</v>
      </c>
      <c r="R92" s="53">
        <v>364.03</v>
      </c>
      <c r="S92" s="53">
        <v>22.99</v>
      </c>
      <c r="T92" s="53">
        <v>18.829999999999998</v>
      </c>
      <c r="U92" s="53">
        <v>3.88</v>
      </c>
      <c r="V92" s="53">
        <v>12.862</v>
      </c>
      <c r="W92" s="58"/>
      <c r="X92" s="58"/>
      <c r="Y92" s="17"/>
      <c r="Z92" s="5"/>
      <c r="AA92"/>
      <c r="AB92"/>
      <c r="AC92"/>
      <c r="AD92"/>
      <c r="AE92"/>
      <c r="AF92"/>
      <c r="AG92"/>
      <c r="AH92"/>
      <c r="AI92"/>
    </row>
    <row r="93" spans="1:35" s="18" customFormat="1" x14ac:dyDescent="0.2">
      <c r="A93" s="50">
        <v>1164.6600000000001</v>
      </c>
      <c r="B93" s="53">
        <v>60.64</v>
      </c>
      <c r="C93" s="53">
        <v>23.87</v>
      </c>
      <c r="D93" s="4">
        <f t="shared" si="2"/>
        <v>3.34</v>
      </c>
      <c r="E93" s="4">
        <f t="shared" si="3"/>
        <v>23.310000000000002</v>
      </c>
      <c r="F93" s="53">
        <v>1034.1099999999999</v>
      </c>
      <c r="G93" s="53">
        <v>948.93</v>
      </c>
      <c r="H93" s="53">
        <v>376.2</v>
      </c>
      <c r="I93" s="53">
        <v>89.77</v>
      </c>
      <c r="J93" s="53">
        <v>13529353.859999999</v>
      </c>
      <c r="K93" s="53">
        <v>7208894.4199999999</v>
      </c>
      <c r="L93" s="53" t="s">
        <v>878</v>
      </c>
      <c r="M93" s="53" t="s">
        <v>879</v>
      </c>
      <c r="N93" s="53">
        <v>0.6</v>
      </c>
      <c r="O93" s="53">
        <v>76.072999999999993</v>
      </c>
      <c r="P93" s="53">
        <v>-0.6</v>
      </c>
      <c r="Q93" s="53">
        <v>0.01</v>
      </c>
      <c r="R93" s="53">
        <v>374.44</v>
      </c>
      <c r="S93" s="53">
        <v>23.19</v>
      </c>
      <c r="T93" s="53">
        <v>18.829999999999998</v>
      </c>
      <c r="U93" s="53">
        <v>3.9</v>
      </c>
      <c r="V93" s="53">
        <v>13.167999999999999</v>
      </c>
      <c r="W93" s="57"/>
      <c r="X93" s="57"/>
      <c r="Y93" s="17"/>
      <c r="Z93" s="5"/>
      <c r="AA93"/>
      <c r="AB93"/>
      <c r="AC93"/>
      <c r="AD93"/>
      <c r="AE93"/>
      <c r="AF93"/>
      <c r="AG93"/>
      <c r="AH93"/>
      <c r="AI93"/>
    </row>
    <row r="94" spans="1:35" s="18" customFormat="1" x14ac:dyDescent="0.2">
      <c r="A94" s="50">
        <v>1177.1300000000001</v>
      </c>
      <c r="B94" s="53">
        <v>60.8</v>
      </c>
      <c r="C94" s="53">
        <v>24.6</v>
      </c>
      <c r="D94" s="4">
        <f t="shared" si="2"/>
        <v>4.07</v>
      </c>
      <c r="E94" s="4">
        <f t="shared" si="3"/>
        <v>24.040000000000003</v>
      </c>
      <c r="F94" s="53">
        <v>1040.21</v>
      </c>
      <c r="G94" s="53">
        <v>955.03</v>
      </c>
      <c r="H94" s="53">
        <v>386.12</v>
      </c>
      <c r="I94" s="53">
        <v>94.24</v>
      </c>
      <c r="J94" s="53">
        <v>13529358.23</v>
      </c>
      <c r="K94" s="53">
        <v>7208904.3799999999</v>
      </c>
      <c r="L94" s="53" t="s">
        <v>880</v>
      </c>
      <c r="M94" s="53" t="s">
        <v>881</v>
      </c>
      <c r="N94" s="53">
        <v>0.53</v>
      </c>
      <c r="O94" s="53">
        <v>-6.99</v>
      </c>
      <c r="P94" s="53">
        <v>0.13</v>
      </c>
      <c r="Q94" s="53">
        <v>0.59</v>
      </c>
      <c r="R94" s="53">
        <v>385.3</v>
      </c>
      <c r="S94" s="53">
        <v>23.41</v>
      </c>
      <c r="T94" s="53">
        <v>18.84</v>
      </c>
      <c r="U94" s="53">
        <v>3.92</v>
      </c>
      <c r="V94" s="53">
        <v>13.481999999999999</v>
      </c>
      <c r="W94" s="57"/>
      <c r="X94" s="57"/>
      <c r="Y94" s="17"/>
      <c r="Z94" s="5"/>
      <c r="AA94"/>
      <c r="AB94"/>
      <c r="AC94"/>
      <c r="AD94"/>
      <c r="AE94"/>
      <c r="AF94"/>
      <c r="AG94"/>
      <c r="AH94"/>
      <c r="AI94"/>
    </row>
    <row r="95" spans="1:35" s="18" customFormat="1" x14ac:dyDescent="0.2">
      <c r="A95" s="50">
        <v>1189.17</v>
      </c>
      <c r="B95" s="53">
        <v>65.25</v>
      </c>
      <c r="C95" s="53">
        <v>24</v>
      </c>
      <c r="D95" s="4">
        <f t="shared" si="2"/>
        <v>3.4699999999999989</v>
      </c>
      <c r="E95" s="4">
        <f t="shared" si="3"/>
        <v>23.44</v>
      </c>
      <c r="F95" s="53">
        <v>1045.67</v>
      </c>
      <c r="G95" s="53">
        <v>960.49</v>
      </c>
      <c r="H95" s="53">
        <v>395.89</v>
      </c>
      <c r="I95" s="53">
        <v>98.65</v>
      </c>
      <c r="J95" s="53">
        <v>13529362.539999999</v>
      </c>
      <c r="K95" s="53">
        <v>7208914.2000000002</v>
      </c>
      <c r="L95" s="53" t="s">
        <v>882</v>
      </c>
      <c r="M95" s="53" t="s">
        <v>883</v>
      </c>
      <c r="N95" s="53">
        <v>3.72</v>
      </c>
      <c r="O95" s="53">
        <v>-0.77600000000000002</v>
      </c>
      <c r="P95" s="53">
        <v>3.7</v>
      </c>
      <c r="Q95" s="53">
        <v>-0.5</v>
      </c>
      <c r="R95" s="53">
        <v>396</v>
      </c>
      <c r="S95" s="53">
        <v>23.62</v>
      </c>
      <c r="T95" s="53">
        <v>18.84</v>
      </c>
      <c r="U95" s="53">
        <v>3.95</v>
      </c>
      <c r="V95" s="53">
        <v>13.779</v>
      </c>
      <c r="W95" s="57"/>
      <c r="X95" s="57"/>
      <c r="Y95" s="17" t="s">
        <v>82</v>
      </c>
      <c r="Z95" s="5"/>
      <c r="AA95"/>
      <c r="AB95"/>
      <c r="AC95"/>
      <c r="AD95"/>
      <c r="AE95"/>
      <c r="AF95"/>
      <c r="AG95"/>
      <c r="AH95"/>
      <c r="AI95"/>
    </row>
    <row r="96" spans="1:35" s="18" customFormat="1" x14ac:dyDescent="0.2">
      <c r="A96" s="50">
        <v>1213.3800000000001</v>
      </c>
      <c r="B96" s="53">
        <v>71.569999999999993</v>
      </c>
      <c r="C96" s="53">
        <v>23.91</v>
      </c>
      <c r="D96" s="4">
        <f t="shared" si="2"/>
        <v>3.379999999999999</v>
      </c>
      <c r="E96" s="4">
        <f t="shared" si="3"/>
        <v>23.35</v>
      </c>
      <c r="F96" s="53">
        <v>1054.57</v>
      </c>
      <c r="G96" s="53">
        <v>969.39</v>
      </c>
      <c r="H96" s="53">
        <v>416.45</v>
      </c>
      <c r="I96" s="53">
        <v>107.79</v>
      </c>
      <c r="J96" s="53">
        <v>13529371.48</v>
      </c>
      <c r="K96" s="53">
        <v>7208934.8499999996</v>
      </c>
      <c r="L96" s="53" t="s">
        <v>884</v>
      </c>
      <c r="M96" s="53" t="s">
        <v>885</v>
      </c>
      <c r="N96" s="53">
        <v>2.61</v>
      </c>
      <c r="O96" s="53">
        <v>97.471000000000004</v>
      </c>
      <c r="P96" s="53">
        <v>2.61</v>
      </c>
      <c r="Q96" s="53">
        <v>-0.04</v>
      </c>
      <c r="R96" s="53">
        <v>418.45</v>
      </c>
      <c r="S96" s="53">
        <v>24.09</v>
      </c>
      <c r="T96" s="53">
        <v>18.850000000000001</v>
      </c>
      <c r="U96" s="53">
        <v>4.09</v>
      </c>
      <c r="V96" s="53">
        <v>14.343</v>
      </c>
      <c r="W96" s="57"/>
      <c r="X96" s="57"/>
      <c r="Y96" s="17"/>
      <c r="Z96" s="5"/>
      <c r="AA96"/>
      <c r="AB96"/>
      <c r="AC96"/>
      <c r="AD96"/>
      <c r="AE96"/>
      <c r="AF96"/>
      <c r="AG96"/>
      <c r="AH96"/>
      <c r="AI96"/>
    </row>
    <row r="97" spans="1:35" s="18" customFormat="1" x14ac:dyDescent="0.2">
      <c r="A97" s="50">
        <v>1238.45</v>
      </c>
      <c r="B97" s="53">
        <v>71.34</v>
      </c>
      <c r="C97" s="53">
        <v>25.84</v>
      </c>
      <c r="D97" s="4">
        <f t="shared" si="2"/>
        <v>5.3099999999999987</v>
      </c>
      <c r="E97" s="4">
        <f t="shared" si="3"/>
        <v>25.28</v>
      </c>
      <c r="F97" s="53">
        <v>1062.54</v>
      </c>
      <c r="G97" s="53">
        <v>977.36</v>
      </c>
      <c r="H97" s="53">
        <v>438.02</v>
      </c>
      <c r="I97" s="53">
        <v>117.78</v>
      </c>
      <c r="J97" s="53">
        <v>13529381.26</v>
      </c>
      <c r="K97" s="53">
        <v>7208956.5099999998</v>
      </c>
      <c r="L97" s="53" t="s">
        <v>886</v>
      </c>
      <c r="M97" s="53" t="s">
        <v>887</v>
      </c>
      <c r="N97" s="53">
        <v>0.74</v>
      </c>
      <c r="O97" s="53">
        <v>14.03</v>
      </c>
      <c r="P97" s="53">
        <v>-0.09</v>
      </c>
      <c r="Q97" s="53">
        <v>0.77</v>
      </c>
      <c r="R97" s="53">
        <v>442.18</v>
      </c>
      <c r="S97" s="53">
        <v>24.6</v>
      </c>
      <c r="T97" s="53">
        <v>18.87</v>
      </c>
      <c r="U97" s="53">
        <v>4.29</v>
      </c>
      <c r="V97" s="53">
        <v>14.936</v>
      </c>
      <c r="W97" s="57"/>
      <c r="X97" s="57"/>
      <c r="Y97" s="17"/>
      <c r="Z97" s="5"/>
      <c r="AA97"/>
      <c r="AB97"/>
      <c r="AC97"/>
      <c r="AD97"/>
      <c r="AE97"/>
      <c r="AF97"/>
      <c r="AG97"/>
      <c r="AH97"/>
      <c r="AI97"/>
    </row>
    <row r="98" spans="1:35" s="18" customFormat="1" x14ac:dyDescent="0.2">
      <c r="A98" s="50">
        <v>1263.0999999999999</v>
      </c>
      <c r="B98" s="53">
        <v>72.37</v>
      </c>
      <c r="C98" s="53">
        <v>26.11</v>
      </c>
      <c r="D98" s="4">
        <f t="shared" si="2"/>
        <v>5.5799999999999983</v>
      </c>
      <c r="E98" s="4">
        <f t="shared" si="3"/>
        <v>25.55</v>
      </c>
      <c r="F98" s="53">
        <v>1070.22</v>
      </c>
      <c r="G98" s="53">
        <v>985.04</v>
      </c>
      <c r="H98" s="53">
        <v>459.07</v>
      </c>
      <c r="I98" s="53">
        <v>128.04</v>
      </c>
      <c r="J98" s="53">
        <v>13529391.32</v>
      </c>
      <c r="K98" s="53">
        <v>7208977.6699999999</v>
      </c>
      <c r="L98" s="53" t="s">
        <v>888</v>
      </c>
      <c r="M98" s="53" t="s">
        <v>889</v>
      </c>
      <c r="N98" s="53">
        <v>0.43</v>
      </c>
      <c r="O98" s="53">
        <v>165.935</v>
      </c>
      <c r="P98" s="53">
        <v>0.42</v>
      </c>
      <c r="Q98" s="53">
        <v>0.11</v>
      </c>
      <c r="R98" s="53">
        <v>465.59</v>
      </c>
      <c r="S98" s="53">
        <v>25.13</v>
      </c>
      <c r="T98" s="53">
        <v>18.88</v>
      </c>
      <c r="U98" s="53">
        <v>4.3499999999999996</v>
      </c>
      <c r="V98" s="53">
        <v>15.53</v>
      </c>
      <c r="W98" s="57"/>
      <c r="X98" s="57"/>
      <c r="Y98" s="17"/>
      <c r="Z98" s="5"/>
      <c r="AA98"/>
      <c r="AB98"/>
      <c r="AC98"/>
      <c r="AD98"/>
      <c r="AE98"/>
      <c r="AF98"/>
      <c r="AG98"/>
      <c r="AH98"/>
      <c r="AI98"/>
    </row>
    <row r="99" spans="1:35" s="18" customFormat="1" x14ac:dyDescent="0.2">
      <c r="A99" s="50">
        <v>1289.27</v>
      </c>
      <c r="B99" s="53">
        <v>72.180000000000007</v>
      </c>
      <c r="C99" s="53">
        <v>26.16</v>
      </c>
      <c r="D99" s="4">
        <f t="shared" si="2"/>
        <v>5.629999999999999</v>
      </c>
      <c r="E99" s="4">
        <f t="shared" si="3"/>
        <v>25.6</v>
      </c>
      <c r="F99" s="53">
        <v>1078.19</v>
      </c>
      <c r="G99" s="53">
        <v>993.01</v>
      </c>
      <c r="H99" s="53">
        <v>481.45</v>
      </c>
      <c r="I99" s="53">
        <v>139.02000000000001</v>
      </c>
      <c r="J99" s="53">
        <v>13529402.08</v>
      </c>
      <c r="K99" s="53">
        <v>7209000.1500000004</v>
      </c>
      <c r="L99" s="53" t="s">
        <v>890</v>
      </c>
      <c r="M99" s="53" t="s">
        <v>891</v>
      </c>
      <c r="N99" s="53">
        <v>7.0000000000000007E-2</v>
      </c>
      <c r="O99" s="53">
        <v>10.164999999999999</v>
      </c>
      <c r="P99" s="53">
        <v>-7.0000000000000007E-2</v>
      </c>
      <c r="Q99" s="53">
        <v>0.02</v>
      </c>
      <c r="R99" s="53">
        <v>490.51</v>
      </c>
      <c r="S99" s="53">
        <v>25.72</v>
      </c>
      <c r="T99" s="53">
        <v>18.89</v>
      </c>
      <c r="U99" s="53">
        <v>4.42</v>
      </c>
      <c r="V99" s="53">
        <v>16.111999999999998</v>
      </c>
      <c r="W99" s="57"/>
      <c r="X99" s="57"/>
      <c r="Y99" s="17" t="s">
        <v>82</v>
      </c>
      <c r="Z99" s="5"/>
      <c r="AA99"/>
      <c r="AB99"/>
      <c r="AC99"/>
      <c r="AD99"/>
      <c r="AE99"/>
      <c r="AF99"/>
      <c r="AG99"/>
      <c r="AH99"/>
      <c r="AI99"/>
    </row>
    <row r="100" spans="1:35" s="18" customFormat="1" x14ac:dyDescent="0.2">
      <c r="A100" s="50">
        <v>1317.14</v>
      </c>
      <c r="B100" s="53">
        <v>72.98</v>
      </c>
      <c r="C100" s="53">
        <v>26.31</v>
      </c>
      <c r="D100" s="4">
        <f t="shared" si="2"/>
        <v>5.7799999999999976</v>
      </c>
      <c r="E100" s="4">
        <f t="shared" si="3"/>
        <v>25.75</v>
      </c>
      <c r="F100" s="53">
        <v>1086.53</v>
      </c>
      <c r="G100" s="53">
        <v>1001.35</v>
      </c>
      <c r="H100" s="53">
        <v>505.31</v>
      </c>
      <c r="I100" s="53">
        <v>150.78</v>
      </c>
      <c r="J100" s="53">
        <v>13529413.6</v>
      </c>
      <c r="K100" s="53">
        <v>7209024.1200000001</v>
      </c>
      <c r="L100" s="53" t="s">
        <v>892</v>
      </c>
      <c r="M100" s="53" t="s">
        <v>893</v>
      </c>
      <c r="N100" s="53">
        <v>0.28999999999999998</v>
      </c>
      <c r="O100" s="53">
        <v>-70.843999999999994</v>
      </c>
      <c r="P100" s="53">
        <v>0.28999999999999998</v>
      </c>
      <c r="Q100" s="53">
        <v>0.05</v>
      </c>
      <c r="R100" s="53">
        <v>517.09</v>
      </c>
      <c r="S100" s="53">
        <v>26.36</v>
      </c>
      <c r="T100" s="53">
        <v>18.899999999999999</v>
      </c>
      <c r="U100" s="53">
        <v>4.5</v>
      </c>
      <c r="V100" s="53">
        <v>16.681000000000001</v>
      </c>
      <c r="W100" s="57"/>
      <c r="X100" s="57"/>
      <c r="Y100" s="17"/>
      <c r="Z100" s="5"/>
      <c r="AA100"/>
      <c r="AB100"/>
      <c r="AC100"/>
      <c r="AD100"/>
      <c r="AE100"/>
      <c r="AF100"/>
      <c r="AG100"/>
      <c r="AH100"/>
      <c r="AI100"/>
    </row>
    <row r="101" spans="1:35" s="18" customFormat="1" x14ac:dyDescent="0.2">
      <c r="A101" s="50">
        <v>1330.33</v>
      </c>
      <c r="B101" s="53">
        <v>73.11</v>
      </c>
      <c r="C101" s="53">
        <v>25.92</v>
      </c>
      <c r="D101" s="4">
        <f t="shared" si="2"/>
        <v>5.3900000000000006</v>
      </c>
      <c r="E101" s="4">
        <f t="shared" si="3"/>
        <v>25.360000000000003</v>
      </c>
      <c r="F101" s="53">
        <v>1090.3800000000001</v>
      </c>
      <c r="G101" s="53">
        <v>1005.2</v>
      </c>
      <c r="H101" s="53">
        <v>516.63</v>
      </c>
      <c r="I101" s="53">
        <v>156.33000000000001</v>
      </c>
      <c r="J101" s="53">
        <v>13529419.039999999</v>
      </c>
      <c r="K101" s="53">
        <v>7209035.5</v>
      </c>
      <c r="L101" s="53" t="s">
        <v>894</v>
      </c>
      <c r="M101" s="53" t="s">
        <v>895</v>
      </c>
      <c r="N101" s="53">
        <v>0.3</v>
      </c>
      <c r="O101" s="53">
        <v>11.680999999999999</v>
      </c>
      <c r="P101" s="53">
        <v>0.1</v>
      </c>
      <c r="Q101" s="53">
        <v>-0.3</v>
      </c>
      <c r="R101" s="53">
        <v>529.70000000000005</v>
      </c>
      <c r="S101" s="53">
        <v>26.67</v>
      </c>
      <c r="T101" s="53">
        <v>18.899999999999999</v>
      </c>
      <c r="U101" s="53">
        <v>4.54</v>
      </c>
      <c r="V101" s="53">
        <v>16.928999999999998</v>
      </c>
      <c r="W101" s="57"/>
      <c r="X101" s="57"/>
      <c r="Y101" s="17"/>
      <c r="Z101" s="5"/>
      <c r="AA101"/>
      <c r="AB101"/>
      <c r="AC101"/>
      <c r="AD101"/>
      <c r="AE101"/>
      <c r="AF101"/>
      <c r="AG101"/>
      <c r="AH101"/>
      <c r="AI101"/>
    </row>
    <row r="102" spans="1:35" s="18" customFormat="1" x14ac:dyDescent="0.2">
      <c r="A102" s="50">
        <v>1343.13</v>
      </c>
      <c r="B102" s="53">
        <v>75.31</v>
      </c>
      <c r="C102" s="53">
        <v>26.39</v>
      </c>
      <c r="D102" s="4">
        <f t="shared" si="2"/>
        <v>5.8599999999999994</v>
      </c>
      <c r="E102" s="4">
        <f t="shared" si="3"/>
        <v>25.830000000000002</v>
      </c>
      <c r="F102" s="53">
        <v>1093.8599999999999</v>
      </c>
      <c r="G102" s="53">
        <v>1008.68</v>
      </c>
      <c r="H102" s="53">
        <v>527.69000000000005</v>
      </c>
      <c r="I102" s="53">
        <v>161.76</v>
      </c>
      <c r="J102" s="53">
        <v>13529424.359999999</v>
      </c>
      <c r="K102" s="53">
        <v>7209046.6100000003</v>
      </c>
      <c r="L102" s="53" t="s">
        <v>896</v>
      </c>
      <c r="M102" s="53" t="s">
        <v>897</v>
      </c>
      <c r="N102" s="53">
        <v>1.75</v>
      </c>
      <c r="O102" s="53">
        <v>30.331</v>
      </c>
      <c r="P102" s="53">
        <v>1.72</v>
      </c>
      <c r="Q102" s="53">
        <v>0.37</v>
      </c>
      <c r="R102" s="53">
        <v>542.01</v>
      </c>
      <c r="S102" s="53">
        <v>26.98</v>
      </c>
      <c r="T102" s="53">
        <v>18.91</v>
      </c>
      <c r="U102" s="53">
        <v>4.58</v>
      </c>
      <c r="V102" s="53">
        <v>17.16</v>
      </c>
      <c r="W102" s="57"/>
      <c r="X102" s="57"/>
      <c r="Y102" s="17"/>
      <c r="Z102" s="5"/>
      <c r="AA102"/>
      <c r="AB102"/>
      <c r="AC102"/>
      <c r="AD102"/>
      <c r="AE102"/>
      <c r="AF102"/>
      <c r="AG102"/>
      <c r="AH102"/>
      <c r="AI102"/>
    </row>
    <row r="103" spans="1:35" s="18" customFormat="1" x14ac:dyDescent="0.2">
      <c r="A103" s="50">
        <v>1356.21</v>
      </c>
      <c r="B103" s="53">
        <v>77.23</v>
      </c>
      <c r="C103" s="53">
        <v>27.54</v>
      </c>
      <c r="D103" s="4">
        <f t="shared" si="2"/>
        <v>7.009999999999998</v>
      </c>
      <c r="E103" s="4">
        <f t="shared" si="3"/>
        <v>26.98</v>
      </c>
      <c r="F103" s="53">
        <v>1096.97</v>
      </c>
      <c r="G103" s="53">
        <v>1011.79</v>
      </c>
      <c r="H103" s="53">
        <v>539.01</v>
      </c>
      <c r="I103" s="53">
        <v>167.52</v>
      </c>
      <c r="J103" s="53">
        <v>13529430.01</v>
      </c>
      <c r="K103" s="53">
        <v>7209057.9900000002</v>
      </c>
      <c r="L103" s="53" t="s">
        <v>898</v>
      </c>
      <c r="M103" s="53" t="s">
        <v>899</v>
      </c>
      <c r="N103" s="53">
        <v>1.7</v>
      </c>
      <c r="O103" s="53">
        <v>-80.343000000000004</v>
      </c>
      <c r="P103" s="53">
        <v>1.47</v>
      </c>
      <c r="Q103" s="53">
        <v>0.88</v>
      </c>
      <c r="R103" s="53">
        <v>554.71</v>
      </c>
      <c r="S103" s="53">
        <v>27.31</v>
      </c>
      <c r="T103" s="53">
        <v>18.91</v>
      </c>
      <c r="U103" s="53">
        <v>4.62</v>
      </c>
      <c r="V103" s="53">
        <v>17.405000000000001</v>
      </c>
      <c r="W103" s="57"/>
      <c r="X103" s="57"/>
      <c r="Y103" s="17"/>
      <c r="Z103" s="5"/>
      <c r="AA103"/>
      <c r="AB103"/>
      <c r="AC103"/>
      <c r="AD103"/>
      <c r="AE103"/>
      <c r="AF103"/>
      <c r="AG103"/>
      <c r="AH103"/>
      <c r="AI103"/>
    </row>
    <row r="104" spans="1:35" s="18" customFormat="1" x14ac:dyDescent="0.2">
      <c r="A104" s="50">
        <v>1369.87</v>
      </c>
      <c r="B104" s="53">
        <v>77.290000000000006</v>
      </c>
      <c r="C104" s="53">
        <v>27.18</v>
      </c>
      <c r="D104" s="4">
        <f t="shared" si="2"/>
        <v>6.6499999999999986</v>
      </c>
      <c r="E104" s="4">
        <f t="shared" si="3"/>
        <v>26.62</v>
      </c>
      <c r="F104" s="53">
        <v>1099.98</v>
      </c>
      <c r="G104" s="53">
        <v>1014.8</v>
      </c>
      <c r="H104" s="53">
        <v>550.85</v>
      </c>
      <c r="I104" s="53">
        <v>173.65</v>
      </c>
      <c r="J104" s="53">
        <v>13529436.02</v>
      </c>
      <c r="K104" s="53">
        <v>7209069.8799999999</v>
      </c>
      <c r="L104" s="53" t="s">
        <v>900</v>
      </c>
      <c r="M104" s="53" t="s">
        <v>901</v>
      </c>
      <c r="N104" s="53">
        <v>0.26</v>
      </c>
      <c r="O104" s="53">
        <v>-94.441000000000003</v>
      </c>
      <c r="P104" s="53">
        <v>0.04</v>
      </c>
      <c r="Q104" s="53">
        <v>-0.26</v>
      </c>
      <c r="R104" s="53">
        <v>568.04</v>
      </c>
      <c r="S104" s="53">
        <v>27.65</v>
      </c>
      <c r="T104" s="53">
        <v>18.920000000000002</v>
      </c>
      <c r="U104" s="53">
        <v>4.67</v>
      </c>
      <c r="V104" s="53">
        <v>17.661999999999999</v>
      </c>
      <c r="W104" s="57"/>
      <c r="X104" s="57"/>
      <c r="Y104" s="17"/>
      <c r="Z104" s="5"/>
      <c r="AA104"/>
      <c r="AB104"/>
      <c r="AC104"/>
      <c r="AD104"/>
      <c r="AE104"/>
      <c r="AF104"/>
      <c r="AG104"/>
      <c r="AH104"/>
      <c r="AI104"/>
    </row>
    <row r="105" spans="1:35" s="18" customFormat="1" x14ac:dyDescent="0.2">
      <c r="A105" s="50">
        <v>1383.6</v>
      </c>
      <c r="B105" s="53">
        <v>77.260000000000005</v>
      </c>
      <c r="C105" s="53">
        <v>26.78</v>
      </c>
      <c r="D105" s="4">
        <f t="shared" si="2"/>
        <v>6.25</v>
      </c>
      <c r="E105" s="4">
        <f t="shared" si="3"/>
        <v>26.220000000000002</v>
      </c>
      <c r="F105" s="53">
        <v>1103</v>
      </c>
      <c r="G105" s="53">
        <v>1017.82</v>
      </c>
      <c r="H105" s="53">
        <v>562.78</v>
      </c>
      <c r="I105" s="53">
        <v>179.72</v>
      </c>
      <c r="J105" s="53">
        <v>13529441.98</v>
      </c>
      <c r="K105" s="53">
        <v>7209081.8700000001</v>
      </c>
      <c r="L105" s="53" t="s">
        <v>902</v>
      </c>
      <c r="M105" s="53" t="s">
        <v>903</v>
      </c>
      <c r="N105" s="53">
        <v>0.28999999999999998</v>
      </c>
      <c r="O105" s="53">
        <v>54.643000000000001</v>
      </c>
      <c r="P105" s="53">
        <v>-0.02</v>
      </c>
      <c r="Q105" s="53">
        <v>-0.28999999999999998</v>
      </c>
      <c r="R105" s="53">
        <v>581.42999999999995</v>
      </c>
      <c r="S105" s="53">
        <v>28</v>
      </c>
      <c r="T105" s="53">
        <v>18.920000000000002</v>
      </c>
      <c r="U105" s="53">
        <v>4.71</v>
      </c>
      <c r="V105" s="53">
        <v>17.902000000000001</v>
      </c>
      <c r="W105" s="57"/>
      <c r="X105" s="57"/>
      <c r="Y105" s="17"/>
      <c r="Z105" s="5"/>
      <c r="AA105"/>
      <c r="AB105"/>
      <c r="AC105"/>
      <c r="AD105"/>
      <c r="AE105"/>
      <c r="AF105"/>
      <c r="AG105"/>
      <c r="AH105"/>
      <c r="AI105"/>
    </row>
    <row r="106" spans="1:35" s="18" customFormat="1" x14ac:dyDescent="0.2">
      <c r="A106" s="50">
        <v>1396.94</v>
      </c>
      <c r="B106" s="53">
        <v>77.83</v>
      </c>
      <c r="C106" s="53">
        <v>27.6</v>
      </c>
      <c r="D106" s="4">
        <f t="shared" si="2"/>
        <v>7.07</v>
      </c>
      <c r="E106" s="4">
        <f t="shared" si="3"/>
        <v>27.040000000000003</v>
      </c>
      <c r="F106" s="53">
        <v>1105.8800000000001</v>
      </c>
      <c r="G106" s="53">
        <v>1020.7</v>
      </c>
      <c r="H106" s="53">
        <v>574.37</v>
      </c>
      <c r="I106" s="53">
        <v>185.67</v>
      </c>
      <c r="J106" s="53">
        <v>13529447.810000001</v>
      </c>
      <c r="K106" s="53">
        <v>7209093.5199999996</v>
      </c>
      <c r="L106" s="53" t="s">
        <v>904</v>
      </c>
      <c r="M106" s="53" t="s">
        <v>905</v>
      </c>
      <c r="N106" s="53">
        <v>0.74</v>
      </c>
      <c r="O106" s="53">
        <v>106.289</v>
      </c>
      <c r="P106" s="53">
        <v>0.43</v>
      </c>
      <c r="Q106" s="53">
        <v>0.61</v>
      </c>
      <c r="R106" s="53">
        <v>594.45000000000005</v>
      </c>
      <c r="S106" s="53">
        <v>28.35</v>
      </c>
      <c r="T106" s="53">
        <v>18.93</v>
      </c>
      <c r="U106" s="53">
        <v>4.76</v>
      </c>
      <c r="V106" s="53">
        <v>18.128</v>
      </c>
      <c r="W106" s="57"/>
      <c r="X106" s="57"/>
      <c r="Y106" s="17"/>
      <c r="Z106" s="5"/>
      <c r="AA106"/>
      <c r="AB106"/>
      <c r="AC106"/>
      <c r="AD106"/>
      <c r="AE106"/>
      <c r="AF106"/>
      <c r="AG106"/>
      <c r="AH106"/>
      <c r="AI106"/>
    </row>
    <row r="107" spans="1:35" s="18" customFormat="1" x14ac:dyDescent="0.2">
      <c r="A107" s="50">
        <v>1409.83</v>
      </c>
      <c r="B107" s="53">
        <v>77.27</v>
      </c>
      <c r="C107" s="53">
        <v>29.59</v>
      </c>
      <c r="D107" s="4">
        <f t="shared" si="2"/>
        <v>9.0599999999999987</v>
      </c>
      <c r="E107" s="4">
        <f t="shared" si="3"/>
        <v>29.03</v>
      </c>
      <c r="F107" s="53">
        <v>1108.6600000000001</v>
      </c>
      <c r="G107" s="53">
        <v>1023.48</v>
      </c>
      <c r="H107" s="53">
        <v>585.41999999999996</v>
      </c>
      <c r="I107" s="53">
        <v>191.7</v>
      </c>
      <c r="J107" s="53">
        <v>13529453.73</v>
      </c>
      <c r="K107" s="53">
        <v>7209104.6299999999</v>
      </c>
      <c r="L107" s="53" t="s">
        <v>906</v>
      </c>
      <c r="M107" s="53" t="s">
        <v>907</v>
      </c>
      <c r="N107" s="53">
        <v>1.57</v>
      </c>
      <c r="O107" s="53">
        <v>30.274000000000001</v>
      </c>
      <c r="P107" s="53">
        <v>-0.43</v>
      </c>
      <c r="Q107" s="53">
        <v>1.54</v>
      </c>
      <c r="R107" s="53">
        <v>607.04</v>
      </c>
      <c r="S107" s="53">
        <v>28.69</v>
      </c>
      <c r="T107" s="53">
        <v>18.93</v>
      </c>
      <c r="U107" s="53">
        <v>4.8</v>
      </c>
      <c r="V107" s="53">
        <v>18.366</v>
      </c>
      <c r="W107" s="57"/>
      <c r="X107" s="57"/>
      <c r="Y107" s="17"/>
      <c r="Z107" s="5"/>
      <c r="AA107"/>
      <c r="AB107"/>
      <c r="AC107"/>
      <c r="AD107"/>
      <c r="AE107"/>
      <c r="AF107"/>
      <c r="AG107"/>
      <c r="AH107"/>
      <c r="AI107"/>
    </row>
    <row r="108" spans="1:35" s="59" customFormat="1" x14ac:dyDescent="0.2">
      <c r="A108" s="50">
        <v>1423.93</v>
      </c>
      <c r="B108" s="50">
        <v>79.48</v>
      </c>
      <c r="C108" s="50">
        <v>30.9</v>
      </c>
      <c r="D108" s="4">
        <f t="shared" si="2"/>
        <v>10.369999999999997</v>
      </c>
      <c r="E108" s="4">
        <f t="shared" si="3"/>
        <v>30.34</v>
      </c>
      <c r="F108" s="50">
        <v>1111.5</v>
      </c>
      <c r="G108" s="50">
        <v>1026.32</v>
      </c>
      <c r="H108" s="50">
        <v>597.35</v>
      </c>
      <c r="I108" s="50">
        <v>198.65</v>
      </c>
      <c r="J108" s="50">
        <v>13529460.57</v>
      </c>
      <c r="K108" s="50">
        <v>7209116.6299999999</v>
      </c>
      <c r="L108" s="50" t="s">
        <v>908</v>
      </c>
      <c r="M108" s="50" t="s">
        <v>909</v>
      </c>
      <c r="N108" s="50">
        <v>1.81</v>
      </c>
      <c r="O108" s="57">
        <v>7.32</v>
      </c>
      <c r="P108" s="50">
        <v>1.57</v>
      </c>
      <c r="Q108" s="50">
        <v>0.93</v>
      </c>
      <c r="R108" s="50">
        <v>620.83000000000004</v>
      </c>
      <c r="S108" s="50">
        <v>29.06</v>
      </c>
      <c r="T108" s="50">
        <v>18.940000000000001</v>
      </c>
      <c r="U108" s="50">
        <v>4.8600000000000003</v>
      </c>
      <c r="V108" s="50">
        <v>18.655000000000001</v>
      </c>
      <c r="W108" s="53"/>
      <c r="X108" s="53"/>
      <c r="Y108" s="17" t="s">
        <v>82</v>
      </c>
      <c r="Z108" s="5"/>
      <c r="AA108"/>
      <c r="AB108"/>
      <c r="AC108"/>
      <c r="AD108"/>
      <c r="AE108"/>
      <c r="AF108"/>
      <c r="AG108"/>
      <c r="AH108"/>
      <c r="AI108"/>
    </row>
    <row r="109" spans="1:35" s="18" customFormat="1" x14ac:dyDescent="0.2">
      <c r="A109" s="50">
        <v>1436.93</v>
      </c>
      <c r="B109" s="50">
        <v>84.21</v>
      </c>
      <c r="C109" s="50">
        <v>31.51</v>
      </c>
      <c r="D109" s="4">
        <f t="shared" si="2"/>
        <v>10.98</v>
      </c>
      <c r="E109" s="4">
        <f t="shared" si="3"/>
        <v>30.950000000000003</v>
      </c>
      <c r="F109" s="50">
        <v>1113.3399999999999</v>
      </c>
      <c r="G109" s="50">
        <v>1028.1600000000001</v>
      </c>
      <c r="H109" s="50">
        <v>608.35</v>
      </c>
      <c r="I109" s="50">
        <v>205.32</v>
      </c>
      <c r="J109" s="50">
        <v>13529467.130000001</v>
      </c>
      <c r="K109" s="50">
        <v>7209127.6900000004</v>
      </c>
      <c r="L109" s="50" t="s">
        <v>910</v>
      </c>
      <c r="M109" s="50" t="s">
        <v>911</v>
      </c>
      <c r="N109" s="50">
        <v>3.67</v>
      </c>
      <c r="O109" s="57">
        <v>6.319</v>
      </c>
      <c r="P109" s="50">
        <v>3.64</v>
      </c>
      <c r="Q109" s="50">
        <v>0.47</v>
      </c>
      <c r="R109" s="50">
        <v>633.67999999999995</v>
      </c>
      <c r="S109" s="50">
        <v>29.42</v>
      </c>
      <c r="T109" s="50">
        <v>18.940000000000001</v>
      </c>
      <c r="U109" s="50">
        <v>4.91</v>
      </c>
      <c r="V109" s="50">
        <v>18.934999999999999</v>
      </c>
      <c r="W109" s="57"/>
      <c r="X109" s="57"/>
      <c r="Y109" s="17"/>
      <c r="Z109" s="5"/>
      <c r="AA109"/>
      <c r="AB109"/>
      <c r="AC109"/>
      <c r="AD109"/>
      <c r="AE109"/>
      <c r="AF109"/>
      <c r="AG109"/>
      <c r="AH109"/>
      <c r="AI109"/>
    </row>
    <row r="110" spans="1:35" s="18" customFormat="1" x14ac:dyDescent="0.2">
      <c r="A110" s="50">
        <v>1451.52</v>
      </c>
      <c r="B110" s="50">
        <v>85.29</v>
      </c>
      <c r="C110" s="50">
        <v>31.63</v>
      </c>
      <c r="D110" s="4">
        <f t="shared" si="2"/>
        <v>11.099999999999998</v>
      </c>
      <c r="E110" s="4">
        <f t="shared" si="3"/>
        <v>31.07</v>
      </c>
      <c r="F110" s="50">
        <v>1114.68</v>
      </c>
      <c r="G110" s="50">
        <v>1029.5</v>
      </c>
      <c r="H110" s="50">
        <v>620.73</v>
      </c>
      <c r="I110" s="50">
        <v>212.93</v>
      </c>
      <c r="J110" s="50">
        <v>13529474.609999999</v>
      </c>
      <c r="K110" s="50">
        <v>7209140.1500000004</v>
      </c>
      <c r="L110" s="50" t="s">
        <v>912</v>
      </c>
      <c r="M110" s="50" t="s">
        <v>913</v>
      </c>
      <c r="N110" s="50">
        <v>0.74</v>
      </c>
      <c r="O110" s="57">
        <v>0.71</v>
      </c>
      <c r="P110" s="50">
        <v>0.74</v>
      </c>
      <c r="Q110" s="50">
        <v>0.08</v>
      </c>
      <c r="R110" s="50">
        <v>648.17999999999995</v>
      </c>
      <c r="S110" s="50">
        <v>29.82</v>
      </c>
      <c r="T110" s="50">
        <v>18.95</v>
      </c>
      <c r="U110" s="50">
        <v>4.99</v>
      </c>
      <c r="V110" s="50">
        <v>19.248999999999999</v>
      </c>
      <c r="W110" s="57"/>
      <c r="X110" s="57"/>
      <c r="Y110" s="17"/>
      <c r="Z110" s="5"/>
      <c r="AA110"/>
      <c r="AB110"/>
      <c r="AC110"/>
      <c r="AD110"/>
      <c r="AE110"/>
      <c r="AF110"/>
      <c r="AG110"/>
      <c r="AH110"/>
      <c r="AI110"/>
    </row>
    <row r="111" spans="1:35" s="18" customFormat="1" x14ac:dyDescent="0.2">
      <c r="A111" s="50">
        <v>1464.73</v>
      </c>
      <c r="B111" s="50">
        <v>87.71</v>
      </c>
      <c r="C111" s="50">
        <v>31.66</v>
      </c>
      <c r="D111" s="4">
        <f t="shared" si="2"/>
        <v>11.129999999999999</v>
      </c>
      <c r="E111" s="4">
        <f t="shared" si="3"/>
        <v>31.1</v>
      </c>
      <c r="F111" s="50">
        <v>1115.48</v>
      </c>
      <c r="G111" s="50">
        <v>1030.3</v>
      </c>
      <c r="H111" s="50">
        <v>631.95000000000005</v>
      </c>
      <c r="I111" s="50">
        <v>219.84</v>
      </c>
      <c r="J111" s="50">
        <v>13529481.42</v>
      </c>
      <c r="K111" s="50">
        <v>7209151.4400000004</v>
      </c>
      <c r="L111" s="50" t="s">
        <v>914</v>
      </c>
      <c r="M111" s="50" t="s">
        <v>915</v>
      </c>
      <c r="N111" s="50">
        <v>1.83</v>
      </c>
      <c r="O111" s="57">
        <v>17.602</v>
      </c>
      <c r="P111" s="50">
        <v>1.83</v>
      </c>
      <c r="Q111" s="50">
        <v>0.02</v>
      </c>
      <c r="R111" s="50">
        <v>661.33</v>
      </c>
      <c r="S111" s="50">
        <v>30.2</v>
      </c>
      <c r="T111" s="50">
        <v>18.95</v>
      </c>
      <c r="U111" s="50">
        <v>5.04</v>
      </c>
      <c r="V111" s="50">
        <v>19.524999999999999</v>
      </c>
      <c r="W111" s="57"/>
      <c r="X111" s="57"/>
      <c r="Y111" s="17"/>
      <c r="Z111" s="5"/>
      <c r="AA111"/>
      <c r="AB111"/>
      <c r="AC111"/>
      <c r="AD111"/>
      <c r="AE111"/>
      <c r="AF111"/>
      <c r="AG111"/>
      <c r="AH111"/>
      <c r="AI111"/>
    </row>
    <row r="112" spans="1:35" s="18" customFormat="1" x14ac:dyDescent="0.2">
      <c r="A112" s="50">
        <v>1470.79</v>
      </c>
      <c r="B112" s="50">
        <v>88.75</v>
      </c>
      <c r="C112" s="50">
        <v>31.99</v>
      </c>
      <c r="D112" s="4">
        <f t="shared" si="2"/>
        <v>11.459999999999997</v>
      </c>
      <c r="E112" s="4">
        <f t="shared" si="3"/>
        <v>31.43</v>
      </c>
      <c r="F112" s="50">
        <v>1115.67</v>
      </c>
      <c r="G112" s="50">
        <v>1030.49</v>
      </c>
      <c r="H112" s="50">
        <v>637.1</v>
      </c>
      <c r="I112" s="50">
        <v>223.04</v>
      </c>
      <c r="J112" s="50">
        <v>13529484.560000001</v>
      </c>
      <c r="K112" s="50">
        <v>7209156.6200000001</v>
      </c>
      <c r="L112" s="50" t="s">
        <v>916</v>
      </c>
      <c r="M112" s="50" t="s">
        <v>917</v>
      </c>
      <c r="N112" s="50">
        <v>1.8</v>
      </c>
      <c r="O112" s="57">
        <v>-22.167999999999999</v>
      </c>
      <c r="P112" s="50">
        <v>1.72</v>
      </c>
      <c r="Q112" s="50">
        <v>0.54</v>
      </c>
      <c r="R112" s="50">
        <v>667.38</v>
      </c>
      <c r="S112" s="50">
        <v>30.37</v>
      </c>
      <c r="T112" s="50">
        <v>18.95</v>
      </c>
      <c r="U112" s="50">
        <v>5.0599999999999996</v>
      </c>
      <c r="V112" s="50">
        <v>19.649999999999999</v>
      </c>
      <c r="W112" s="57"/>
      <c r="X112" s="57"/>
      <c r="Y112" s="17" t="s">
        <v>919</v>
      </c>
      <c r="Z112" s="5"/>
      <c r="AA112"/>
      <c r="AB112"/>
      <c r="AC112"/>
      <c r="AD112"/>
      <c r="AE112"/>
      <c r="AF112"/>
      <c r="AG112"/>
      <c r="AH112"/>
      <c r="AI112"/>
    </row>
    <row r="113" spans="1:35" s="59" customFormat="1" x14ac:dyDescent="0.2">
      <c r="A113" s="50">
        <v>1489</v>
      </c>
      <c r="B113" s="50">
        <v>89.02</v>
      </c>
      <c r="C113" s="50">
        <v>31.48</v>
      </c>
      <c r="D113" s="4">
        <f t="shared" si="2"/>
        <v>10.95</v>
      </c>
      <c r="E113" s="4">
        <f t="shared" si="3"/>
        <v>30.92</v>
      </c>
      <c r="F113" s="50">
        <v>1116.03</v>
      </c>
      <c r="G113" s="50">
        <v>1030.8499999999999</v>
      </c>
      <c r="H113" s="50">
        <v>652.59</v>
      </c>
      <c r="I113" s="50">
        <v>232.61</v>
      </c>
      <c r="J113" s="50">
        <v>13529493.99</v>
      </c>
      <c r="K113" s="50">
        <v>7209172.1900000004</v>
      </c>
      <c r="L113" s="50" t="s">
        <v>926</v>
      </c>
      <c r="M113" s="50" t="s">
        <v>927</v>
      </c>
      <c r="N113" s="50">
        <v>0.32</v>
      </c>
      <c r="O113" s="57">
        <v>-22.832000000000001</v>
      </c>
      <c r="P113" s="50">
        <v>0.15</v>
      </c>
      <c r="Q113" s="50">
        <v>-0.28000000000000003</v>
      </c>
      <c r="R113" s="50">
        <v>685.55</v>
      </c>
      <c r="S113" s="50">
        <v>30.86</v>
      </c>
      <c r="T113" s="50">
        <v>19.07</v>
      </c>
      <c r="U113" s="50">
        <v>5.08</v>
      </c>
      <c r="V113" s="50">
        <v>19.800999999999998</v>
      </c>
      <c r="W113" s="57"/>
      <c r="X113" s="57"/>
      <c r="Z113" s="5"/>
      <c r="AA113"/>
      <c r="AB113"/>
      <c r="AC113"/>
      <c r="AD113"/>
      <c r="AE113"/>
      <c r="AF113"/>
      <c r="AG113"/>
      <c r="AH113"/>
      <c r="AI113"/>
    </row>
    <row r="114" spans="1:35" s="18" customFormat="1" x14ac:dyDescent="0.2">
      <c r="A114" s="50">
        <v>1492</v>
      </c>
      <c r="B114" s="50">
        <v>89.21</v>
      </c>
      <c r="C114" s="50">
        <v>31.4</v>
      </c>
      <c r="D114" s="4">
        <f t="shared" si="2"/>
        <v>10.869999999999997</v>
      </c>
      <c r="E114" s="4">
        <f t="shared" si="3"/>
        <v>30.84</v>
      </c>
      <c r="F114" s="50">
        <v>1116.07</v>
      </c>
      <c r="G114" s="50">
        <v>1030.8900000000001</v>
      </c>
      <c r="H114" s="50">
        <v>655.14</v>
      </c>
      <c r="I114" s="50">
        <v>234.18</v>
      </c>
      <c r="J114" s="50">
        <v>13529495.529999999</v>
      </c>
      <c r="K114" s="50">
        <v>7209174.7699999996</v>
      </c>
      <c r="L114" s="50" t="s">
        <v>928</v>
      </c>
      <c r="M114" s="50" t="s">
        <v>929</v>
      </c>
      <c r="N114" s="50">
        <v>0.69</v>
      </c>
      <c r="O114" s="57">
        <v>-77.471000000000004</v>
      </c>
      <c r="P114" s="50">
        <v>0.63</v>
      </c>
      <c r="Q114" s="50">
        <v>-0.27</v>
      </c>
      <c r="R114" s="50">
        <v>688.54</v>
      </c>
      <c r="S114" s="50">
        <v>30.93</v>
      </c>
      <c r="T114" s="50">
        <v>19.07</v>
      </c>
      <c r="U114" s="50">
        <v>5.08</v>
      </c>
      <c r="V114" s="50">
        <v>19.846</v>
      </c>
      <c r="W114" s="57"/>
      <c r="X114" s="57"/>
      <c r="Y114" s="17"/>
      <c r="Z114" s="5"/>
      <c r="AA114"/>
      <c r="AB114"/>
      <c r="AC114"/>
      <c r="AD114"/>
      <c r="AE114"/>
      <c r="AF114"/>
      <c r="AG114"/>
      <c r="AH114"/>
      <c r="AI114"/>
    </row>
    <row r="115" spans="1:35" s="18" customFormat="1" x14ac:dyDescent="0.2">
      <c r="A115" s="50">
        <v>1495</v>
      </c>
      <c r="B115" s="50">
        <v>89.23</v>
      </c>
      <c r="C115" s="50">
        <v>31.31</v>
      </c>
      <c r="D115" s="4">
        <f t="shared" si="2"/>
        <v>10.779999999999998</v>
      </c>
      <c r="E115" s="4">
        <f t="shared" si="3"/>
        <v>30.75</v>
      </c>
      <c r="F115" s="50">
        <v>1116.1099999999999</v>
      </c>
      <c r="G115" s="50">
        <v>1030.93</v>
      </c>
      <c r="H115" s="50">
        <v>657.71</v>
      </c>
      <c r="I115" s="50">
        <v>235.74</v>
      </c>
      <c r="J115" s="50">
        <v>13529497.060000001</v>
      </c>
      <c r="K115" s="50">
        <v>7209177.3399999999</v>
      </c>
      <c r="L115" s="50" t="s">
        <v>930</v>
      </c>
      <c r="M115" s="50" t="s">
        <v>931</v>
      </c>
      <c r="N115" s="50">
        <v>0.31</v>
      </c>
      <c r="O115" s="57">
        <v>-18.434000000000001</v>
      </c>
      <c r="P115" s="50">
        <v>7.0000000000000007E-2</v>
      </c>
      <c r="Q115" s="50">
        <v>-0.3</v>
      </c>
      <c r="R115" s="50">
        <v>691.53</v>
      </c>
      <c r="S115" s="50">
        <v>31</v>
      </c>
      <c r="T115" s="50">
        <v>19.07</v>
      </c>
      <c r="U115" s="50">
        <v>5.08</v>
      </c>
      <c r="V115" s="50">
        <v>19.890999999999998</v>
      </c>
      <c r="W115" s="57"/>
      <c r="X115" s="57"/>
      <c r="Y115" s="17"/>
      <c r="Z115" s="5"/>
      <c r="AA115"/>
      <c r="AB115"/>
      <c r="AC115"/>
      <c r="AD115"/>
      <c r="AE115"/>
      <c r="AF115"/>
      <c r="AG115"/>
      <c r="AH115"/>
      <c r="AI115"/>
    </row>
    <row r="116" spans="1:35" s="18" customFormat="1" x14ac:dyDescent="0.2">
      <c r="A116" s="50">
        <v>1498</v>
      </c>
      <c r="B116" s="50">
        <v>89.47</v>
      </c>
      <c r="C116" s="50">
        <v>31.23</v>
      </c>
      <c r="D116" s="4">
        <f t="shared" si="2"/>
        <v>10.7</v>
      </c>
      <c r="E116" s="4">
        <f t="shared" si="3"/>
        <v>30.67</v>
      </c>
      <c r="F116" s="50">
        <v>1116.1500000000001</v>
      </c>
      <c r="G116" s="50">
        <v>1030.97</v>
      </c>
      <c r="H116" s="50">
        <v>660.27</v>
      </c>
      <c r="I116" s="50">
        <v>237.3</v>
      </c>
      <c r="J116" s="50">
        <v>13529498.59</v>
      </c>
      <c r="K116" s="50">
        <v>7209179.9199999999</v>
      </c>
      <c r="L116" s="50" t="s">
        <v>932</v>
      </c>
      <c r="M116" s="50" t="s">
        <v>933</v>
      </c>
      <c r="N116" s="50">
        <v>0.84</v>
      </c>
      <c r="O116" s="57">
        <v>-6.71</v>
      </c>
      <c r="P116" s="50">
        <v>0.8</v>
      </c>
      <c r="Q116" s="50">
        <v>-0.27</v>
      </c>
      <c r="R116" s="50">
        <v>694.53</v>
      </c>
      <c r="S116" s="50">
        <v>31.07</v>
      </c>
      <c r="T116" s="50">
        <v>19.07</v>
      </c>
      <c r="U116" s="50">
        <v>5.08</v>
      </c>
      <c r="V116" s="50">
        <v>19.934999999999999</v>
      </c>
      <c r="W116" s="57"/>
      <c r="X116" s="57"/>
      <c r="Y116" s="80"/>
      <c r="Z116" s="5"/>
      <c r="AA116"/>
      <c r="AB116"/>
      <c r="AC116"/>
      <c r="AD116"/>
      <c r="AE116"/>
      <c r="AF116"/>
      <c r="AG116"/>
      <c r="AH116"/>
      <c r="AI116"/>
    </row>
    <row r="117" spans="1:35" s="18" customFormat="1" x14ac:dyDescent="0.2">
      <c r="A117" s="50">
        <v>1501</v>
      </c>
      <c r="B117" s="50">
        <v>90.15</v>
      </c>
      <c r="C117" s="50">
        <v>31.15</v>
      </c>
      <c r="D117" s="4">
        <f t="shared" si="2"/>
        <v>10.619999999999997</v>
      </c>
      <c r="E117" s="4">
        <f t="shared" si="3"/>
        <v>30.59</v>
      </c>
      <c r="F117" s="50">
        <v>1116.1600000000001</v>
      </c>
      <c r="G117" s="50">
        <v>1030.98</v>
      </c>
      <c r="H117" s="50">
        <v>662.84</v>
      </c>
      <c r="I117" s="50">
        <v>238.85</v>
      </c>
      <c r="J117" s="50">
        <v>13529500.119999999</v>
      </c>
      <c r="K117" s="50">
        <v>7209182.5099999998</v>
      </c>
      <c r="L117" s="50" t="s">
        <v>934</v>
      </c>
      <c r="M117" s="50" t="s">
        <v>935</v>
      </c>
      <c r="N117" s="50">
        <v>2.2799999999999998</v>
      </c>
      <c r="O117" s="57">
        <v>-7.7649999999999997</v>
      </c>
      <c r="P117" s="50">
        <v>2.27</v>
      </c>
      <c r="Q117" s="50">
        <v>-0.27</v>
      </c>
      <c r="R117" s="50">
        <v>697.52</v>
      </c>
      <c r="S117" s="50">
        <v>31.14</v>
      </c>
      <c r="T117" s="50">
        <v>19.07</v>
      </c>
      <c r="U117" s="50">
        <v>5.09</v>
      </c>
      <c r="V117" s="50">
        <v>19.978000000000002</v>
      </c>
      <c r="W117" s="57"/>
      <c r="X117" s="57"/>
      <c r="Y117" s="17"/>
      <c r="Z117" s="5"/>
      <c r="AA117"/>
      <c r="AB117"/>
      <c r="AC117"/>
      <c r="AD117"/>
      <c r="AE117"/>
      <c r="AF117"/>
      <c r="AG117"/>
      <c r="AH117"/>
      <c r="AI117"/>
    </row>
    <row r="118" spans="1:35" s="18" customFormat="1" x14ac:dyDescent="0.2">
      <c r="A118" s="50">
        <v>1504</v>
      </c>
      <c r="B118" s="50">
        <v>90.81</v>
      </c>
      <c r="C118" s="50">
        <v>31.06</v>
      </c>
      <c r="D118" s="4">
        <f t="shared" si="2"/>
        <v>10.529999999999998</v>
      </c>
      <c r="E118" s="4">
        <f t="shared" si="3"/>
        <v>30.5</v>
      </c>
      <c r="F118" s="50">
        <v>1116.1300000000001</v>
      </c>
      <c r="G118" s="50">
        <v>1030.95</v>
      </c>
      <c r="H118" s="50">
        <v>665.41</v>
      </c>
      <c r="I118" s="50">
        <v>240.4</v>
      </c>
      <c r="J118" s="50">
        <v>13529501.65</v>
      </c>
      <c r="K118" s="50">
        <v>7209185.0899999999</v>
      </c>
      <c r="L118" s="50" t="s">
        <v>936</v>
      </c>
      <c r="M118" s="50" t="s">
        <v>937</v>
      </c>
      <c r="N118" s="50">
        <v>2.2200000000000002</v>
      </c>
      <c r="O118" s="57">
        <v>-7.851</v>
      </c>
      <c r="P118" s="50">
        <v>2.2000000000000002</v>
      </c>
      <c r="Q118" s="50">
        <v>-0.3</v>
      </c>
      <c r="R118" s="50">
        <v>700.52</v>
      </c>
      <c r="S118" s="50">
        <v>31.22</v>
      </c>
      <c r="T118" s="50">
        <v>19.07</v>
      </c>
      <c r="U118" s="50">
        <v>5.09</v>
      </c>
      <c r="V118" s="50">
        <v>20.021000000000001</v>
      </c>
      <c r="W118" s="53"/>
      <c r="X118" s="53"/>
      <c r="Y118" s="17"/>
      <c r="Z118" s="5"/>
      <c r="AA118"/>
      <c r="AB118"/>
      <c r="AC118"/>
      <c r="AD118"/>
      <c r="AE118"/>
      <c r="AF118"/>
      <c r="AG118"/>
      <c r="AH118"/>
      <c r="AI118"/>
    </row>
    <row r="119" spans="1:35" s="18" customFormat="1" x14ac:dyDescent="0.2">
      <c r="A119" s="50">
        <v>1507</v>
      </c>
      <c r="B119" s="50">
        <v>91.39</v>
      </c>
      <c r="C119" s="50">
        <v>30.98</v>
      </c>
      <c r="D119" s="4">
        <f t="shared" si="2"/>
        <v>10.45</v>
      </c>
      <c r="E119" s="4">
        <f t="shared" si="3"/>
        <v>30.42</v>
      </c>
      <c r="F119" s="50">
        <v>1116.07</v>
      </c>
      <c r="G119" s="50">
        <v>1030.8900000000001</v>
      </c>
      <c r="H119" s="50">
        <v>667.98</v>
      </c>
      <c r="I119" s="50">
        <v>241.95</v>
      </c>
      <c r="J119" s="50">
        <v>13529503.17</v>
      </c>
      <c r="K119" s="50">
        <v>7209187.6699999999</v>
      </c>
      <c r="L119" s="50" t="s">
        <v>938</v>
      </c>
      <c r="M119" s="50" t="s">
        <v>939</v>
      </c>
      <c r="N119" s="50">
        <v>1.95</v>
      </c>
      <c r="O119" s="57">
        <v>-34.685000000000002</v>
      </c>
      <c r="P119" s="50">
        <v>1.93</v>
      </c>
      <c r="Q119" s="50">
        <v>-0.27</v>
      </c>
      <c r="R119" s="50">
        <v>703.51</v>
      </c>
      <c r="S119" s="50">
        <v>31.29</v>
      </c>
      <c r="T119" s="50">
        <v>19.079999999999998</v>
      </c>
      <c r="U119" s="50">
        <v>5.09</v>
      </c>
      <c r="V119" s="50">
        <v>20.064</v>
      </c>
      <c r="W119" s="53"/>
      <c r="X119" s="53"/>
      <c r="Y119" s="17"/>
      <c r="Z119" s="5"/>
      <c r="AA119"/>
      <c r="AB119"/>
      <c r="AC119"/>
      <c r="AD119"/>
      <c r="AE119"/>
      <c r="AF119"/>
      <c r="AG119"/>
      <c r="AH119"/>
      <c r="AI119"/>
    </row>
    <row r="120" spans="1:35" s="18" customFormat="1" x14ac:dyDescent="0.2">
      <c r="A120" s="50">
        <v>1510.21</v>
      </c>
      <c r="B120" s="53">
        <v>91.52</v>
      </c>
      <c r="C120" s="53">
        <v>30.89</v>
      </c>
      <c r="D120" s="4">
        <f t="shared" si="2"/>
        <v>10.36</v>
      </c>
      <c r="E120" s="4">
        <f t="shared" si="3"/>
        <v>30.330000000000002</v>
      </c>
      <c r="F120" s="53">
        <v>1115.99</v>
      </c>
      <c r="G120" s="53">
        <v>1030.81</v>
      </c>
      <c r="H120" s="53">
        <v>670.73</v>
      </c>
      <c r="I120" s="53">
        <v>243.59</v>
      </c>
      <c r="J120" s="53">
        <v>13529504.789999999</v>
      </c>
      <c r="K120" s="53">
        <v>7209190.4400000004</v>
      </c>
      <c r="L120" s="53" t="s">
        <v>940</v>
      </c>
      <c r="M120" s="53" t="s">
        <v>941</v>
      </c>
      <c r="N120" s="53">
        <v>0.49</v>
      </c>
      <c r="O120" s="53">
        <v>-95.04</v>
      </c>
      <c r="P120" s="53">
        <v>0.4</v>
      </c>
      <c r="Q120" s="53">
        <v>-0.28000000000000003</v>
      </c>
      <c r="R120" s="53">
        <v>706.72</v>
      </c>
      <c r="S120" s="53">
        <v>31.37</v>
      </c>
      <c r="T120" s="53">
        <v>19.079999999999998</v>
      </c>
      <c r="U120" s="53">
        <v>5.09</v>
      </c>
      <c r="V120" s="53">
        <v>20.109000000000002</v>
      </c>
      <c r="W120" s="53"/>
      <c r="X120" s="53"/>
      <c r="Y120" s="17"/>
      <c r="Z120" s="5"/>
      <c r="AA120"/>
      <c r="AB120"/>
      <c r="AC120"/>
      <c r="AD120"/>
      <c r="AE120"/>
      <c r="AF120"/>
      <c r="AG120"/>
      <c r="AH120"/>
      <c r="AI120"/>
    </row>
    <row r="121" spans="1:35" s="18" customFormat="1" x14ac:dyDescent="0.2">
      <c r="A121" s="50">
        <v>1514</v>
      </c>
      <c r="B121" s="53">
        <v>91.49</v>
      </c>
      <c r="C121" s="53">
        <v>30.55</v>
      </c>
      <c r="D121" s="4">
        <f t="shared" si="2"/>
        <v>10.02</v>
      </c>
      <c r="E121" s="4">
        <f t="shared" si="3"/>
        <v>29.990000000000002</v>
      </c>
      <c r="F121" s="53">
        <v>1115.8900000000001</v>
      </c>
      <c r="G121" s="53">
        <v>1030.71</v>
      </c>
      <c r="H121" s="53">
        <v>673.99</v>
      </c>
      <c r="I121" s="53">
        <v>245.53</v>
      </c>
      <c r="J121" s="53">
        <v>13529506.689999999</v>
      </c>
      <c r="K121" s="53">
        <v>7209193.7199999997</v>
      </c>
      <c r="L121" s="53" t="s">
        <v>942</v>
      </c>
      <c r="M121" s="53" t="s">
        <v>943</v>
      </c>
      <c r="N121" s="53">
        <v>0.9</v>
      </c>
      <c r="O121" s="53">
        <v>-96.338999999999999</v>
      </c>
      <c r="P121" s="53">
        <v>-0.08</v>
      </c>
      <c r="Q121" s="53">
        <v>-0.9</v>
      </c>
      <c r="R121" s="53">
        <v>710.5</v>
      </c>
      <c r="S121" s="53">
        <v>31.46</v>
      </c>
      <c r="T121" s="53">
        <v>19.079999999999998</v>
      </c>
      <c r="U121" s="53">
        <v>5.09</v>
      </c>
      <c r="V121" s="53">
        <v>20.161000000000001</v>
      </c>
      <c r="W121" s="53"/>
      <c r="X121" s="53"/>
      <c r="Y121" s="17"/>
      <c r="Z121" s="5"/>
      <c r="AA121"/>
      <c r="AB121"/>
      <c r="AC121"/>
      <c r="AD121"/>
      <c r="AE121"/>
      <c r="AF121"/>
      <c r="AG121"/>
      <c r="AH121"/>
      <c r="AI121"/>
    </row>
    <row r="122" spans="1:35" s="18" customFormat="1" x14ac:dyDescent="0.2">
      <c r="A122" s="50">
        <v>1517</v>
      </c>
      <c r="B122" s="53">
        <v>91.46</v>
      </c>
      <c r="C122" s="53">
        <v>30.28</v>
      </c>
      <c r="D122" s="4">
        <f t="shared" si="2"/>
        <v>9.75</v>
      </c>
      <c r="E122" s="4">
        <f t="shared" si="3"/>
        <v>29.720000000000002</v>
      </c>
      <c r="F122" s="53">
        <v>1115.82</v>
      </c>
      <c r="G122" s="53">
        <v>1030.6400000000001</v>
      </c>
      <c r="H122" s="53">
        <v>676.57</v>
      </c>
      <c r="I122" s="53">
        <v>247.05</v>
      </c>
      <c r="J122" s="53">
        <v>13529508.189999999</v>
      </c>
      <c r="K122" s="53">
        <v>7209196.3200000003</v>
      </c>
      <c r="L122" s="53" t="s">
        <v>944</v>
      </c>
      <c r="M122" s="53" t="s">
        <v>945</v>
      </c>
      <c r="N122" s="53">
        <v>0.91</v>
      </c>
      <c r="O122" s="53">
        <v>-143.97300000000001</v>
      </c>
      <c r="P122" s="53">
        <v>-0.1</v>
      </c>
      <c r="Q122" s="53">
        <v>-0.9</v>
      </c>
      <c r="R122" s="53">
        <v>713.5</v>
      </c>
      <c r="S122" s="53">
        <v>31.54</v>
      </c>
      <c r="T122" s="53">
        <v>19.079999999999998</v>
      </c>
      <c r="U122" s="53">
        <v>5.09</v>
      </c>
      <c r="V122" s="53">
        <v>20.201000000000001</v>
      </c>
      <c r="W122" s="53"/>
      <c r="X122" s="53"/>
      <c r="Y122" s="17"/>
      <c r="Z122" s="5"/>
      <c r="AA122"/>
      <c r="AB122"/>
      <c r="AC122"/>
      <c r="AD122"/>
      <c r="AE122"/>
      <c r="AF122"/>
      <c r="AG122"/>
      <c r="AH122"/>
      <c r="AI122"/>
    </row>
    <row r="123" spans="1:35" s="18" customFormat="1" x14ac:dyDescent="0.2">
      <c r="A123" s="50">
        <v>1522.43</v>
      </c>
      <c r="B123" s="53">
        <v>90.8</v>
      </c>
      <c r="C123" s="53">
        <v>29.8</v>
      </c>
      <c r="D123" s="4">
        <f t="shared" si="2"/>
        <v>9.27</v>
      </c>
      <c r="E123" s="4">
        <f t="shared" si="3"/>
        <v>29.240000000000002</v>
      </c>
      <c r="F123" s="53">
        <v>1115.71</v>
      </c>
      <c r="G123" s="53">
        <v>1030.53</v>
      </c>
      <c r="H123" s="53">
        <v>681.27</v>
      </c>
      <c r="I123" s="53">
        <v>249.77</v>
      </c>
      <c r="J123" s="53">
        <v>13529510.859999999</v>
      </c>
      <c r="K123" s="53">
        <v>7209201.0499999998</v>
      </c>
      <c r="L123" s="53" t="s">
        <v>946</v>
      </c>
      <c r="M123" s="53" t="s">
        <v>947</v>
      </c>
      <c r="N123" s="53">
        <v>1.5</v>
      </c>
      <c r="O123" s="53">
        <v>-144.46299999999999</v>
      </c>
      <c r="P123" s="53">
        <v>-1.22</v>
      </c>
      <c r="Q123" s="53">
        <v>-0.88</v>
      </c>
      <c r="R123" s="53">
        <v>718.92</v>
      </c>
      <c r="S123" s="53">
        <v>31.67</v>
      </c>
      <c r="T123" s="53">
        <v>19.079999999999998</v>
      </c>
      <c r="U123" s="53">
        <v>5.09</v>
      </c>
      <c r="V123" s="53">
        <v>20.27</v>
      </c>
      <c r="W123" s="53"/>
      <c r="X123" s="53"/>
      <c r="Y123" s="17"/>
      <c r="Z123" s="5"/>
      <c r="AA123"/>
      <c r="AB123"/>
      <c r="AC123"/>
      <c r="AD123"/>
      <c r="AE123"/>
      <c r="AF123"/>
      <c r="AG123"/>
      <c r="AH123"/>
      <c r="AI123"/>
    </row>
    <row r="124" spans="1:35" s="18" customFormat="1" x14ac:dyDescent="0.2">
      <c r="A124" s="50">
        <v>1526</v>
      </c>
      <c r="B124" s="53">
        <v>90.52</v>
      </c>
      <c r="C124" s="53">
        <v>29.6</v>
      </c>
      <c r="D124" s="4">
        <f t="shared" si="2"/>
        <v>9.07</v>
      </c>
      <c r="E124" s="4">
        <f t="shared" si="3"/>
        <v>29.040000000000003</v>
      </c>
      <c r="F124" s="53">
        <v>1115.67</v>
      </c>
      <c r="G124" s="53">
        <v>1030.49</v>
      </c>
      <c r="H124" s="53">
        <v>684.37</v>
      </c>
      <c r="I124" s="53">
        <v>251.54</v>
      </c>
      <c r="J124" s="53">
        <v>13529512.6</v>
      </c>
      <c r="K124" s="53">
        <v>7209204.1600000001</v>
      </c>
      <c r="L124" s="53" t="s">
        <v>948</v>
      </c>
      <c r="M124" s="53" t="s">
        <v>949</v>
      </c>
      <c r="N124" s="53">
        <v>0.96</v>
      </c>
      <c r="O124" s="53">
        <v>-79.379000000000005</v>
      </c>
      <c r="P124" s="53">
        <v>-0.78</v>
      </c>
      <c r="Q124" s="53">
        <v>-0.56000000000000005</v>
      </c>
      <c r="R124" s="53">
        <v>722.49</v>
      </c>
      <c r="S124" s="53">
        <v>31.76</v>
      </c>
      <c r="T124" s="53">
        <v>19.079999999999998</v>
      </c>
      <c r="U124" s="53">
        <v>5.09</v>
      </c>
      <c r="V124" s="53">
        <v>20.314</v>
      </c>
      <c r="W124" s="53"/>
      <c r="X124" s="53"/>
      <c r="Y124" s="17"/>
      <c r="Z124" s="5"/>
      <c r="AA124"/>
      <c r="AB124"/>
      <c r="AC124"/>
      <c r="AD124"/>
      <c r="AE124"/>
      <c r="AF124"/>
      <c r="AG124"/>
      <c r="AH124"/>
      <c r="AI124"/>
    </row>
    <row r="125" spans="1:35" s="18" customFormat="1" x14ac:dyDescent="0.2">
      <c r="A125" s="50">
        <v>1529</v>
      </c>
      <c r="B125" s="53">
        <v>90.55</v>
      </c>
      <c r="C125" s="53">
        <v>29.44</v>
      </c>
      <c r="D125" s="4">
        <f t="shared" si="2"/>
        <v>8.91</v>
      </c>
      <c r="E125" s="4">
        <f t="shared" si="3"/>
        <v>28.880000000000003</v>
      </c>
      <c r="F125" s="53">
        <v>1115.6400000000001</v>
      </c>
      <c r="G125" s="53">
        <v>1030.46</v>
      </c>
      <c r="H125" s="53">
        <v>686.98</v>
      </c>
      <c r="I125" s="53">
        <v>253.01</v>
      </c>
      <c r="J125" s="53">
        <v>13529514.050000001</v>
      </c>
      <c r="K125" s="53">
        <v>7209206.79</v>
      </c>
      <c r="L125" s="53" t="s">
        <v>950</v>
      </c>
      <c r="M125" s="53" t="s">
        <v>951</v>
      </c>
      <c r="N125" s="53">
        <v>0.54</v>
      </c>
      <c r="O125" s="53">
        <v>-91.787999999999997</v>
      </c>
      <c r="P125" s="53">
        <v>0.1</v>
      </c>
      <c r="Q125" s="53">
        <v>-0.53</v>
      </c>
      <c r="R125" s="53">
        <v>725.49</v>
      </c>
      <c r="S125" s="53">
        <v>31.84</v>
      </c>
      <c r="T125" s="53">
        <v>19.079999999999998</v>
      </c>
      <c r="U125" s="53">
        <v>5.09</v>
      </c>
      <c r="V125" s="53">
        <v>20.350000000000001</v>
      </c>
      <c r="W125" s="53"/>
      <c r="X125" s="53"/>
      <c r="Y125" s="17"/>
      <c r="Z125" s="5"/>
      <c r="AA125"/>
      <c r="AB125"/>
      <c r="AC125"/>
      <c r="AD125"/>
      <c r="AE125"/>
      <c r="AF125"/>
      <c r="AG125"/>
      <c r="AH125"/>
      <c r="AI125"/>
    </row>
    <row r="126" spans="1:35" s="18" customFormat="1" x14ac:dyDescent="0.2">
      <c r="A126" s="50">
        <v>1534.86</v>
      </c>
      <c r="B126" s="53">
        <v>90.54</v>
      </c>
      <c r="C126" s="53">
        <v>29.12</v>
      </c>
      <c r="D126" s="4">
        <f t="shared" si="2"/>
        <v>8.59</v>
      </c>
      <c r="E126" s="4">
        <f t="shared" si="3"/>
        <v>28.560000000000002</v>
      </c>
      <c r="F126" s="53">
        <v>1115.58</v>
      </c>
      <c r="G126" s="53">
        <v>1030.4000000000001</v>
      </c>
      <c r="H126" s="53">
        <v>692.09</v>
      </c>
      <c r="I126" s="53">
        <v>255.88</v>
      </c>
      <c r="J126" s="53">
        <v>13529516.859999999</v>
      </c>
      <c r="K126" s="53">
        <v>7209211.9299999997</v>
      </c>
      <c r="L126" s="53" t="s">
        <v>952</v>
      </c>
      <c r="M126" s="53" t="s">
        <v>953</v>
      </c>
      <c r="N126" s="53">
        <v>0.55000000000000004</v>
      </c>
      <c r="O126" s="53">
        <v>180</v>
      </c>
      <c r="P126" s="53">
        <v>-0.02</v>
      </c>
      <c r="Q126" s="53">
        <v>-0.55000000000000004</v>
      </c>
      <c r="R126" s="53">
        <v>731.35</v>
      </c>
      <c r="S126" s="53">
        <v>31.99</v>
      </c>
      <c r="T126" s="53">
        <v>19.079999999999998</v>
      </c>
      <c r="U126" s="53">
        <v>5.0999999999999996</v>
      </c>
      <c r="V126" s="53">
        <v>20.417999999999999</v>
      </c>
      <c r="W126" s="53"/>
      <c r="X126" s="53"/>
      <c r="Z126" s="5"/>
      <c r="AA126"/>
      <c r="AB126"/>
      <c r="AC126"/>
      <c r="AD126"/>
      <c r="AE126"/>
      <c r="AF126"/>
      <c r="AG126"/>
      <c r="AH126"/>
      <c r="AI126"/>
    </row>
    <row r="127" spans="1:35" s="18" customFormat="1" x14ac:dyDescent="0.2">
      <c r="A127" s="50">
        <v>1538</v>
      </c>
      <c r="B127" s="53">
        <v>90.53</v>
      </c>
      <c r="C127" s="53">
        <v>29.12</v>
      </c>
      <c r="D127" s="4">
        <f t="shared" si="2"/>
        <v>8.59</v>
      </c>
      <c r="E127" s="4">
        <f t="shared" si="3"/>
        <v>28.560000000000002</v>
      </c>
      <c r="F127" s="53">
        <v>1115.56</v>
      </c>
      <c r="G127" s="53">
        <v>1030.3800000000001</v>
      </c>
      <c r="H127" s="53">
        <v>694.84</v>
      </c>
      <c r="I127" s="53">
        <v>257.41000000000003</v>
      </c>
      <c r="J127" s="53">
        <v>13529518.359999999</v>
      </c>
      <c r="K127" s="53">
        <v>7209214.6900000004</v>
      </c>
      <c r="L127" s="53" t="s">
        <v>954</v>
      </c>
      <c r="M127" s="53" t="s">
        <v>955</v>
      </c>
      <c r="N127" s="53">
        <v>0.03</v>
      </c>
      <c r="O127" s="53">
        <v>0</v>
      </c>
      <c r="P127" s="53">
        <v>-0.03</v>
      </c>
      <c r="Q127" s="53">
        <v>0</v>
      </c>
      <c r="R127" s="53">
        <v>734.49</v>
      </c>
      <c r="S127" s="53">
        <v>32.07</v>
      </c>
      <c r="T127" s="53">
        <v>19.079999999999998</v>
      </c>
      <c r="U127" s="53">
        <v>5.0999999999999996</v>
      </c>
      <c r="V127" s="53">
        <v>20.452999999999999</v>
      </c>
      <c r="W127" s="53"/>
      <c r="X127" s="53"/>
      <c r="Y127" s="17"/>
      <c r="Z127" s="5"/>
      <c r="AA127"/>
      <c r="AB127"/>
      <c r="AC127"/>
      <c r="AD127"/>
      <c r="AE127"/>
      <c r="AF127"/>
      <c r="AG127"/>
      <c r="AH127"/>
      <c r="AI127"/>
    </row>
    <row r="128" spans="1:35" s="18" customFormat="1" x14ac:dyDescent="0.2">
      <c r="A128" s="50">
        <v>1541</v>
      </c>
      <c r="B128" s="53">
        <v>90.53</v>
      </c>
      <c r="C128" s="53">
        <v>29.12</v>
      </c>
      <c r="D128" s="4">
        <f t="shared" si="2"/>
        <v>8.59</v>
      </c>
      <c r="E128" s="4">
        <f t="shared" si="3"/>
        <v>28.560000000000002</v>
      </c>
      <c r="F128" s="53">
        <v>1115.53</v>
      </c>
      <c r="G128" s="53">
        <v>1030.3499999999999</v>
      </c>
      <c r="H128" s="53">
        <v>697.46</v>
      </c>
      <c r="I128" s="53">
        <v>258.87</v>
      </c>
      <c r="J128" s="53">
        <v>13529519.800000001</v>
      </c>
      <c r="K128" s="53">
        <v>7209217.3200000003</v>
      </c>
      <c r="L128" s="53" t="s">
        <v>956</v>
      </c>
      <c r="M128" s="53" t="s">
        <v>957</v>
      </c>
      <c r="N128" s="53">
        <v>0</v>
      </c>
      <c r="O128" s="53">
        <v>180</v>
      </c>
      <c r="P128" s="53">
        <v>0</v>
      </c>
      <c r="Q128" s="53">
        <v>0</v>
      </c>
      <c r="R128" s="53">
        <v>737.49</v>
      </c>
      <c r="S128" s="53">
        <v>32.14</v>
      </c>
      <c r="T128" s="53">
        <v>19.09</v>
      </c>
      <c r="U128" s="53">
        <v>5.0999999999999996</v>
      </c>
      <c r="V128" s="53">
        <v>20.486000000000001</v>
      </c>
      <c r="W128" s="53"/>
      <c r="X128" s="53"/>
      <c r="Y128" s="17"/>
      <c r="Z128" s="5"/>
      <c r="AA128"/>
      <c r="AB128"/>
      <c r="AC128"/>
      <c r="AD128"/>
      <c r="AE128"/>
      <c r="AF128"/>
      <c r="AG128"/>
      <c r="AH128"/>
      <c r="AI128"/>
    </row>
    <row r="129" spans="1:35" s="18" customFormat="1" x14ac:dyDescent="0.2">
      <c r="A129" s="50">
        <v>1544</v>
      </c>
      <c r="B129" s="53">
        <v>90.33</v>
      </c>
      <c r="C129" s="53">
        <v>29.12</v>
      </c>
      <c r="D129" s="4">
        <f t="shared" si="2"/>
        <v>8.59</v>
      </c>
      <c r="E129" s="4">
        <f t="shared" si="3"/>
        <v>28.560000000000002</v>
      </c>
      <c r="F129" s="53">
        <v>1115.51</v>
      </c>
      <c r="G129" s="53">
        <v>1030.33</v>
      </c>
      <c r="H129" s="53">
        <v>700.08</v>
      </c>
      <c r="I129" s="53">
        <v>260.33</v>
      </c>
      <c r="J129" s="53">
        <v>13529521.23</v>
      </c>
      <c r="K129" s="53">
        <v>7209219.96</v>
      </c>
      <c r="L129" s="53" t="s">
        <v>843</v>
      </c>
      <c r="M129" s="53" t="s">
        <v>958</v>
      </c>
      <c r="N129" s="53">
        <v>0.67</v>
      </c>
      <c r="O129" s="53">
        <v>180</v>
      </c>
      <c r="P129" s="53">
        <v>-0.67</v>
      </c>
      <c r="Q129" s="53">
        <v>0</v>
      </c>
      <c r="R129" s="53">
        <v>740.49</v>
      </c>
      <c r="S129" s="53">
        <v>32.22</v>
      </c>
      <c r="T129" s="53">
        <v>19.09</v>
      </c>
      <c r="U129" s="53">
        <v>5.0999999999999996</v>
      </c>
      <c r="V129" s="53">
        <v>20.52</v>
      </c>
      <c r="W129" s="53"/>
      <c r="X129" s="53"/>
      <c r="Y129" s="69"/>
      <c r="Z129" s="5"/>
      <c r="AA129"/>
      <c r="AB129"/>
      <c r="AC129"/>
      <c r="AD129"/>
      <c r="AE129"/>
      <c r="AF129"/>
      <c r="AG129"/>
      <c r="AH129"/>
      <c r="AI129"/>
    </row>
    <row r="130" spans="1:35" s="18" customFormat="1" x14ac:dyDescent="0.2">
      <c r="A130" s="50">
        <v>1547</v>
      </c>
      <c r="B130" s="53">
        <v>90.04</v>
      </c>
      <c r="C130" s="53">
        <v>29.12</v>
      </c>
      <c r="D130" s="4">
        <f t="shared" si="2"/>
        <v>8.59</v>
      </c>
      <c r="E130" s="4">
        <f t="shared" si="3"/>
        <v>28.560000000000002</v>
      </c>
      <c r="F130" s="53">
        <v>1115.5</v>
      </c>
      <c r="G130" s="53">
        <v>1030.32</v>
      </c>
      <c r="H130" s="53">
        <v>702.7</v>
      </c>
      <c r="I130" s="53">
        <v>261.79000000000002</v>
      </c>
      <c r="J130" s="53">
        <v>13529522.67</v>
      </c>
      <c r="K130" s="53">
        <v>7209222.5899999999</v>
      </c>
      <c r="L130" s="53" t="s">
        <v>959</v>
      </c>
      <c r="M130" s="53" t="s">
        <v>960</v>
      </c>
      <c r="N130" s="53">
        <v>0.97</v>
      </c>
      <c r="O130" s="53">
        <v>174.80600000000001</v>
      </c>
      <c r="P130" s="53">
        <v>-0.97</v>
      </c>
      <c r="Q130" s="53">
        <v>0</v>
      </c>
      <c r="R130" s="53">
        <v>743.49</v>
      </c>
      <c r="S130" s="53">
        <v>32.29</v>
      </c>
      <c r="T130" s="53">
        <v>19.09</v>
      </c>
      <c r="U130" s="53">
        <v>5.0999999999999996</v>
      </c>
      <c r="V130" s="53">
        <v>20.553000000000001</v>
      </c>
      <c r="W130" s="53"/>
      <c r="X130" s="53"/>
      <c r="Y130" s="69"/>
      <c r="Z130" s="5"/>
      <c r="AA130"/>
      <c r="AB130"/>
      <c r="AC130"/>
      <c r="AD130"/>
      <c r="AE130"/>
      <c r="AF130"/>
      <c r="AG130"/>
      <c r="AH130"/>
      <c r="AI130"/>
    </row>
    <row r="131" spans="1:35" s="18" customFormat="1" x14ac:dyDescent="0.2">
      <c r="A131" s="50">
        <v>1550</v>
      </c>
      <c r="B131" s="53">
        <v>89.93</v>
      </c>
      <c r="C131" s="53">
        <v>29.13</v>
      </c>
      <c r="D131" s="4">
        <f t="shared" si="2"/>
        <v>8.5999999999999979</v>
      </c>
      <c r="E131" s="4">
        <f t="shared" si="3"/>
        <v>28.57</v>
      </c>
      <c r="F131" s="53">
        <v>1115.5</v>
      </c>
      <c r="G131" s="53">
        <v>1030.32</v>
      </c>
      <c r="H131" s="53">
        <v>705.32</v>
      </c>
      <c r="I131" s="53">
        <v>263.25</v>
      </c>
      <c r="J131" s="53">
        <v>13529524.1</v>
      </c>
      <c r="K131" s="53">
        <v>7209225.2300000004</v>
      </c>
      <c r="L131" s="53" t="s">
        <v>961</v>
      </c>
      <c r="M131" s="53" t="s">
        <v>962</v>
      </c>
      <c r="N131" s="53">
        <v>0.37</v>
      </c>
      <c r="O131" s="53">
        <v>180</v>
      </c>
      <c r="P131" s="53">
        <v>-0.37</v>
      </c>
      <c r="Q131" s="53">
        <v>0.03</v>
      </c>
      <c r="R131" s="53">
        <v>746.49</v>
      </c>
      <c r="S131" s="53">
        <v>32.369999999999997</v>
      </c>
      <c r="T131" s="53">
        <v>19.09</v>
      </c>
      <c r="U131" s="53">
        <v>5.1100000000000003</v>
      </c>
      <c r="V131" s="53">
        <v>20.585999999999999</v>
      </c>
      <c r="W131" s="53"/>
      <c r="X131" s="53"/>
      <c r="Y131" s="69"/>
      <c r="Z131" s="5"/>
      <c r="AA131"/>
      <c r="AB131"/>
      <c r="AC131"/>
      <c r="AD131"/>
      <c r="AE131"/>
      <c r="AF131"/>
      <c r="AG131"/>
      <c r="AH131"/>
      <c r="AI131"/>
    </row>
    <row r="132" spans="1:35" s="18" customFormat="1" x14ac:dyDescent="0.2">
      <c r="A132" s="50">
        <v>1553</v>
      </c>
      <c r="B132" s="53">
        <v>89.77</v>
      </c>
      <c r="C132" s="53">
        <v>29.13</v>
      </c>
      <c r="D132" s="4">
        <f t="shared" si="2"/>
        <v>8.5999999999999979</v>
      </c>
      <c r="E132" s="4">
        <f t="shared" si="3"/>
        <v>28.57</v>
      </c>
      <c r="F132" s="53">
        <v>1115.5</v>
      </c>
      <c r="G132" s="53">
        <v>1030.32</v>
      </c>
      <c r="H132" s="53">
        <v>707.94</v>
      </c>
      <c r="I132" s="53">
        <v>264.70999999999998</v>
      </c>
      <c r="J132" s="53">
        <v>13529525.539999999</v>
      </c>
      <c r="K132" s="53">
        <v>7209227.8600000003</v>
      </c>
      <c r="L132" s="53" t="s">
        <v>963</v>
      </c>
      <c r="M132" s="53" t="s">
        <v>964</v>
      </c>
      <c r="N132" s="53">
        <v>0.53</v>
      </c>
      <c r="O132" s="53">
        <v>180</v>
      </c>
      <c r="P132" s="53">
        <v>-0.53</v>
      </c>
      <c r="Q132" s="53">
        <v>0</v>
      </c>
      <c r="R132" s="53">
        <v>749.48</v>
      </c>
      <c r="S132" s="53">
        <v>32.450000000000003</v>
      </c>
      <c r="T132" s="53">
        <v>19.09</v>
      </c>
      <c r="U132" s="53">
        <v>5.1100000000000003</v>
      </c>
      <c r="V132" s="53">
        <v>20.619</v>
      </c>
      <c r="W132" s="53"/>
      <c r="X132" s="53"/>
      <c r="Y132" s="69"/>
      <c r="Z132" s="5"/>
      <c r="AA132"/>
      <c r="AB132"/>
      <c r="AC132"/>
      <c r="AD132"/>
      <c r="AE132"/>
      <c r="AF132"/>
      <c r="AG132"/>
      <c r="AH132"/>
      <c r="AI132"/>
    </row>
    <row r="133" spans="1:35" s="18" customFormat="1" x14ac:dyDescent="0.2">
      <c r="A133" s="50">
        <v>1556</v>
      </c>
      <c r="B133" s="53">
        <v>89.69</v>
      </c>
      <c r="C133" s="53">
        <v>29.13</v>
      </c>
      <c r="D133" s="4">
        <f t="shared" si="2"/>
        <v>8.5999999999999979</v>
      </c>
      <c r="E133" s="4">
        <f t="shared" si="3"/>
        <v>28.57</v>
      </c>
      <c r="F133" s="53">
        <v>1115.52</v>
      </c>
      <c r="G133" s="53">
        <v>1030.3399999999999</v>
      </c>
      <c r="H133" s="53">
        <v>710.56</v>
      </c>
      <c r="I133" s="53">
        <v>266.17</v>
      </c>
      <c r="J133" s="53">
        <v>13529526.970000001</v>
      </c>
      <c r="K133" s="53">
        <v>7209230.5</v>
      </c>
      <c r="L133" s="53" t="s">
        <v>965</v>
      </c>
      <c r="M133" s="53" t="s">
        <v>966</v>
      </c>
      <c r="N133" s="54">
        <v>0.27</v>
      </c>
      <c r="O133" s="53">
        <v>180</v>
      </c>
      <c r="P133" s="53">
        <v>-0.27</v>
      </c>
      <c r="Q133" s="53">
        <v>0</v>
      </c>
      <c r="R133" s="53">
        <v>752.48</v>
      </c>
      <c r="S133" s="53">
        <v>32.53</v>
      </c>
      <c r="T133" s="53">
        <v>19.09</v>
      </c>
      <c r="U133" s="53">
        <v>5.1100000000000003</v>
      </c>
      <c r="V133" s="53">
        <v>20.651</v>
      </c>
      <c r="W133" s="53"/>
      <c r="X133" s="53"/>
      <c r="Y133" s="73"/>
      <c r="Z133" s="5"/>
      <c r="AA133"/>
      <c r="AB133"/>
      <c r="AC133"/>
      <c r="AD133"/>
      <c r="AE133"/>
      <c r="AF133"/>
      <c r="AG133"/>
      <c r="AH133"/>
      <c r="AI133"/>
    </row>
    <row r="134" spans="1:35" s="18" customFormat="1" x14ac:dyDescent="0.2">
      <c r="A134" s="50">
        <v>1559.73</v>
      </c>
      <c r="B134" s="53">
        <v>89.67</v>
      </c>
      <c r="C134" s="53">
        <v>29.13</v>
      </c>
      <c r="D134" s="4">
        <f t="shared" si="2"/>
        <v>8.5999999999999979</v>
      </c>
      <c r="E134" s="4">
        <f t="shared" si="3"/>
        <v>28.57</v>
      </c>
      <c r="F134" s="53">
        <v>1115.54</v>
      </c>
      <c r="G134" s="53">
        <v>1030.3599999999999</v>
      </c>
      <c r="H134" s="53">
        <v>713.82</v>
      </c>
      <c r="I134" s="53">
        <v>267.98</v>
      </c>
      <c r="J134" s="53">
        <v>13529528.75</v>
      </c>
      <c r="K134" s="53">
        <v>7209233.7699999996</v>
      </c>
      <c r="L134" s="53" t="s">
        <v>967</v>
      </c>
      <c r="M134" s="53" t="s">
        <v>968</v>
      </c>
      <c r="N134" s="53">
        <v>0.05</v>
      </c>
      <c r="O134" s="53">
        <v>-153.435</v>
      </c>
      <c r="P134" s="53">
        <v>-0.05</v>
      </c>
      <c r="Q134" s="53">
        <v>0</v>
      </c>
      <c r="R134" s="53">
        <v>756.21</v>
      </c>
      <c r="S134" s="53">
        <v>32.619999999999997</v>
      </c>
      <c r="T134" s="53">
        <v>19.09</v>
      </c>
      <c r="U134" s="53">
        <v>5.1100000000000003</v>
      </c>
      <c r="V134" s="53">
        <v>20.692</v>
      </c>
      <c r="W134" s="53"/>
      <c r="X134" s="53"/>
      <c r="Y134" s="74"/>
      <c r="Z134" s="5"/>
      <c r="AA134"/>
      <c r="AB134"/>
      <c r="AC134"/>
      <c r="AD134"/>
      <c r="AE134"/>
      <c r="AF134"/>
      <c r="AG134"/>
      <c r="AH134"/>
      <c r="AI134"/>
    </row>
    <row r="135" spans="1:35" s="18" customFormat="1" x14ac:dyDescent="0.2">
      <c r="A135" s="50">
        <v>1563</v>
      </c>
      <c r="B135" s="53">
        <v>89.65</v>
      </c>
      <c r="C135" s="53">
        <v>29.12</v>
      </c>
      <c r="D135" s="4">
        <f t="shared" si="2"/>
        <v>8.59</v>
      </c>
      <c r="E135" s="4">
        <f t="shared" si="3"/>
        <v>28.560000000000002</v>
      </c>
      <c r="F135" s="53">
        <v>1115.56</v>
      </c>
      <c r="G135" s="53">
        <v>1030.3800000000001</v>
      </c>
      <c r="H135" s="53">
        <v>716.67</v>
      </c>
      <c r="I135" s="53">
        <v>269.57</v>
      </c>
      <c r="J135" s="53">
        <v>13529530.32</v>
      </c>
      <c r="K135" s="53">
        <v>7209236.6399999997</v>
      </c>
      <c r="L135" s="53" t="s">
        <v>969</v>
      </c>
      <c r="M135" s="53" t="s">
        <v>970</v>
      </c>
      <c r="N135" s="53">
        <v>7.0000000000000007E-2</v>
      </c>
      <c r="O135" s="53">
        <v>-26.565000000000001</v>
      </c>
      <c r="P135" s="53">
        <v>-0.06</v>
      </c>
      <c r="Q135" s="53">
        <v>-0.03</v>
      </c>
      <c r="R135" s="53">
        <v>759.48</v>
      </c>
      <c r="S135" s="53">
        <v>32.71</v>
      </c>
      <c r="T135" s="53">
        <v>19.09</v>
      </c>
      <c r="U135" s="53">
        <v>5.12</v>
      </c>
      <c r="V135" s="53">
        <v>20.727</v>
      </c>
      <c r="W135" s="53"/>
      <c r="X135" s="53"/>
      <c r="Y135" s="74"/>
      <c r="Z135" s="5"/>
      <c r="AA135"/>
      <c r="AB135"/>
      <c r="AC135"/>
      <c r="AD135"/>
      <c r="AE135"/>
      <c r="AF135"/>
      <c r="AG135"/>
      <c r="AH135"/>
      <c r="AI135"/>
    </row>
    <row r="136" spans="1:35" s="18" customFormat="1" x14ac:dyDescent="0.2">
      <c r="A136" s="50">
        <v>1566</v>
      </c>
      <c r="B136" s="53">
        <v>89.67</v>
      </c>
      <c r="C136" s="53">
        <v>29.11</v>
      </c>
      <c r="D136" s="4">
        <f t="shared" si="2"/>
        <v>8.5799999999999983</v>
      </c>
      <c r="E136" s="4">
        <f t="shared" si="3"/>
        <v>28.55</v>
      </c>
      <c r="F136" s="53">
        <v>1115.58</v>
      </c>
      <c r="G136" s="53">
        <v>1030.4000000000001</v>
      </c>
      <c r="H136" s="53">
        <v>719.3</v>
      </c>
      <c r="I136" s="53">
        <v>271.02999999999997</v>
      </c>
      <c r="J136" s="53">
        <v>13529531.75</v>
      </c>
      <c r="K136" s="53">
        <v>7209239.2800000003</v>
      </c>
      <c r="L136" s="53" t="s">
        <v>971</v>
      </c>
      <c r="M136" s="53" t="s">
        <v>972</v>
      </c>
      <c r="N136" s="53">
        <v>7.0000000000000007E-2</v>
      </c>
      <c r="O136" s="53">
        <v>-168.69</v>
      </c>
      <c r="P136" s="53">
        <v>7.0000000000000007E-2</v>
      </c>
      <c r="Q136" s="53">
        <v>-0.03</v>
      </c>
      <c r="R136" s="53">
        <v>762.48</v>
      </c>
      <c r="S136" s="53">
        <v>32.79</v>
      </c>
      <c r="T136" s="53">
        <v>19.09</v>
      </c>
      <c r="U136" s="53">
        <v>5.12</v>
      </c>
      <c r="V136" s="53">
        <v>20.759</v>
      </c>
      <c r="W136" s="53"/>
      <c r="X136" s="53"/>
      <c r="Y136" s="74"/>
      <c r="Z136" s="5"/>
      <c r="AA136"/>
      <c r="AB136"/>
      <c r="AC136"/>
      <c r="AD136"/>
      <c r="AE136"/>
      <c r="AF136"/>
      <c r="AG136"/>
      <c r="AH136"/>
      <c r="AI136"/>
    </row>
    <row r="137" spans="1:35" s="18" customFormat="1" x14ac:dyDescent="0.2">
      <c r="A137" s="50">
        <v>1569</v>
      </c>
      <c r="B137" s="53">
        <v>89.62</v>
      </c>
      <c r="C137" s="53">
        <v>29.1</v>
      </c>
      <c r="D137" s="4">
        <f t="shared" si="2"/>
        <v>8.57</v>
      </c>
      <c r="E137" s="4">
        <f t="shared" si="3"/>
        <v>28.540000000000003</v>
      </c>
      <c r="F137" s="53">
        <v>1115.5899999999999</v>
      </c>
      <c r="G137" s="53">
        <v>1030.4100000000001</v>
      </c>
      <c r="H137" s="53">
        <v>721.92</v>
      </c>
      <c r="I137" s="53">
        <v>272.49</v>
      </c>
      <c r="J137" s="53">
        <v>13529533.18</v>
      </c>
      <c r="K137" s="53">
        <v>7209241.9100000001</v>
      </c>
      <c r="L137" s="53" t="s">
        <v>973</v>
      </c>
      <c r="M137" s="53" t="s">
        <v>974</v>
      </c>
      <c r="N137" s="53">
        <v>0.17</v>
      </c>
      <c r="O137" s="53">
        <v>-11.31</v>
      </c>
      <c r="P137" s="53">
        <v>-0.17</v>
      </c>
      <c r="Q137" s="53">
        <v>-0.03</v>
      </c>
      <c r="R137" s="53">
        <v>765.48</v>
      </c>
      <c r="S137" s="53">
        <v>32.86</v>
      </c>
      <c r="T137" s="53">
        <v>19.09</v>
      </c>
      <c r="U137" s="53">
        <v>5.12</v>
      </c>
      <c r="V137" s="53">
        <v>20.791</v>
      </c>
      <c r="W137" s="57"/>
      <c r="X137" s="57"/>
      <c r="Y137" s="74"/>
      <c r="Z137" s="5"/>
      <c r="AA137"/>
      <c r="AB137"/>
      <c r="AC137"/>
      <c r="AD137"/>
      <c r="AE137"/>
      <c r="AF137"/>
      <c r="AG137"/>
      <c r="AH137"/>
      <c r="AI137"/>
    </row>
    <row r="138" spans="1:35" s="18" customFormat="1" x14ac:dyDescent="0.2">
      <c r="A138" s="50">
        <v>1572</v>
      </c>
      <c r="B138" s="53">
        <v>89.67</v>
      </c>
      <c r="C138" s="53">
        <v>29.09</v>
      </c>
      <c r="D138" s="4">
        <f t="shared" si="2"/>
        <v>8.5599999999999987</v>
      </c>
      <c r="E138" s="4">
        <f t="shared" si="3"/>
        <v>28.53</v>
      </c>
      <c r="F138" s="53">
        <v>1115.6099999999999</v>
      </c>
      <c r="G138" s="53">
        <v>1030.43</v>
      </c>
      <c r="H138" s="53">
        <v>724.54</v>
      </c>
      <c r="I138" s="53">
        <v>273.95</v>
      </c>
      <c r="J138" s="53">
        <v>13529534.619999999</v>
      </c>
      <c r="K138" s="53">
        <v>7209244.5499999998</v>
      </c>
      <c r="L138" s="53" t="s">
        <v>975</v>
      </c>
      <c r="M138" s="53" t="s">
        <v>976</v>
      </c>
      <c r="N138" s="53">
        <v>0.17</v>
      </c>
      <c r="O138" s="53">
        <v>-90</v>
      </c>
      <c r="P138" s="53">
        <v>0.17</v>
      </c>
      <c r="Q138" s="53">
        <v>-0.03</v>
      </c>
      <c r="R138" s="53">
        <v>768.48</v>
      </c>
      <c r="S138" s="53">
        <v>32.94</v>
      </c>
      <c r="T138" s="53">
        <v>19.100000000000001</v>
      </c>
      <c r="U138" s="53">
        <v>5.12</v>
      </c>
      <c r="V138" s="53">
        <v>20.823</v>
      </c>
      <c r="W138" s="57"/>
      <c r="X138" s="57"/>
      <c r="Y138" s="74"/>
      <c r="Z138" s="5"/>
      <c r="AA138"/>
      <c r="AB138"/>
      <c r="AC138"/>
      <c r="AD138"/>
      <c r="AE138"/>
      <c r="AF138"/>
      <c r="AG138"/>
      <c r="AH138"/>
      <c r="AI138"/>
    </row>
    <row r="139" spans="1:35" s="18" customFormat="1" x14ac:dyDescent="0.2">
      <c r="A139" s="50">
        <v>1575</v>
      </c>
      <c r="B139" s="53">
        <v>89.67</v>
      </c>
      <c r="C139" s="53">
        <v>29.08</v>
      </c>
      <c r="D139" s="4">
        <f t="shared" si="2"/>
        <v>8.5499999999999972</v>
      </c>
      <c r="E139" s="4">
        <f t="shared" si="3"/>
        <v>28.52</v>
      </c>
      <c r="F139" s="53">
        <v>1115.6300000000001</v>
      </c>
      <c r="G139" s="53">
        <v>1030.45</v>
      </c>
      <c r="H139" s="53">
        <v>727.16</v>
      </c>
      <c r="I139" s="53">
        <v>275.41000000000003</v>
      </c>
      <c r="J139" s="53">
        <v>13529536.050000001</v>
      </c>
      <c r="K139" s="53">
        <v>7209247.1900000004</v>
      </c>
      <c r="L139" s="53" t="s">
        <v>977</v>
      </c>
      <c r="M139" s="53" t="s">
        <v>978</v>
      </c>
      <c r="N139" s="53">
        <v>0.03</v>
      </c>
      <c r="O139" s="53">
        <v>-14.036</v>
      </c>
      <c r="P139" s="53">
        <v>0</v>
      </c>
      <c r="Q139" s="53">
        <v>-0.03</v>
      </c>
      <c r="R139" s="53">
        <v>771.48</v>
      </c>
      <c r="S139" s="53">
        <v>33.020000000000003</v>
      </c>
      <c r="T139" s="53">
        <v>19.100000000000001</v>
      </c>
      <c r="U139" s="53">
        <v>5.12</v>
      </c>
      <c r="V139" s="53">
        <v>20.855</v>
      </c>
      <c r="W139" s="53"/>
      <c r="X139" s="53"/>
      <c r="Y139" s="74"/>
      <c r="Z139" s="5"/>
      <c r="AA139"/>
      <c r="AB139"/>
      <c r="AC139"/>
      <c r="AD139"/>
      <c r="AE139"/>
      <c r="AF139"/>
      <c r="AG139"/>
      <c r="AH139"/>
      <c r="AI139"/>
    </row>
    <row r="140" spans="1:35" s="18" customFormat="1" x14ac:dyDescent="0.2">
      <c r="A140" s="50">
        <v>1578</v>
      </c>
      <c r="B140" s="53">
        <v>89.71</v>
      </c>
      <c r="C140" s="53">
        <v>29.07</v>
      </c>
      <c r="D140" s="4">
        <f t="shared" si="2"/>
        <v>8.5399999999999991</v>
      </c>
      <c r="E140" s="4">
        <f t="shared" si="3"/>
        <v>28.51</v>
      </c>
      <c r="F140" s="53">
        <v>1115.6500000000001</v>
      </c>
      <c r="G140" s="53">
        <v>1030.47</v>
      </c>
      <c r="H140" s="53">
        <v>729.78</v>
      </c>
      <c r="I140" s="53">
        <v>276.87</v>
      </c>
      <c r="J140" s="53">
        <v>13529537.48</v>
      </c>
      <c r="K140" s="53">
        <v>7209249.8200000003</v>
      </c>
      <c r="L140" s="53" t="s">
        <v>979</v>
      </c>
      <c r="M140" s="53" t="s">
        <v>980</v>
      </c>
      <c r="N140" s="53">
        <v>0.14000000000000001</v>
      </c>
      <c r="O140" s="53">
        <v>-172.875</v>
      </c>
      <c r="P140" s="53">
        <v>0.13</v>
      </c>
      <c r="Q140" s="53">
        <v>-0.03</v>
      </c>
      <c r="R140" s="53">
        <v>774.48</v>
      </c>
      <c r="S140" s="53">
        <v>33.1</v>
      </c>
      <c r="T140" s="53">
        <v>19.100000000000001</v>
      </c>
      <c r="U140" s="53">
        <v>5.13</v>
      </c>
      <c r="V140" s="53">
        <v>20.885999999999999</v>
      </c>
      <c r="W140" s="57"/>
      <c r="X140" s="57"/>
      <c r="Y140" s="74"/>
      <c r="Z140" s="5"/>
      <c r="AA140"/>
      <c r="AB140"/>
      <c r="AC140"/>
      <c r="AD140"/>
      <c r="AE140"/>
      <c r="AF140"/>
      <c r="AG140"/>
      <c r="AH140"/>
      <c r="AI140"/>
    </row>
    <row r="141" spans="1:35" s="18" customFormat="1" x14ac:dyDescent="0.2">
      <c r="A141" s="50">
        <v>1581</v>
      </c>
      <c r="B141" s="53">
        <v>89.63</v>
      </c>
      <c r="C141" s="53">
        <v>29.06</v>
      </c>
      <c r="D141" s="4">
        <f t="shared" si="2"/>
        <v>8.5299999999999976</v>
      </c>
      <c r="E141" s="4">
        <f t="shared" si="3"/>
        <v>28.5</v>
      </c>
      <c r="F141" s="53">
        <v>1115.6600000000001</v>
      </c>
      <c r="G141" s="53">
        <v>1030.48</v>
      </c>
      <c r="H141" s="53">
        <v>732.4</v>
      </c>
      <c r="I141" s="53">
        <v>278.33</v>
      </c>
      <c r="J141" s="53">
        <v>13529538.91</v>
      </c>
      <c r="K141" s="53">
        <v>7209252.46</v>
      </c>
      <c r="L141" s="53" t="s">
        <v>981</v>
      </c>
      <c r="M141" s="53" t="s">
        <v>982</v>
      </c>
      <c r="N141" s="54">
        <v>0.27</v>
      </c>
      <c r="O141" s="53">
        <v>-14.036</v>
      </c>
      <c r="P141" s="53">
        <v>-0.27</v>
      </c>
      <c r="Q141" s="53">
        <v>-0.03</v>
      </c>
      <c r="R141" s="53">
        <v>777.48</v>
      </c>
      <c r="S141" s="53">
        <v>33.18</v>
      </c>
      <c r="T141" s="53">
        <v>19.100000000000001</v>
      </c>
      <c r="U141" s="53">
        <v>5.13</v>
      </c>
      <c r="V141" s="53">
        <v>20.917000000000002</v>
      </c>
      <c r="W141" s="57"/>
      <c r="X141" s="57"/>
      <c r="Y141" s="53"/>
      <c r="Z141" s="5"/>
      <c r="AA141"/>
      <c r="AB141"/>
      <c r="AC141"/>
      <c r="AD141"/>
      <c r="AE141"/>
      <c r="AF141"/>
      <c r="AG141"/>
      <c r="AH141"/>
      <c r="AI141"/>
    </row>
    <row r="142" spans="1:35" s="18" customFormat="1" x14ac:dyDescent="0.2">
      <c r="A142" s="50">
        <v>1584.51</v>
      </c>
      <c r="B142" s="53">
        <v>89.67</v>
      </c>
      <c r="C142" s="53">
        <v>29.05</v>
      </c>
      <c r="D142" s="4">
        <f t="shared" si="2"/>
        <v>8.52</v>
      </c>
      <c r="E142" s="4">
        <f t="shared" si="3"/>
        <v>28.490000000000002</v>
      </c>
      <c r="F142" s="53">
        <v>1115.69</v>
      </c>
      <c r="G142" s="53">
        <v>1030.51</v>
      </c>
      <c r="H142" s="53">
        <v>735.47</v>
      </c>
      <c r="I142" s="53">
        <v>280.02999999999997</v>
      </c>
      <c r="J142" s="53">
        <v>13529540.59</v>
      </c>
      <c r="K142" s="53">
        <v>7209255.54</v>
      </c>
      <c r="L142" s="53" t="s">
        <v>983</v>
      </c>
      <c r="M142" s="53" t="s">
        <v>984</v>
      </c>
      <c r="N142" s="53">
        <v>0.12</v>
      </c>
      <c r="O142" s="53">
        <v>116.566</v>
      </c>
      <c r="P142" s="53">
        <v>0.11</v>
      </c>
      <c r="Q142" s="53">
        <v>-0.03</v>
      </c>
      <c r="R142" s="53">
        <v>780.99</v>
      </c>
      <c r="S142" s="53">
        <v>33.270000000000003</v>
      </c>
      <c r="T142" s="53">
        <v>19.100000000000001</v>
      </c>
      <c r="U142" s="53">
        <v>5.13</v>
      </c>
      <c r="V142" s="53">
        <v>20.954000000000001</v>
      </c>
      <c r="W142" s="57"/>
      <c r="X142" s="57"/>
      <c r="Y142" s="53"/>
      <c r="Z142" s="5"/>
      <c r="AA142"/>
      <c r="AB142"/>
      <c r="AC142"/>
      <c r="AD142"/>
      <c r="AE142"/>
      <c r="AF142"/>
      <c r="AG142"/>
      <c r="AH142"/>
      <c r="AI142"/>
    </row>
    <row r="143" spans="1:35" s="18" customFormat="1" x14ac:dyDescent="0.2">
      <c r="A143" s="50">
        <v>1588</v>
      </c>
      <c r="B143" s="53">
        <v>89.65</v>
      </c>
      <c r="C143" s="53">
        <v>29.09</v>
      </c>
      <c r="D143" s="4">
        <f t="shared" si="2"/>
        <v>8.5599999999999987</v>
      </c>
      <c r="E143" s="4">
        <f t="shared" si="3"/>
        <v>28.53</v>
      </c>
      <c r="F143" s="70">
        <v>1115.71</v>
      </c>
      <c r="G143" s="70">
        <v>1030.53</v>
      </c>
      <c r="H143" s="70">
        <v>738.52</v>
      </c>
      <c r="I143" s="70">
        <v>281.73</v>
      </c>
      <c r="J143" s="70">
        <v>13529542.25</v>
      </c>
      <c r="K143" s="70">
        <v>7209258.6100000003</v>
      </c>
      <c r="L143" s="70" t="s">
        <v>985</v>
      </c>
      <c r="M143" s="70" t="s">
        <v>986</v>
      </c>
      <c r="N143" s="71">
        <v>0.13</v>
      </c>
      <c r="O143" s="71">
        <v>90</v>
      </c>
      <c r="P143" s="71">
        <v>-0.06</v>
      </c>
      <c r="Q143" s="71">
        <v>0.11</v>
      </c>
      <c r="R143" s="71">
        <v>784.48</v>
      </c>
      <c r="S143" s="71">
        <v>33.369999999999997</v>
      </c>
      <c r="T143" s="71">
        <v>19.100000000000001</v>
      </c>
      <c r="U143" s="71">
        <v>5.14</v>
      </c>
      <c r="V143" s="71">
        <v>20.99</v>
      </c>
      <c r="W143" s="72"/>
      <c r="X143" s="72"/>
      <c r="Y143" s="53"/>
      <c r="Z143" s="5"/>
      <c r="AA143"/>
      <c r="AB143"/>
      <c r="AC143"/>
      <c r="AD143"/>
      <c r="AE143"/>
      <c r="AF143"/>
      <c r="AG143"/>
      <c r="AH143"/>
      <c r="AI143"/>
    </row>
    <row r="144" spans="1:35" s="18" customFormat="1" x14ac:dyDescent="0.2">
      <c r="A144" s="50">
        <v>1591</v>
      </c>
      <c r="B144" s="53">
        <v>89.65</v>
      </c>
      <c r="C144" s="53">
        <v>29.13</v>
      </c>
      <c r="D144" s="4">
        <f t="shared" si="2"/>
        <v>8.5999999999999979</v>
      </c>
      <c r="E144" s="4">
        <f t="shared" si="3"/>
        <v>28.57</v>
      </c>
      <c r="F144" s="70">
        <v>1115.72</v>
      </c>
      <c r="G144" s="70">
        <v>1030.54</v>
      </c>
      <c r="H144" s="70">
        <v>741.14</v>
      </c>
      <c r="I144" s="70">
        <v>283.19</v>
      </c>
      <c r="J144" s="70">
        <v>13529543.689999999</v>
      </c>
      <c r="K144" s="70">
        <v>7209261.2400000002</v>
      </c>
      <c r="L144" s="70" t="s">
        <v>987</v>
      </c>
      <c r="M144" s="70" t="s">
        <v>988</v>
      </c>
      <c r="N144" s="71">
        <v>0.13</v>
      </c>
      <c r="O144" s="71">
        <v>18.434999999999999</v>
      </c>
      <c r="P144" s="71">
        <v>0</v>
      </c>
      <c r="Q144" s="71">
        <v>0.13</v>
      </c>
      <c r="R144" s="71">
        <v>787.48</v>
      </c>
      <c r="S144" s="71">
        <v>33.450000000000003</v>
      </c>
      <c r="T144" s="71">
        <v>19.100000000000001</v>
      </c>
      <c r="U144" s="71">
        <v>5.14</v>
      </c>
      <c r="V144" s="71">
        <v>21.021000000000001</v>
      </c>
      <c r="W144" s="71"/>
      <c r="X144" s="71"/>
      <c r="Y144" s="53"/>
      <c r="Z144" s="5"/>
      <c r="AA144"/>
      <c r="AB144"/>
      <c r="AC144"/>
      <c r="AD144"/>
      <c r="AE144"/>
      <c r="AF144"/>
      <c r="AG144"/>
      <c r="AH144"/>
      <c r="AI144"/>
    </row>
    <row r="145" spans="1:35" s="18" customFormat="1" x14ac:dyDescent="0.2">
      <c r="A145" s="50">
        <v>1594</v>
      </c>
      <c r="B145" s="65">
        <v>89.77</v>
      </c>
      <c r="C145" s="65">
        <v>29.17</v>
      </c>
      <c r="D145" s="4">
        <f t="shared" si="2"/>
        <v>8.64</v>
      </c>
      <c r="E145" s="4">
        <f t="shared" si="3"/>
        <v>28.610000000000003</v>
      </c>
      <c r="F145" s="70">
        <v>1115.74</v>
      </c>
      <c r="G145" s="70">
        <v>1030.56</v>
      </c>
      <c r="H145" s="70">
        <v>743.76</v>
      </c>
      <c r="I145" s="70">
        <v>284.64999999999998</v>
      </c>
      <c r="J145" s="70">
        <v>13529545.119999999</v>
      </c>
      <c r="K145" s="70">
        <v>7209263.8799999999</v>
      </c>
      <c r="L145" s="70" t="s">
        <v>989</v>
      </c>
      <c r="M145" s="70" t="s">
        <v>990</v>
      </c>
      <c r="N145" s="71">
        <v>0.42</v>
      </c>
      <c r="O145" s="71">
        <v>75.963999999999999</v>
      </c>
      <c r="P145" s="71">
        <v>0.4</v>
      </c>
      <c r="Q145" s="71">
        <v>0.13</v>
      </c>
      <c r="R145" s="71">
        <v>790.48</v>
      </c>
      <c r="S145" s="71">
        <v>33.53</v>
      </c>
      <c r="T145" s="71">
        <v>19.100000000000001</v>
      </c>
      <c r="U145" s="71">
        <v>5.14</v>
      </c>
      <c r="V145" s="71">
        <v>21.052</v>
      </c>
      <c r="W145" s="71"/>
      <c r="X145" s="71"/>
      <c r="Y145" s="53"/>
      <c r="Z145" s="5"/>
      <c r="AA145"/>
      <c r="AB145"/>
      <c r="AC145"/>
      <c r="AD145"/>
      <c r="AE145"/>
      <c r="AF145"/>
      <c r="AG145"/>
      <c r="AH145"/>
      <c r="AI145"/>
    </row>
    <row r="146" spans="1:35" s="18" customFormat="1" x14ac:dyDescent="0.2">
      <c r="A146" s="50">
        <v>1597</v>
      </c>
      <c r="B146" s="53">
        <v>89.78</v>
      </c>
      <c r="C146" s="53">
        <v>29.21</v>
      </c>
      <c r="D146" s="4">
        <f t="shared" si="2"/>
        <v>8.68</v>
      </c>
      <c r="E146" s="4">
        <f t="shared" si="3"/>
        <v>28.650000000000002</v>
      </c>
      <c r="F146" s="53">
        <v>1115.75</v>
      </c>
      <c r="G146" s="53">
        <v>1030.57</v>
      </c>
      <c r="H146" s="53">
        <v>746.38</v>
      </c>
      <c r="I146" s="53">
        <v>286.11</v>
      </c>
      <c r="J146" s="53">
        <v>13529546.560000001</v>
      </c>
      <c r="K146" s="53">
        <v>7209266.5099999998</v>
      </c>
      <c r="L146" s="53" t="s">
        <v>991</v>
      </c>
      <c r="M146" s="53" t="s">
        <v>992</v>
      </c>
      <c r="N146" s="53">
        <v>0.14000000000000001</v>
      </c>
      <c r="O146" s="53">
        <v>108.435</v>
      </c>
      <c r="P146" s="53">
        <v>0.03</v>
      </c>
      <c r="Q146" s="53">
        <v>0.13</v>
      </c>
      <c r="R146" s="53">
        <v>793.47</v>
      </c>
      <c r="S146" s="53">
        <v>33.61</v>
      </c>
      <c r="T146" s="53">
        <v>19.100000000000001</v>
      </c>
      <c r="U146" s="53">
        <v>5.15</v>
      </c>
      <c r="V146" s="53">
        <v>21.082000000000001</v>
      </c>
      <c r="W146" s="53"/>
      <c r="X146" s="53"/>
      <c r="Y146" s="53"/>
      <c r="Z146" s="5"/>
      <c r="AA146"/>
      <c r="AB146"/>
      <c r="AC146"/>
      <c r="AD146"/>
      <c r="AE146"/>
      <c r="AF146"/>
      <c r="AG146"/>
      <c r="AH146"/>
      <c r="AI146"/>
    </row>
    <row r="147" spans="1:35" s="18" customFormat="1" x14ac:dyDescent="0.2">
      <c r="A147" s="50">
        <v>1600</v>
      </c>
      <c r="B147" s="53">
        <v>89.77</v>
      </c>
      <c r="C147" s="53">
        <v>29.24</v>
      </c>
      <c r="D147" s="4">
        <f t="shared" si="2"/>
        <v>8.7099999999999973</v>
      </c>
      <c r="E147" s="4">
        <f t="shared" si="3"/>
        <v>28.68</v>
      </c>
      <c r="F147" s="53">
        <v>1115.76</v>
      </c>
      <c r="G147" s="53">
        <v>1030.58</v>
      </c>
      <c r="H147" s="53">
        <v>749</v>
      </c>
      <c r="I147" s="53">
        <v>287.57</v>
      </c>
      <c r="J147" s="53">
        <v>13529548</v>
      </c>
      <c r="K147" s="53">
        <v>7209269.1399999997</v>
      </c>
      <c r="L147" s="53" t="s">
        <v>993</v>
      </c>
      <c r="M147" s="53" t="s">
        <v>994</v>
      </c>
      <c r="N147" s="53">
        <v>0.11</v>
      </c>
      <c r="O147" s="53">
        <v>45</v>
      </c>
      <c r="P147" s="53">
        <v>-0.03</v>
      </c>
      <c r="Q147" s="53">
        <v>0.1</v>
      </c>
      <c r="R147" s="53">
        <v>796.47</v>
      </c>
      <c r="S147" s="53">
        <v>33.69</v>
      </c>
      <c r="T147" s="53">
        <v>19.11</v>
      </c>
      <c r="U147" s="53">
        <v>5.15</v>
      </c>
      <c r="V147" s="53">
        <v>21.113</v>
      </c>
      <c r="W147" s="57"/>
      <c r="X147" s="57"/>
      <c r="Y147" s="53"/>
      <c r="Z147" s="5"/>
      <c r="AA147"/>
      <c r="AB147"/>
      <c r="AC147"/>
      <c r="AD147"/>
      <c r="AE147"/>
      <c r="AF147"/>
      <c r="AG147"/>
      <c r="AH147"/>
      <c r="AI147"/>
    </row>
    <row r="148" spans="1:35" s="18" customFormat="1" x14ac:dyDescent="0.2">
      <c r="A148" s="50">
        <v>1603</v>
      </c>
      <c r="B148" s="53">
        <v>89.81</v>
      </c>
      <c r="C148" s="53">
        <v>29.28</v>
      </c>
      <c r="D148" s="4">
        <f t="shared" si="2"/>
        <v>8.75</v>
      </c>
      <c r="E148" s="4">
        <f t="shared" si="3"/>
        <v>28.720000000000002</v>
      </c>
      <c r="F148" s="53">
        <v>1115.77</v>
      </c>
      <c r="G148" s="53">
        <v>1030.5899999999999</v>
      </c>
      <c r="H148" s="53">
        <v>751.62</v>
      </c>
      <c r="I148" s="53">
        <v>289.04000000000002</v>
      </c>
      <c r="J148" s="53">
        <v>13529549.439999999</v>
      </c>
      <c r="K148" s="53">
        <v>7209271.7800000003</v>
      </c>
      <c r="L148" s="53" t="s">
        <v>995</v>
      </c>
      <c r="M148" s="53" t="s">
        <v>996</v>
      </c>
      <c r="N148" s="53">
        <v>0.19</v>
      </c>
      <c r="O148" s="53">
        <v>116.565</v>
      </c>
      <c r="P148" s="53">
        <v>0.13</v>
      </c>
      <c r="Q148" s="53">
        <v>0.13</v>
      </c>
      <c r="R148" s="53">
        <v>799.47</v>
      </c>
      <c r="S148" s="53">
        <v>33.770000000000003</v>
      </c>
      <c r="T148" s="53">
        <v>19.11</v>
      </c>
      <c r="U148" s="53">
        <v>5.15</v>
      </c>
      <c r="V148" s="53">
        <v>21.143999999999998</v>
      </c>
      <c r="W148" s="57"/>
      <c r="X148" s="57"/>
      <c r="Y148" s="53"/>
      <c r="Z148" s="5"/>
      <c r="AA148"/>
      <c r="AB148"/>
      <c r="AC148"/>
      <c r="AD148"/>
      <c r="AE148"/>
      <c r="AF148"/>
      <c r="AG148"/>
      <c r="AH148"/>
      <c r="AI148"/>
    </row>
    <row r="149" spans="1:35" s="18" customFormat="1" x14ac:dyDescent="0.2">
      <c r="A149" s="50">
        <v>1606</v>
      </c>
      <c r="B149" s="53">
        <v>89.79</v>
      </c>
      <c r="C149" s="53">
        <v>29.32</v>
      </c>
      <c r="D149" s="4">
        <f t="shared" si="2"/>
        <v>8.7899999999999991</v>
      </c>
      <c r="E149" s="4">
        <f t="shared" si="3"/>
        <v>28.76</v>
      </c>
      <c r="F149" s="53">
        <v>1115.78</v>
      </c>
      <c r="G149" s="53">
        <v>1030.5999999999999</v>
      </c>
      <c r="H149" s="53">
        <v>754.23</v>
      </c>
      <c r="I149" s="53">
        <v>290.51</v>
      </c>
      <c r="J149" s="53">
        <v>13529550.880000001</v>
      </c>
      <c r="K149" s="53">
        <v>7209274.4100000001</v>
      </c>
      <c r="L149" s="53" t="s">
        <v>997</v>
      </c>
      <c r="M149" s="53" t="s">
        <v>998</v>
      </c>
      <c r="N149" s="53">
        <v>0.15</v>
      </c>
      <c r="O149" s="53">
        <v>141.34100000000001</v>
      </c>
      <c r="P149" s="53">
        <v>-7.0000000000000007E-2</v>
      </c>
      <c r="Q149" s="53">
        <v>0.13</v>
      </c>
      <c r="R149" s="53">
        <v>802.47</v>
      </c>
      <c r="S149" s="53">
        <v>33.85</v>
      </c>
      <c r="T149" s="53">
        <v>19.11</v>
      </c>
      <c r="U149" s="53">
        <v>5.16</v>
      </c>
      <c r="V149" s="53">
        <v>21.175000000000001</v>
      </c>
      <c r="W149" s="57"/>
      <c r="X149" s="57"/>
      <c r="Y149" s="53"/>
      <c r="Z149" s="5"/>
      <c r="AA149"/>
      <c r="AB149"/>
      <c r="AC149"/>
      <c r="AD149"/>
      <c r="AE149"/>
      <c r="AF149"/>
      <c r="AG149"/>
      <c r="AH149"/>
      <c r="AI149"/>
    </row>
    <row r="150" spans="1:35" s="18" customFormat="1" x14ac:dyDescent="0.2">
      <c r="A150" s="50">
        <v>1609.27</v>
      </c>
      <c r="B150" s="53">
        <v>89.74</v>
      </c>
      <c r="C150" s="53">
        <v>29.36</v>
      </c>
      <c r="D150" s="4">
        <f t="shared" si="2"/>
        <v>8.8299999999999983</v>
      </c>
      <c r="E150" s="4">
        <f t="shared" si="3"/>
        <v>28.8</v>
      </c>
      <c r="F150" s="53">
        <v>1115.8</v>
      </c>
      <c r="G150" s="53">
        <v>1030.6199999999999</v>
      </c>
      <c r="H150" s="53">
        <v>757.08</v>
      </c>
      <c r="I150" s="53">
        <v>292.11</v>
      </c>
      <c r="J150" s="53">
        <v>13529552.460000001</v>
      </c>
      <c r="K150" s="53">
        <v>7209277.2699999996</v>
      </c>
      <c r="L150" s="53" t="s">
        <v>921</v>
      </c>
      <c r="M150" s="53" t="s">
        <v>999</v>
      </c>
      <c r="N150" s="53">
        <v>0.2</v>
      </c>
      <c r="O150" s="53">
        <v>61.698999999999998</v>
      </c>
      <c r="P150" s="53">
        <v>-0.15</v>
      </c>
      <c r="Q150" s="53">
        <v>0.12</v>
      </c>
      <c r="R150" s="53">
        <v>805.74</v>
      </c>
      <c r="S150" s="53">
        <v>33.94</v>
      </c>
      <c r="T150" s="53">
        <v>19.11</v>
      </c>
      <c r="U150" s="53">
        <v>5.16</v>
      </c>
      <c r="V150" s="53">
        <v>21.209</v>
      </c>
      <c r="W150" s="57"/>
      <c r="X150" s="57"/>
      <c r="Y150" s="53"/>
      <c r="Z150" s="5"/>
      <c r="AA150"/>
      <c r="AB150"/>
      <c r="AC150"/>
      <c r="AD150"/>
      <c r="AE150"/>
      <c r="AF150"/>
      <c r="AG150"/>
      <c r="AH150"/>
      <c r="AI150"/>
    </row>
    <row r="151" spans="1:35" s="18" customFormat="1" x14ac:dyDescent="0.2">
      <c r="A151" s="50">
        <v>1613</v>
      </c>
      <c r="B151" s="53">
        <v>89.81</v>
      </c>
      <c r="C151" s="53">
        <v>29.49</v>
      </c>
      <c r="D151" s="4">
        <f t="shared" ref="D151:D214" si="4">IF(C151-20.53&lt;0,C151-20.53+360,C151-20.53)</f>
        <v>8.9599999999999973</v>
      </c>
      <c r="E151" s="4">
        <f t="shared" ref="E151:E214" si="5">IF(C151-0.56&lt;0,C151-0.56+360,C151-0.56)</f>
        <v>28.93</v>
      </c>
      <c r="F151" s="53">
        <v>1115.81</v>
      </c>
      <c r="G151" s="53">
        <v>1030.6300000000001</v>
      </c>
      <c r="H151" s="53">
        <v>760.33</v>
      </c>
      <c r="I151" s="53">
        <v>293.94</v>
      </c>
      <c r="J151" s="53">
        <v>13529554.26</v>
      </c>
      <c r="K151" s="53">
        <v>7209280.54</v>
      </c>
      <c r="L151" s="53" t="s">
        <v>1000</v>
      </c>
      <c r="M151" s="53" t="s">
        <v>1001</v>
      </c>
      <c r="N151" s="53">
        <v>0.4</v>
      </c>
      <c r="O151" s="53">
        <v>84.805999999999997</v>
      </c>
      <c r="P151" s="53">
        <v>0.19</v>
      </c>
      <c r="Q151" s="53">
        <v>0.35</v>
      </c>
      <c r="R151" s="53">
        <v>809.47</v>
      </c>
      <c r="S151" s="53">
        <v>34.04</v>
      </c>
      <c r="T151" s="53">
        <v>19.11</v>
      </c>
      <c r="U151" s="53">
        <v>5.16</v>
      </c>
      <c r="V151" s="53">
        <v>21.247</v>
      </c>
      <c r="W151" s="53"/>
      <c r="X151" s="53"/>
      <c r="Y151" s="53"/>
      <c r="Z151" s="5"/>
      <c r="AA151"/>
      <c r="AB151"/>
      <c r="AC151"/>
      <c r="AD151"/>
      <c r="AE151"/>
      <c r="AF151"/>
      <c r="AG151"/>
      <c r="AH151"/>
      <c r="AI151"/>
    </row>
    <row r="152" spans="1:35" s="18" customFormat="1" x14ac:dyDescent="0.2">
      <c r="A152" s="50">
        <v>1616</v>
      </c>
      <c r="B152" s="53">
        <v>89.82</v>
      </c>
      <c r="C152" s="53">
        <v>29.6</v>
      </c>
      <c r="D152" s="4">
        <f t="shared" si="4"/>
        <v>9.07</v>
      </c>
      <c r="E152" s="4">
        <f t="shared" si="5"/>
        <v>29.040000000000003</v>
      </c>
      <c r="F152" s="53">
        <v>1115.82</v>
      </c>
      <c r="G152" s="53">
        <v>1030.6400000000001</v>
      </c>
      <c r="H152" s="53">
        <v>762.94</v>
      </c>
      <c r="I152" s="53">
        <v>295.42</v>
      </c>
      <c r="J152" s="53">
        <v>13529555.710000001</v>
      </c>
      <c r="K152" s="53">
        <v>7209283.1600000001</v>
      </c>
      <c r="L152" s="53" t="s">
        <v>1002</v>
      </c>
      <c r="M152" s="53" t="s">
        <v>1003</v>
      </c>
      <c r="N152" s="53">
        <v>0.37</v>
      </c>
      <c r="O152" s="53">
        <v>109.983</v>
      </c>
      <c r="P152" s="53">
        <v>0.03</v>
      </c>
      <c r="Q152" s="53">
        <v>0.37</v>
      </c>
      <c r="R152" s="53">
        <v>812.47</v>
      </c>
      <c r="S152" s="53">
        <v>34.119999999999997</v>
      </c>
      <c r="T152" s="53">
        <v>19.11</v>
      </c>
      <c r="U152" s="53">
        <v>5.17</v>
      </c>
      <c r="V152" s="53">
        <v>21.277999999999999</v>
      </c>
      <c r="W152" s="53"/>
      <c r="X152" s="53"/>
      <c r="Y152" s="53"/>
      <c r="Z152" s="5"/>
      <c r="AA152"/>
      <c r="AB152"/>
      <c r="AC152"/>
      <c r="AD152"/>
      <c r="AE152"/>
      <c r="AF152"/>
      <c r="AG152"/>
      <c r="AH152"/>
      <c r="AI152"/>
    </row>
    <row r="153" spans="1:35" s="18" customFormat="1" x14ac:dyDescent="0.2">
      <c r="A153" s="50">
        <v>1619</v>
      </c>
      <c r="B153" s="53">
        <v>89.78</v>
      </c>
      <c r="C153" s="53">
        <v>29.71</v>
      </c>
      <c r="D153" s="4">
        <f t="shared" si="4"/>
        <v>9.18</v>
      </c>
      <c r="E153" s="4">
        <f t="shared" si="5"/>
        <v>29.150000000000002</v>
      </c>
      <c r="F153" s="53">
        <v>1115.83</v>
      </c>
      <c r="G153" s="53">
        <v>1030.6500000000001</v>
      </c>
      <c r="H153" s="53">
        <v>765.55</v>
      </c>
      <c r="I153" s="53">
        <v>296.91000000000003</v>
      </c>
      <c r="J153" s="53">
        <v>13529557.17</v>
      </c>
      <c r="K153" s="53">
        <v>7209285.7800000003</v>
      </c>
      <c r="L153" s="53" t="s">
        <v>1004</v>
      </c>
      <c r="M153" s="53" t="s">
        <v>1005</v>
      </c>
      <c r="N153" s="53">
        <v>0.39</v>
      </c>
      <c r="O153" s="53">
        <v>59.036000000000001</v>
      </c>
      <c r="P153" s="53">
        <v>-0.13</v>
      </c>
      <c r="Q153" s="53">
        <v>0.37</v>
      </c>
      <c r="R153" s="53">
        <v>815.47</v>
      </c>
      <c r="S153" s="53">
        <v>34.200000000000003</v>
      </c>
      <c r="T153" s="53">
        <v>19.11</v>
      </c>
      <c r="U153" s="53">
        <v>5.17</v>
      </c>
      <c r="V153" s="53">
        <v>21.31</v>
      </c>
      <c r="W153" s="53"/>
      <c r="X153" s="53"/>
      <c r="Y153" s="53"/>
      <c r="Z153" s="5"/>
      <c r="AA153"/>
      <c r="AB153"/>
      <c r="AC153"/>
      <c r="AD153"/>
      <c r="AE153"/>
      <c r="AF153"/>
      <c r="AG153"/>
      <c r="AH153"/>
      <c r="AI153"/>
    </row>
    <row r="154" spans="1:35" s="18" customFormat="1" x14ac:dyDescent="0.2">
      <c r="A154" s="50">
        <v>1622</v>
      </c>
      <c r="B154" s="53">
        <v>89.84</v>
      </c>
      <c r="C154" s="53">
        <v>29.81</v>
      </c>
      <c r="D154" s="4">
        <f t="shared" si="4"/>
        <v>9.2799999999999976</v>
      </c>
      <c r="E154" s="4">
        <f t="shared" si="5"/>
        <v>29.25</v>
      </c>
      <c r="F154" s="53">
        <v>1115.8399999999999</v>
      </c>
      <c r="G154" s="53">
        <v>1030.6600000000001</v>
      </c>
      <c r="H154" s="53">
        <v>768.15</v>
      </c>
      <c r="I154" s="53">
        <v>298.39999999999998</v>
      </c>
      <c r="J154" s="53">
        <v>13529558.630000001</v>
      </c>
      <c r="K154" s="53">
        <v>7209288.4000000004</v>
      </c>
      <c r="L154" s="53" t="s">
        <v>1006</v>
      </c>
      <c r="M154" s="53" t="s">
        <v>1007</v>
      </c>
      <c r="N154" s="53">
        <v>0.39</v>
      </c>
      <c r="O154" s="53">
        <v>109.983</v>
      </c>
      <c r="P154" s="53">
        <v>0.2</v>
      </c>
      <c r="Q154" s="53">
        <v>0.33</v>
      </c>
      <c r="R154" s="53">
        <v>818.47</v>
      </c>
      <c r="S154" s="53">
        <v>34.29</v>
      </c>
      <c r="T154" s="53">
        <v>19.11</v>
      </c>
      <c r="U154" s="53">
        <v>5.18</v>
      </c>
      <c r="V154" s="53">
        <v>21.341000000000001</v>
      </c>
      <c r="W154" s="53"/>
      <c r="X154" s="53"/>
      <c r="Y154" s="75"/>
      <c r="Z154" s="5"/>
      <c r="AA154"/>
      <c r="AB154"/>
      <c r="AC154"/>
      <c r="AD154"/>
      <c r="AE154"/>
      <c r="AF154"/>
      <c r="AG154"/>
      <c r="AH154"/>
      <c r="AI154"/>
    </row>
    <row r="155" spans="1:35" s="18" customFormat="1" x14ac:dyDescent="0.2">
      <c r="A155" s="50">
        <v>1625</v>
      </c>
      <c r="B155" s="53">
        <v>89.8</v>
      </c>
      <c r="C155" s="53">
        <v>29.92</v>
      </c>
      <c r="D155" s="4">
        <f t="shared" si="4"/>
        <v>9.39</v>
      </c>
      <c r="E155" s="4">
        <f t="shared" si="5"/>
        <v>29.360000000000003</v>
      </c>
      <c r="F155" s="53">
        <v>1115.8499999999999</v>
      </c>
      <c r="G155" s="53">
        <v>1030.67</v>
      </c>
      <c r="H155" s="53">
        <v>770.76</v>
      </c>
      <c r="I155" s="53">
        <v>299.89</v>
      </c>
      <c r="J155" s="53">
        <v>13529560.1</v>
      </c>
      <c r="K155" s="53">
        <v>7209291.0199999996</v>
      </c>
      <c r="L155" s="53" t="s">
        <v>1008</v>
      </c>
      <c r="M155" s="53" t="s">
        <v>1009</v>
      </c>
      <c r="N155" s="53">
        <v>0.39</v>
      </c>
      <c r="O155" s="53">
        <v>101.31</v>
      </c>
      <c r="P155" s="53">
        <v>-0.13</v>
      </c>
      <c r="Q155" s="53">
        <v>0.37</v>
      </c>
      <c r="R155" s="53">
        <v>821.46</v>
      </c>
      <c r="S155" s="53">
        <v>34.369999999999997</v>
      </c>
      <c r="T155" s="53">
        <v>19.11</v>
      </c>
      <c r="U155" s="53">
        <v>5.18</v>
      </c>
      <c r="V155" s="53">
        <v>21.373000000000001</v>
      </c>
      <c r="W155" s="53"/>
      <c r="X155" s="53"/>
      <c r="Y155" s="75"/>
      <c r="Z155" s="5"/>
      <c r="AA155"/>
      <c r="AB155"/>
      <c r="AC155"/>
      <c r="AD155"/>
      <c r="AE155"/>
      <c r="AF155"/>
      <c r="AG155"/>
      <c r="AH155"/>
      <c r="AI155"/>
    </row>
    <row r="156" spans="1:35" s="18" customFormat="1" x14ac:dyDescent="0.2">
      <c r="A156" s="50">
        <v>1628</v>
      </c>
      <c r="B156" s="53">
        <v>89.78</v>
      </c>
      <c r="C156" s="53">
        <v>30.02</v>
      </c>
      <c r="D156" s="4">
        <f t="shared" si="4"/>
        <v>9.4899999999999984</v>
      </c>
      <c r="E156" s="4">
        <f t="shared" si="5"/>
        <v>29.46</v>
      </c>
      <c r="F156" s="53">
        <v>1115.8599999999999</v>
      </c>
      <c r="G156" s="53">
        <v>1030.68</v>
      </c>
      <c r="H156" s="53">
        <v>773.36</v>
      </c>
      <c r="I156" s="53">
        <v>301.39</v>
      </c>
      <c r="J156" s="53">
        <v>13529561.58</v>
      </c>
      <c r="K156" s="53">
        <v>7209293.6299999999</v>
      </c>
      <c r="L156" s="53" t="s">
        <v>1010</v>
      </c>
      <c r="M156" s="53" t="s">
        <v>1011</v>
      </c>
      <c r="N156" s="53">
        <v>0.34</v>
      </c>
      <c r="O156" s="53">
        <v>70.016999999999996</v>
      </c>
      <c r="P156" s="53">
        <v>-7.0000000000000007E-2</v>
      </c>
      <c r="Q156" s="53">
        <v>0.33</v>
      </c>
      <c r="R156" s="53">
        <v>824.46</v>
      </c>
      <c r="S156" s="53">
        <v>34.450000000000003</v>
      </c>
      <c r="T156" s="53">
        <v>19.11</v>
      </c>
      <c r="U156" s="53">
        <v>5.18</v>
      </c>
      <c r="V156" s="53">
        <v>21.405000000000001</v>
      </c>
      <c r="W156" s="53"/>
      <c r="X156" s="53"/>
      <c r="Y156" s="75"/>
      <c r="Z156" s="5"/>
      <c r="AA156"/>
      <c r="AB156"/>
      <c r="AC156"/>
      <c r="AD156"/>
      <c r="AE156"/>
      <c r="AF156"/>
      <c r="AG156"/>
      <c r="AH156"/>
      <c r="AI156"/>
    </row>
    <row r="157" spans="1:35" s="18" customFormat="1" x14ac:dyDescent="0.2">
      <c r="A157" s="50">
        <v>1631</v>
      </c>
      <c r="B157" s="53">
        <v>89.82</v>
      </c>
      <c r="C157" s="53">
        <v>30.13</v>
      </c>
      <c r="D157" s="4">
        <f t="shared" si="4"/>
        <v>9.5999999999999979</v>
      </c>
      <c r="E157" s="4">
        <f t="shared" si="5"/>
        <v>29.57</v>
      </c>
      <c r="F157" s="53">
        <v>1115.8699999999999</v>
      </c>
      <c r="G157" s="53">
        <v>1030.69</v>
      </c>
      <c r="H157" s="53">
        <v>775.95</v>
      </c>
      <c r="I157" s="53">
        <v>302.89</v>
      </c>
      <c r="J157" s="53">
        <v>13529563.050000001</v>
      </c>
      <c r="K157" s="53">
        <v>7209296.2400000002</v>
      </c>
      <c r="L157" s="53" t="s">
        <v>1012</v>
      </c>
      <c r="M157" s="53" t="s">
        <v>1013</v>
      </c>
      <c r="N157" s="53">
        <v>0.39</v>
      </c>
      <c r="O157" s="53">
        <v>61.39</v>
      </c>
      <c r="P157" s="53">
        <v>0.13</v>
      </c>
      <c r="Q157" s="53">
        <v>0.37</v>
      </c>
      <c r="R157" s="53">
        <v>827.46</v>
      </c>
      <c r="S157" s="53">
        <v>34.54</v>
      </c>
      <c r="T157" s="53">
        <v>19.12</v>
      </c>
      <c r="U157" s="53">
        <v>5.19</v>
      </c>
      <c r="V157" s="53">
        <v>21.437999999999999</v>
      </c>
      <c r="W157" s="53"/>
      <c r="X157" s="53"/>
      <c r="Y157" s="75"/>
      <c r="Z157" s="5"/>
      <c r="AA157"/>
      <c r="AB157"/>
      <c r="AC157"/>
      <c r="AD157"/>
      <c r="AE157"/>
      <c r="AF157"/>
      <c r="AG157"/>
      <c r="AH157"/>
      <c r="AI157"/>
    </row>
    <row r="158" spans="1:35" s="18" customFormat="1" x14ac:dyDescent="0.2">
      <c r="A158" s="50">
        <v>1634.06</v>
      </c>
      <c r="B158" s="53">
        <v>89.88</v>
      </c>
      <c r="C158" s="53">
        <v>30.24</v>
      </c>
      <c r="D158" s="4">
        <f t="shared" si="4"/>
        <v>9.7099999999999973</v>
      </c>
      <c r="E158" s="4">
        <f t="shared" si="5"/>
        <v>29.68</v>
      </c>
      <c r="F158" s="53">
        <v>1115.8800000000001</v>
      </c>
      <c r="G158" s="53">
        <v>1030.7</v>
      </c>
      <c r="H158" s="53">
        <v>778.6</v>
      </c>
      <c r="I158" s="53">
        <v>304.43</v>
      </c>
      <c r="J158" s="53">
        <v>13529564.57</v>
      </c>
      <c r="K158" s="53">
        <v>7209298.9000000004</v>
      </c>
      <c r="L158" s="53" t="s">
        <v>1014</v>
      </c>
      <c r="M158" s="53" t="s">
        <v>1015</v>
      </c>
      <c r="N158" s="53">
        <v>0.41</v>
      </c>
      <c r="O158" s="53">
        <v>-168.69</v>
      </c>
      <c r="P158" s="53">
        <v>0.2</v>
      </c>
      <c r="Q158" s="53">
        <v>0.36</v>
      </c>
      <c r="R158" s="53">
        <v>830.52</v>
      </c>
      <c r="S158" s="53">
        <v>34.619999999999997</v>
      </c>
      <c r="T158" s="53">
        <v>19.12</v>
      </c>
      <c r="U158" s="53">
        <v>5.19</v>
      </c>
      <c r="V158" s="53">
        <v>21.471</v>
      </c>
      <c r="W158" s="53"/>
      <c r="X158" s="53"/>
      <c r="Y158" s="17"/>
      <c r="Z158" s="5"/>
      <c r="AA158"/>
      <c r="AB158"/>
      <c r="AC158"/>
      <c r="AD158"/>
      <c r="AE158"/>
      <c r="AF158"/>
      <c r="AG158"/>
      <c r="AH158"/>
      <c r="AI158"/>
    </row>
    <row r="159" spans="1:35" s="18" customFormat="1" x14ac:dyDescent="0.2">
      <c r="A159" s="50">
        <v>1638</v>
      </c>
      <c r="B159" s="53">
        <v>89.83</v>
      </c>
      <c r="C159" s="53">
        <v>30.23</v>
      </c>
      <c r="D159" s="4">
        <f t="shared" si="4"/>
        <v>9.6999999999999993</v>
      </c>
      <c r="E159" s="4">
        <f t="shared" si="5"/>
        <v>29.67</v>
      </c>
      <c r="F159" s="53">
        <v>1115.8900000000001</v>
      </c>
      <c r="G159" s="53">
        <v>1030.71</v>
      </c>
      <c r="H159" s="53">
        <v>782</v>
      </c>
      <c r="I159" s="53">
        <v>306.42</v>
      </c>
      <c r="J159" s="53">
        <v>13529566.52</v>
      </c>
      <c r="K159" s="53">
        <v>7209302.3300000001</v>
      </c>
      <c r="L159" s="53" t="s">
        <v>1016</v>
      </c>
      <c r="M159" s="53" t="s">
        <v>1017</v>
      </c>
      <c r="N159" s="53">
        <v>0.13</v>
      </c>
      <c r="O159" s="53">
        <v>180</v>
      </c>
      <c r="P159" s="53">
        <v>-0.13</v>
      </c>
      <c r="Q159" s="53">
        <v>-0.03</v>
      </c>
      <c r="R159" s="53">
        <v>834.45</v>
      </c>
      <c r="S159" s="53">
        <v>34.729999999999997</v>
      </c>
      <c r="T159" s="53">
        <v>19.12</v>
      </c>
      <c r="U159" s="53">
        <v>5.2</v>
      </c>
      <c r="V159" s="53">
        <v>21.513999999999999</v>
      </c>
      <c r="W159" s="53"/>
      <c r="X159" s="53"/>
      <c r="Y159" s="17"/>
      <c r="Z159" s="5"/>
      <c r="AA159"/>
      <c r="AB159"/>
      <c r="AC159"/>
      <c r="AD159"/>
      <c r="AE159"/>
      <c r="AF159"/>
      <c r="AG159"/>
      <c r="AH159"/>
      <c r="AI159"/>
    </row>
    <row r="160" spans="1:35" s="18" customFormat="1" x14ac:dyDescent="0.2">
      <c r="A160" s="50">
        <v>1641</v>
      </c>
      <c r="B160" s="53">
        <v>89.78</v>
      </c>
      <c r="C160" s="53">
        <v>30.23</v>
      </c>
      <c r="D160" s="4">
        <f t="shared" si="4"/>
        <v>9.6999999999999993</v>
      </c>
      <c r="E160" s="4">
        <f t="shared" si="5"/>
        <v>29.67</v>
      </c>
      <c r="F160" s="53">
        <v>1115.9000000000001</v>
      </c>
      <c r="G160" s="53">
        <v>1030.72</v>
      </c>
      <c r="H160" s="53">
        <v>784.59</v>
      </c>
      <c r="I160" s="53">
        <v>307.93</v>
      </c>
      <c r="J160" s="53">
        <v>13529568</v>
      </c>
      <c r="K160" s="53">
        <v>7209304.9299999997</v>
      </c>
      <c r="L160" s="53" t="s">
        <v>1018</v>
      </c>
      <c r="M160" s="53" t="s">
        <v>1019</v>
      </c>
      <c r="N160" s="53">
        <v>0.17</v>
      </c>
      <c r="O160" s="53">
        <v>-18.434999999999999</v>
      </c>
      <c r="P160" s="53">
        <v>-0.17</v>
      </c>
      <c r="Q160" s="53">
        <v>0</v>
      </c>
      <c r="R160" s="53">
        <v>837.45</v>
      </c>
      <c r="S160" s="53">
        <v>34.81</v>
      </c>
      <c r="T160" s="53">
        <v>19.12</v>
      </c>
      <c r="U160" s="53">
        <v>5.2</v>
      </c>
      <c r="V160" s="53">
        <v>21.545999999999999</v>
      </c>
      <c r="W160" s="53"/>
      <c r="X160" s="53"/>
      <c r="Y160" s="17"/>
      <c r="Z160" s="5"/>
      <c r="AA160"/>
      <c r="AB160"/>
      <c r="AC160"/>
      <c r="AD160"/>
      <c r="AE160"/>
      <c r="AF160"/>
      <c r="AG160"/>
      <c r="AH160"/>
      <c r="AI160"/>
    </row>
    <row r="161" spans="1:35" s="18" customFormat="1" x14ac:dyDescent="0.2">
      <c r="A161" s="50">
        <v>1644</v>
      </c>
      <c r="B161" s="53">
        <v>89.81</v>
      </c>
      <c r="C161" s="53">
        <v>30.22</v>
      </c>
      <c r="D161" s="4">
        <f t="shared" si="4"/>
        <v>9.6899999999999977</v>
      </c>
      <c r="E161" s="4">
        <f t="shared" si="5"/>
        <v>29.66</v>
      </c>
      <c r="F161" s="53">
        <v>1115.9100000000001</v>
      </c>
      <c r="G161" s="53">
        <v>1030.73</v>
      </c>
      <c r="H161" s="53">
        <v>787.18</v>
      </c>
      <c r="I161" s="53">
        <v>309.44</v>
      </c>
      <c r="J161" s="53">
        <v>13529569.49</v>
      </c>
      <c r="K161" s="53">
        <v>7209307.54</v>
      </c>
      <c r="L161" s="53" t="s">
        <v>1020</v>
      </c>
      <c r="M161" s="53" t="s">
        <v>1021</v>
      </c>
      <c r="N161" s="53">
        <v>0.11</v>
      </c>
      <c r="O161" s="53">
        <v>0</v>
      </c>
      <c r="P161" s="53">
        <v>0.1</v>
      </c>
      <c r="Q161" s="53">
        <v>-0.03</v>
      </c>
      <c r="R161" s="53">
        <v>840.45</v>
      </c>
      <c r="S161" s="53">
        <v>34.9</v>
      </c>
      <c r="T161" s="53">
        <v>19.12</v>
      </c>
      <c r="U161" s="53">
        <v>5.21</v>
      </c>
      <c r="V161" s="53">
        <v>21.579000000000001</v>
      </c>
      <c r="W161" s="53"/>
      <c r="X161" s="53"/>
      <c r="Y161" s="17"/>
      <c r="Z161" s="5"/>
      <c r="AA161"/>
      <c r="AB161"/>
      <c r="AC161"/>
      <c r="AD161"/>
      <c r="AE161"/>
      <c r="AF161"/>
      <c r="AG161"/>
      <c r="AH161"/>
      <c r="AI161"/>
    </row>
    <row r="162" spans="1:35" s="18" customFormat="1" x14ac:dyDescent="0.2">
      <c r="A162" s="50">
        <v>1647</v>
      </c>
      <c r="B162" s="50">
        <v>89.82</v>
      </c>
      <c r="C162" s="50">
        <v>30.22</v>
      </c>
      <c r="D162" s="4">
        <f t="shared" si="4"/>
        <v>9.6899999999999977</v>
      </c>
      <c r="E162" s="4">
        <f t="shared" si="5"/>
        <v>29.66</v>
      </c>
      <c r="F162" s="53">
        <v>1115.92</v>
      </c>
      <c r="G162" s="53">
        <v>1030.74</v>
      </c>
      <c r="H162" s="53">
        <v>789.78</v>
      </c>
      <c r="I162" s="53">
        <v>310.95</v>
      </c>
      <c r="J162" s="53">
        <v>13529570.970000001</v>
      </c>
      <c r="K162" s="53">
        <v>7209310.1500000004</v>
      </c>
      <c r="L162" s="53" t="s">
        <v>1022</v>
      </c>
      <c r="M162" s="53" t="s">
        <v>1023</v>
      </c>
      <c r="N162" s="53">
        <v>0.03</v>
      </c>
      <c r="O162" s="53">
        <v>-45</v>
      </c>
      <c r="P162" s="53">
        <v>0.03</v>
      </c>
      <c r="Q162" s="53">
        <v>0</v>
      </c>
      <c r="R162" s="53">
        <v>843.45</v>
      </c>
      <c r="S162" s="53">
        <v>34.979999999999997</v>
      </c>
      <c r="T162" s="53">
        <v>19.12</v>
      </c>
      <c r="U162" s="53">
        <v>5.21</v>
      </c>
      <c r="V162" s="53">
        <v>21.611000000000001</v>
      </c>
      <c r="W162" s="67"/>
      <c r="X162" s="67"/>
      <c r="Y162" s="17"/>
      <c r="Z162" s="5"/>
      <c r="AA162"/>
      <c r="AB162"/>
      <c r="AC162"/>
      <c r="AD162"/>
      <c r="AE162"/>
      <c r="AF162"/>
      <c r="AG162"/>
      <c r="AH162"/>
      <c r="AI162"/>
    </row>
    <row r="163" spans="1:35" s="18" customFormat="1" x14ac:dyDescent="0.2">
      <c r="A163" s="50">
        <v>1650</v>
      </c>
      <c r="B163" s="50">
        <v>89.83</v>
      </c>
      <c r="C163" s="50">
        <v>30.21</v>
      </c>
      <c r="D163" s="4">
        <f t="shared" si="4"/>
        <v>9.68</v>
      </c>
      <c r="E163" s="4">
        <f t="shared" si="5"/>
        <v>29.650000000000002</v>
      </c>
      <c r="F163" s="53">
        <v>1115.93</v>
      </c>
      <c r="G163" s="53">
        <v>1030.75</v>
      </c>
      <c r="H163" s="53">
        <v>792.37</v>
      </c>
      <c r="I163" s="53">
        <v>312.45999999999998</v>
      </c>
      <c r="J163" s="53">
        <v>13529572.449999999</v>
      </c>
      <c r="K163" s="53">
        <v>7209312.75</v>
      </c>
      <c r="L163" s="53" t="s">
        <v>1024</v>
      </c>
      <c r="M163" s="53" t="s">
        <v>1025</v>
      </c>
      <c r="N163" s="53">
        <v>0.05</v>
      </c>
      <c r="O163" s="53">
        <v>180</v>
      </c>
      <c r="P163" s="53">
        <v>0.03</v>
      </c>
      <c r="Q163" s="53">
        <v>-0.03</v>
      </c>
      <c r="R163" s="53">
        <v>846.44</v>
      </c>
      <c r="S163" s="53">
        <v>35.07</v>
      </c>
      <c r="T163" s="53">
        <v>19.12</v>
      </c>
      <c r="U163" s="53">
        <v>5.21</v>
      </c>
      <c r="V163" s="53">
        <v>21.643000000000001</v>
      </c>
      <c r="W163" s="67"/>
      <c r="X163" s="67"/>
      <c r="Y163" s="17"/>
      <c r="Z163" s="5"/>
      <c r="AA163"/>
      <c r="AB163"/>
      <c r="AC163"/>
      <c r="AD163"/>
      <c r="AE163"/>
      <c r="AF163"/>
      <c r="AG163"/>
      <c r="AH163"/>
      <c r="AI163"/>
    </row>
    <row r="164" spans="1:35" s="18" customFormat="1" x14ac:dyDescent="0.2">
      <c r="A164" s="50">
        <v>1653</v>
      </c>
      <c r="B164" s="50">
        <v>89.77</v>
      </c>
      <c r="C164" s="50">
        <v>30.21</v>
      </c>
      <c r="D164" s="4">
        <f t="shared" si="4"/>
        <v>9.68</v>
      </c>
      <c r="E164" s="4">
        <f t="shared" si="5"/>
        <v>29.650000000000002</v>
      </c>
      <c r="F164" s="53">
        <v>1115.94</v>
      </c>
      <c r="G164" s="53">
        <v>1030.76</v>
      </c>
      <c r="H164" s="53">
        <v>794.96</v>
      </c>
      <c r="I164" s="53">
        <v>313.95999999999998</v>
      </c>
      <c r="J164" s="53">
        <v>13529573.939999999</v>
      </c>
      <c r="K164" s="53">
        <v>7209315.3600000003</v>
      </c>
      <c r="L164" s="53" t="s">
        <v>1026</v>
      </c>
      <c r="M164" s="53" t="s">
        <v>1027</v>
      </c>
      <c r="N164" s="53">
        <v>0.2</v>
      </c>
      <c r="O164" s="53">
        <v>-45</v>
      </c>
      <c r="P164" s="53">
        <v>-0.2</v>
      </c>
      <c r="Q164" s="53">
        <v>0</v>
      </c>
      <c r="R164" s="53">
        <v>849.44</v>
      </c>
      <c r="S164" s="53">
        <v>35.15</v>
      </c>
      <c r="T164" s="53">
        <v>19.12</v>
      </c>
      <c r="U164" s="53">
        <v>5.22</v>
      </c>
      <c r="V164" s="53">
        <v>21.675000000000001</v>
      </c>
      <c r="W164" s="67"/>
      <c r="X164" s="67"/>
      <c r="Y164" s="17"/>
      <c r="Z164" s="5"/>
      <c r="AA164"/>
      <c r="AB164"/>
      <c r="AC164"/>
      <c r="AD164"/>
      <c r="AE164"/>
      <c r="AF164"/>
      <c r="AG164"/>
      <c r="AH164"/>
      <c r="AI164"/>
    </row>
    <row r="165" spans="1:35" s="18" customFormat="1" x14ac:dyDescent="0.2">
      <c r="A165" s="50">
        <v>1658.85</v>
      </c>
      <c r="B165" s="50">
        <v>89.78</v>
      </c>
      <c r="C165" s="50">
        <v>30.2</v>
      </c>
      <c r="D165" s="4">
        <f t="shared" si="4"/>
        <v>9.6699999999999982</v>
      </c>
      <c r="E165" s="4">
        <f t="shared" si="5"/>
        <v>29.64</v>
      </c>
      <c r="F165" s="53">
        <v>1115.97</v>
      </c>
      <c r="G165" s="53">
        <v>1030.79</v>
      </c>
      <c r="H165" s="53">
        <v>800.02</v>
      </c>
      <c r="I165" s="53">
        <v>316.91000000000003</v>
      </c>
      <c r="J165" s="53">
        <v>13529576.83</v>
      </c>
      <c r="K165" s="53">
        <v>7209320.4500000002</v>
      </c>
      <c r="L165" s="53" t="s">
        <v>1028</v>
      </c>
      <c r="M165" s="53" t="s">
        <v>1029</v>
      </c>
      <c r="N165" s="53">
        <v>0.02</v>
      </c>
      <c r="O165" s="53">
        <v>45</v>
      </c>
      <c r="P165" s="53">
        <v>0.02</v>
      </c>
      <c r="Q165" s="53">
        <v>-0.02</v>
      </c>
      <c r="R165" s="53">
        <v>855.29</v>
      </c>
      <c r="S165" s="53">
        <v>35.31</v>
      </c>
      <c r="T165" s="53">
        <v>19.13</v>
      </c>
      <c r="U165" s="53">
        <v>5.23</v>
      </c>
      <c r="V165" s="53">
        <v>21.736000000000001</v>
      </c>
      <c r="W165" s="53"/>
      <c r="X165" s="53"/>
      <c r="Y165" s="17"/>
      <c r="Z165" s="5"/>
      <c r="AA165"/>
      <c r="AB165"/>
      <c r="AC165"/>
      <c r="AD165"/>
      <c r="AE165"/>
      <c r="AF165"/>
      <c r="AG165"/>
      <c r="AH165"/>
      <c r="AI165"/>
    </row>
    <row r="166" spans="1:35" s="18" customFormat="1" x14ac:dyDescent="0.2">
      <c r="A166" s="50">
        <v>1662</v>
      </c>
      <c r="B166" s="50">
        <v>89.81</v>
      </c>
      <c r="C166" s="50">
        <v>30.23</v>
      </c>
      <c r="D166" s="4">
        <f t="shared" si="4"/>
        <v>9.6999999999999993</v>
      </c>
      <c r="E166" s="4">
        <f t="shared" si="5"/>
        <v>29.67</v>
      </c>
      <c r="F166" s="53">
        <v>1115.98</v>
      </c>
      <c r="G166" s="53">
        <v>1030.8</v>
      </c>
      <c r="H166" s="53">
        <v>802.74</v>
      </c>
      <c r="I166" s="53">
        <v>318.49</v>
      </c>
      <c r="J166" s="53">
        <v>13529578.390000001</v>
      </c>
      <c r="K166" s="53">
        <v>7209323.1799999997</v>
      </c>
      <c r="L166" s="53" t="s">
        <v>1030</v>
      </c>
      <c r="M166" s="53" t="s">
        <v>1031</v>
      </c>
      <c r="N166" s="53">
        <v>0.13</v>
      </c>
      <c r="O166" s="53">
        <v>123.69</v>
      </c>
      <c r="P166" s="53">
        <v>0.1</v>
      </c>
      <c r="Q166" s="53">
        <v>0.1</v>
      </c>
      <c r="R166" s="53">
        <v>858.43</v>
      </c>
      <c r="S166" s="53">
        <v>35.4</v>
      </c>
      <c r="T166" s="53">
        <v>19.13</v>
      </c>
      <c r="U166" s="53">
        <v>5.23</v>
      </c>
      <c r="V166" s="53">
        <v>21.768999999999998</v>
      </c>
      <c r="W166" s="67"/>
      <c r="X166" s="67"/>
      <c r="Y166" s="17"/>
      <c r="Z166" s="5"/>
      <c r="AA166"/>
      <c r="AB166"/>
      <c r="AC166"/>
      <c r="AD166"/>
      <c r="AE166"/>
      <c r="AF166"/>
      <c r="AG166"/>
      <c r="AH166"/>
      <c r="AI166"/>
    </row>
    <row r="167" spans="1:35" s="18" customFormat="1" x14ac:dyDescent="0.2">
      <c r="A167" s="50">
        <v>1665</v>
      </c>
      <c r="B167" s="53">
        <v>89.79</v>
      </c>
      <c r="C167" s="53">
        <v>30.26</v>
      </c>
      <c r="D167" s="4">
        <f t="shared" si="4"/>
        <v>9.73</v>
      </c>
      <c r="E167" s="4">
        <f t="shared" si="5"/>
        <v>29.700000000000003</v>
      </c>
      <c r="F167" s="53">
        <v>1115.99</v>
      </c>
      <c r="G167" s="53">
        <v>1030.81</v>
      </c>
      <c r="H167" s="53">
        <v>805.33</v>
      </c>
      <c r="I167" s="53">
        <v>320</v>
      </c>
      <c r="J167" s="53">
        <v>13529579.880000001</v>
      </c>
      <c r="K167" s="53">
        <v>7209325.79</v>
      </c>
      <c r="L167" s="53" t="s">
        <v>1032</v>
      </c>
      <c r="M167" s="53" t="s">
        <v>1033</v>
      </c>
      <c r="N167" s="53">
        <v>0.12</v>
      </c>
      <c r="O167" s="53">
        <v>104.036</v>
      </c>
      <c r="P167" s="53">
        <v>-7.0000000000000007E-2</v>
      </c>
      <c r="Q167" s="53">
        <v>0.1</v>
      </c>
      <c r="R167" s="53">
        <v>861.43</v>
      </c>
      <c r="S167" s="53">
        <v>35.49</v>
      </c>
      <c r="T167" s="53">
        <v>19.13</v>
      </c>
      <c r="U167" s="53">
        <v>5.24</v>
      </c>
      <c r="V167" s="53">
        <v>21.8</v>
      </c>
      <c r="W167" s="53"/>
      <c r="X167" s="53"/>
      <c r="Y167" s="17"/>
      <c r="Z167" s="5"/>
      <c r="AA167"/>
      <c r="AB167"/>
      <c r="AC167"/>
      <c r="AD167"/>
      <c r="AE167"/>
      <c r="AF167"/>
      <c r="AG167"/>
      <c r="AH167"/>
      <c r="AI167"/>
    </row>
    <row r="168" spans="1:35" s="18" customFormat="1" x14ac:dyDescent="0.2">
      <c r="A168" s="50">
        <v>1668</v>
      </c>
      <c r="B168" s="53">
        <v>89.78</v>
      </c>
      <c r="C168" s="53">
        <v>30.3</v>
      </c>
      <c r="D168" s="4">
        <f t="shared" si="4"/>
        <v>9.77</v>
      </c>
      <c r="E168" s="4">
        <f t="shared" si="5"/>
        <v>29.740000000000002</v>
      </c>
      <c r="F168" s="53">
        <v>1116</v>
      </c>
      <c r="G168" s="53">
        <v>1030.82</v>
      </c>
      <c r="H168" s="53">
        <v>807.92</v>
      </c>
      <c r="I168" s="53">
        <v>321.52</v>
      </c>
      <c r="J168" s="53">
        <v>13529581.359999999</v>
      </c>
      <c r="K168" s="53">
        <v>7209328.4000000004</v>
      </c>
      <c r="L168" s="53" t="s">
        <v>1034</v>
      </c>
      <c r="M168" s="53" t="s">
        <v>1035</v>
      </c>
      <c r="N168" s="53">
        <v>0.14000000000000001</v>
      </c>
      <c r="O168" s="53">
        <v>36.869999999999997</v>
      </c>
      <c r="P168" s="53">
        <v>-0.03</v>
      </c>
      <c r="Q168" s="53">
        <v>0.13</v>
      </c>
      <c r="R168" s="53">
        <v>864.43</v>
      </c>
      <c r="S168" s="53">
        <v>35.57</v>
      </c>
      <c r="T168" s="53">
        <v>19.13</v>
      </c>
      <c r="U168" s="53">
        <v>5.24</v>
      </c>
      <c r="V168" s="53">
        <v>21.832000000000001</v>
      </c>
      <c r="W168" s="53"/>
      <c r="X168" s="53"/>
      <c r="Y168" s="17"/>
      <c r="Z168" s="5"/>
      <c r="AA168"/>
      <c r="AB168"/>
      <c r="AC168"/>
      <c r="AD168"/>
      <c r="AE168"/>
      <c r="AF168"/>
      <c r="AG168"/>
      <c r="AH168"/>
      <c r="AI168"/>
    </row>
    <row r="169" spans="1:35" s="18" customFormat="1" x14ac:dyDescent="0.2">
      <c r="A169" s="50">
        <v>1671</v>
      </c>
      <c r="B169" s="53">
        <v>89.82</v>
      </c>
      <c r="C169" s="53">
        <v>30.33</v>
      </c>
      <c r="D169" s="4">
        <f t="shared" si="4"/>
        <v>9.7999999999999972</v>
      </c>
      <c r="E169" s="4">
        <f t="shared" si="5"/>
        <v>29.77</v>
      </c>
      <c r="F169" s="53">
        <v>1116.01</v>
      </c>
      <c r="G169" s="53">
        <v>1030.83</v>
      </c>
      <c r="H169" s="53">
        <v>810.51</v>
      </c>
      <c r="I169" s="53">
        <v>323.02999999999997</v>
      </c>
      <c r="J169" s="53">
        <v>13529582.85</v>
      </c>
      <c r="K169" s="53">
        <v>7209331</v>
      </c>
      <c r="L169" s="53" t="s">
        <v>1036</v>
      </c>
      <c r="M169" s="53" t="s">
        <v>1037</v>
      </c>
      <c r="N169" s="53">
        <v>0.17</v>
      </c>
      <c r="O169" s="53">
        <v>36.869999999999997</v>
      </c>
      <c r="P169" s="53">
        <v>0.13</v>
      </c>
      <c r="Q169" s="53">
        <v>0.1</v>
      </c>
      <c r="R169" s="53">
        <v>867.43</v>
      </c>
      <c r="S169" s="53">
        <v>35.659999999999997</v>
      </c>
      <c r="T169" s="53">
        <v>19.13</v>
      </c>
      <c r="U169" s="53">
        <v>5.25</v>
      </c>
      <c r="V169" s="53">
        <v>21.863</v>
      </c>
      <c r="W169" s="53"/>
      <c r="X169" s="53"/>
      <c r="Y169" s="17"/>
      <c r="Z169" s="5"/>
      <c r="AA169"/>
      <c r="AB169"/>
      <c r="AC169"/>
      <c r="AD169"/>
      <c r="AE169"/>
      <c r="AF169"/>
      <c r="AG169"/>
      <c r="AH169"/>
      <c r="AI169"/>
    </row>
    <row r="170" spans="1:35" s="18" customFormat="1" x14ac:dyDescent="0.2">
      <c r="A170" s="50">
        <v>1674</v>
      </c>
      <c r="B170" s="53">
        <v>89.86</v>
      </c>
      <c r="C170" s="53">
        <v>30.36</v>
      </c>
      <c r="D170" s="4">
        <f t="shared" si="4"/>
        <v>9.8299999999999983</v>
      </c>
      <c r="E170" s="4">
        <f t="shared" si="5"/>
        <v>29.8</v>
      </c>
      <c r="F170" s="53">
        <v>1116.02</v>
      </c>
      <c r="G170" s="53">
        <v>1030.8399999999999</v>
      </c>
      <c r="H170" s="53">
        <v>813.1</v>
      </c>
      <c r="I170" s="53">
        <v>324.55</v>
      </c>
      <c r="J170" s="53">
        <v>13529584.34</v>
      </c>
      <c r="K170" s="53">
        <v>7209333.5999999996</v>
      </c>
      <c r="L170" s="53" t="s">
        <v>1038</v>
      </c>
      <c r="M170" s="53" t="s">
        <v>1039</v>
      </c>
      <c r="N170" s="53">
        <v>0.17</v>
      </c>
      <c r="O170" s="53">
        <v>156.80199999999999</v>
      </c>
      <c r="P170" s="53">
        <v>0.13</v>
      </c>
      <c r="Q170" s="53">
        <v>0.1</v>
      </c>
      <c r="R170" s="53">
        <v>870.42</v>
      </c>
      <c r="S170" s="53">
        <v>35.75</v>
      </c>
      <c r="T170" s="53">
        <v>19.13</v>
      </c>
      <c r="U170" s="53">
        <v>5.25</v>
      </c>
      <c r="V170" s="53">
        <v>21.893999999999998</v>
      </c>
      <c r="W170" s="68"/>
      <c r="X170" s="68"/>
      <c r="Y170" s="17"/>
      <c r="Z170" s="5"/>
      <c r="AA170"/>
      <c r="AB170"/>
      <c r="AC170"/>
      <c r="AD170"/>
      <c r="AE170"/>
      <c r="AF170"/>
      <c r="AG170"/>
      <c r="AH170"/>
      <c r="AI170"/>
    </row>
    <row r="171" spans="1:35" s="18" customFormat="1" x14ac:dyDescent="0.2">
      <c r="A171" s="50">
        <v>1677</v>
      </c>
      <c r="B171" s="53">
        <v>89.79</v>
      </c>
      <c r="C171" s="53">
        <v>30.39</v>
      </c>
      <c r="D171" s="4">
        <f t="shared" si="4"/>
        <v>9.86</v>
      </c>
      <c r="E171" s="4">
        <f t="shared" si="5"/>
        <v>29.830000000000002</v>
      </c>
      <c r="F171" s="53">
        <v>1116.03</v>
      </c>
      <c r="G171" s="53">
        <v>1030.8499999999999</v>
      </c>
      <c r="H171" s="53">
        <v>815.69</v>
      </c>
      <c r="I171" s="53">
        <v>326.06</v>
      </c>
      <c r="J171" s="53">
        <v>13529585.83</v>
      </c>
      <c r="K171" s="53">
        <v>7209336.21</v>
      </c>
      <c r="L171" s="53" t="s">
        <v>1040</v>
      </c>
      <c r="M171" s="53" t="s">
        <v>1041</v>
      </c>
      <c r="N171" s="53">
        <v>0.25</v>
      </c>
      <c r="O171" s="53">
        <v>36.869999999999997</v>
      </c>
      <c r="P171" s="53">
        <v>-0.23</v>
      </c>
      <c r="Q171" s="53">
        <v>0.1</v>
      </c>
      <c r="R171" s="53">
        <v>873.42</v>
      </c>
      <c r="S171" s="53">
        <v>35.83</v>
      </c>
      <c r="T171" s="53">
        <v>19.13</v>
      </c>
      <c r="U171" s="53">
        <v>5.26</v>
      </c>
      <c r="V171" s="53">
        <v>21.925000000000001</v>
      </c>
      <c r="W171" s="50"/>
      <c r="X171" s="50"/>
      <c r="Y171" s="17"/>
      <c r="Z171" s="5"/>
      <c r="AA171"/>
      <c r="AB171"/>
      <c r="AC171"/>
      <c r="AD171"/>
      <c r="AE171"/>
      <c r="AF171"/>
      <c r="AG171"/>
      <c r="AH171"/>
      <c r="AI171"/>
    </row>
    <row r="172" spans="1:35" s="18" customFormat="1" x14ac:dyDescent="0.2">
      <c r="A172" s="50">
        <v>1680</v>
      </c>
      <c r="B172" s="53">
        <v>89.83</v>
      </c>
      <c r="C172" s="53">
        <v>30.42</v>
      </c>
      <c r="D172" s="4">
        <f t="shared" si="4"/>
        <v>9.89</v>
      </c>
      <c r="E172" s="4">
        <f t="shared" si="5"/>
        <v>29.860000000000003</v>
      </c>
      <c r="F172" s="53">
        <v>1116.04</v>
      </c>
      <c r="G172" s="53">
        <v>1030.8599999999999</v>
      </c>
      <c r="H172" s="53">
        <v>818.28</v>
      </c>
      <c r="I172" s="53">
        <v>327.58</v>
      </c>
      <c r="J172" s="53">
        <v>13529587.33</v>
      </c>
      <c r="K172" s="53">
        <v>7209338.8099999996</v>
      </c>
      <c r="L172" s="53" t="s">
        <v>1042</v>
      </c>
      <c r="M172" s="53" t="s">
        <v>1043</v>
      </c>
      <c r="N172" s="53">
        <v>0.17</v>
      </c>
      <c r="O172" s="53">
        <v>156.03800000000001</v>
      </c>
      <c r="P172" s="53">
        <v>0.13</v>
      </c>
      <c r="Q172" s="53">
        <v>0.1</v>
      </c>
      <c r="R172" s="53">
        <v>876.42</v>
      </c>
      <c r="S172" s="53">
        <v>35.92</v>
      </c>
      <c r="T172" s="53">
        <v>19.13</v>
      </c>
      <c r="U172" s="53">
        <v>5.26</v>
      </c>
      <c r="V172" s="53">
        <v>21.956</v>
      </c>
      <c r="W172" s="50"/>
      <c r="X172" s="50"/>
      <c r="Y172" s="17"/>
      <c r="Z172" s="5"/>
      <c r="AA172"/>
      <c r="AB172"/>
      <c r="AC172"/>
      <c r="AD172"/>
      <c r="AE172"/>
      <c r="AF172"/>
      <c r="AG172"/>
      <c r="AH172"/>
      <c r="AI172"/>
    </row>
    <row r="173" spans="1:35" s="18" customFormat="1" x14ac:dyDescent="0.2">
      <c r="A173" s="50">
        <v>1683.56</v>
      </c>
      <c r="B173" s="53">
        <v>89.74</v>
      </c>
      <c r="C173" s="53">
        <v>30.46</v>
      </c>
      <c r="D173" s="4">
        <f t="shared" si="4"/>
        <v>9.93</v>
      </c>
      <c r="E173" s="4">
        <f t="shared" si="5"/>
        <v>29.900000000000002</v>
      </c>
      <c r="F173" s="53">
        <v>1116.05</v>
      </c>
      <c r="G173" s="53">
        <v>1030.8699999999999</v>
      </c>
      <c r="H173" s="53">
        <v>821.35</v>
      </c>
      <c r="I173" s="53">
        <v>329.39</v>
      </c>
      <c r="J173" s="53">
        <v>13529589.1</v>
      </c>
      <c r="K173" s="53">
        <v>7209341.9000000004</v>
      </c>
      <c r="L173" s="53" t="s">
        <v>1044</v>
      </c>
      <c r="M173" s="53" t="s">
        <v>1045</v>
      </c>
      <c r="N173" s="53">
        <v>0.28000000000000003</v>
      </c>
      <c r="O173" s="53">
        <v>33.69</v>
      </c>
      <c r="P173" s="53">
        <v>-0.25</v>
      </c>
      <c r="Q173" s="53">
        <v>0.11</v>
      </c>
      <c r="R173" s="53">
        <v>879.98</v>
      </c>
      <c r="S173" s="53">
        <v>36.020000000000003</v>
      </c>
      <c r="T173" s="53">
        <v>19.14</v>
      </c>
      <c r="U173" s="53">
        <v>5.27</v>
      </c>
      <c r="V173" s="53">
        <v>21.992999999999999</v>
      </c>
      <c r="W173" s="50"/>
      <c r="X173" s="50"/>
      <c r="Y173" s="17"/>
      <c r="Z173" s="5"/>
      <c r="AA173"/>
      <c r="AB173"/>
      <c r="AC173"/>
      <c r="AD173"/>
      <c r="AE173"/>
      <c r="AF173"/>
      <c r="AG173"/>
      <c r="AH173"/>
      <c r="AI173"/>
    </row>
    <row r="174" spans="1:35" s="18" customFormat="1" x14ac:dyDescent="0.2">
      <c r="A174" s="50">
        <v>1687</v>
      </c>
      <c r="B174" s="66">
        <v>89.83</v>
      </c>
      <c r="C174" s="66">
        <v>30.52</v>
      </c>
      <c r="D174" s="4">
        <f t="shared" si="4"/>
        <v>9.9899999999999984</v>
      </c>
      <c r="E174" s="4">
        <f t="shared" si="5"/>
        <v>29.96</v>
      </c>
      <c r="F174" s="66">
        <v>1116.06</v>
      </c>
      <c r="G174" s="66">
        <v>1030.8800000000001</v>
      </c>
      <c r="H174" s="66">
        <v>824.31</v>
      </c>
      <c r="I174" s="66">
        <v>331.13</v>
      </c>
      <c r="J174" s="66">
        <v>13529590.82</v>
      </c>
      <c r="K174" s="66">
        <v>7209344.8799999999</v>
      </c>
      <c r="L174" s="66" t="s">
        <v>1046</v>
      </c>
      <c r="M174" s="66" t="s">
        <v>1047</v>
      </c>
      <c r="N174" s="67">
        <v>0.31</v>
      </c>
      <c r="O174" s="67">
        <v>128.66</v>
      </c>
      <c r="P174" s="67">
        <v>0.26</v>
      </c>
      <c r="Q174" s="67">
        <v>0.17</v>
      </c>
      <c r="R174" s="67">
        <v>883.41</v>
      </c>
      <c r="S174" s="67">
        <v>36.119999999999997</v>
      </c>
      <c r="T174" s="67">
        <v>19.14</v>
      </c>
      <c r="U174" s="67">
        <v>5.28</v>
      </c>
      <c r="V174" s="67">
        <v>22.027999999999999</v>
      </c>
      <c r="W174" s="50"/>
      <c r="X174" s="50"/>
      <c r="Y174" s="17"/>
      <c r="Z174" s="5"/>
      <c r="AA174"/>
      <c r="AB174"/>
      <c r="AC174"/>
      <c r="AD174"/>
      <c r="AE174"/>
      <c r="AF174"/>
      <c r="AG174"/>
      <c r="AH174"/>
      <c r="AI174"/>
    </row>
    <row r="175" spans="1:35" s="18" customFormat="1" x14ac:dyDescent="0.2">
      <c r="A175" s="50">
        <v>1690</v>
      </c>
      <c r="B175" s="66">
        <v>89.79</v>
      </c>
      <c r="C175" s="66">
        <v>30.57</v>
      </c>
      <c r="D175" s="4">
        <f t="shared" si="4"/>
        <v>10.039999999999999</v>
      </c>
      <c r="E175" s="4">
        <f t="shared" si="5"/>
        <v>30.01</v>
      </c>
      <c r="F175" s="66">
        <v>1116.07</v>
      </c>
      <c r="G175" s="66">
        <v>1030.8900000000001</v>
      </c>
      <c r="H175" s="66">
        <v>826.89</v>
      </c>
      <c r="I175" s="66">
        <v>332.66</v>
      </c>
      <c r="J175" s="66">
        <v>13529592.32</v>
      </c>
      <c r="K175" s="66">
        <v>7209347.4800000004</v>
      </c>
      <c r="L175" s="66" t="s">
        <v>1048</v>
      </c>
      <c r="M175" s="66" t="s">
        <v>1049</v>
      </c>
      <c r="N175" s="67">
        <v>0.21</v>
      </c>
      <c r="O175" s="67">
        <v>68.198999999999998</v>
      </c>
      <c r="P175" s="67">
        <v>-0.13</v>
      </c>
      <c r="Q175" s="67">
        <v>0.17</v>
      </c>
      <c r="R175" s="67">
        <v>886.41</v>
      </c>
      <c r="S175" s="67">
        <v>36.21</v>
      </c>
      <c r="T175" s="67">
        <v>19.14</v>
      </c>
      <c r="U175" s="67">
        <v>5.28</v>
      </c>
      <c r="V175" s="67">
        <v>22.059000000000001</v>
      </c>
      <c r="W175" s="50"/>
      <c r="X175" s="50"/>
      <c r="Y175" s="17"/>
      <c r="Z175" s="5"/>
      <c r="AA175"/>
      <c r="AB175"/>
      <c r="AC175"/>
      <c r="AD175"/>
      <c r="AE175"/>
      <c r="AF175"/>
      <c r="AG175"/>
      <c r="AH175"/>
      <c r="AI175"/>
    </row>
    <row r="176" spans="1:35" s="18" customFormat="1" x14ac:dyDescent="0.2">
      <c r="A176" s="50">
        <v>1693</v>
      </c>
      <c r="B176" s="66">
        <v>89.81</v>
      </c>
      <c r="C176" s="66">
        <v>30.62</v>
      </c>
      <c r="D176" s="4">
        <f t="shared" si="4"/>
        <v>10.09</v>
      </c>
      <c r="E176" s="4">
        <f t="shared" si="5"/>
        <v>30.060000000000002</v>
      </c>
      <c r="F176" s="66">
        <v>1116.08</v>
      </c>
      <c r="G176" s="66">
        <v>1030.9000000000001</v>
      </c>
      <c r="H176" s="66">
        <v>829.48</v>
      </c>
      <c r="I176" s="66">
        <v>334.18</v>
      </c>
      <c r="J176" s="66">
        <v>13529593.82</v>
      </c>
      <c r="K176" s="66">
        <v>7209350.0700000003</v>
      </c>
      <c r="L176" s="66" t="s">
        <v>1050</v>
      </c>
      <c r="M176" s="66" t="s">
        <v>1051</v>
      </c>
      <c r="N176" s="67">
        <v>0.18</v>
      </c>
      <c r="O176" s="67">
        <v>108.435</v>
      </c>
      <c r="P176" s="67">
        <v>7.0000000000000007E-2</v>
      </c>
      <c r="Q176" s="67">
        <v>0.17</v>
      </c>
      <c r="R176" s="67">
        <v>889.41</v>
      </c>
      <c r="S176" s="67">
        <v>36.29</v>
      </c>
      <c r="T176" s="67">
        <v>19.14</v>
      </c>
      <c r="U176" s="67">
        <v>5.29</v>
      </c>
      <c r="V176" s="67">
        <v>22.09</v>
      </c>
      <c r="W176" s="50"/>
      <c r="X176" s="50"/>
      <c r="Y176" s="17"/>
      <c r="Z176" s="5"/>
      <c r="AA176"/>
      <c r="AB176"/>
      <c r="AC176"/>
      <c r="AD176"/>
      <c r="AE176"/>
      <c r="AF176"/>
      <c r="AG176"/>
      <c r="AH176"/>
      <c r="AI176"/>
    </row>
    <row r="177" spans="1:35" s="18" customFormat="1" x14ac:dyDescent="0.2">
      <c r="A177" s="50">
        <v>1696</v>
      </c>
      <c r="B177" s="53">
        <v>89.79</v>
      </c>
      <c r="C177" s="53">
        <v>30.68</v>
      </c>
      <c r="D177" s="4">
        <f t="shared" si="4"/>
        <v>10.149999999999999</v>
      </c>
      <c r="E177" s="4">
        <f t="shared" si="5"/>
        <v>30.12</v>
      </c>
      <c r="F177" s="53">
        <v>1116.0899999999999</v>
      </c>
      <c r="G177" s="53">
        <v>1030.9100000000001</v>
      </c>
      <c r="H177" s="53">
        <v>832.06</v>
      </c>
      <c r="I177" s="53">
        <v>335.71</v>
      </c>
      <c r="J177" s="53">
        <v>13529595.32</v>
      </c>
      <c r="K177" s="53">
        <v>7209352.6699999999</v>
      </c>
      <c r="L177" s="53" t="s">
        <v>1052</v>
      </c>
      <c r="M177" s="53" t="s">
        <v>1053</v>
      </c>
      <c r="N177" s="53">
        <v>0.21</v>
      </c>
      <c r="O177" s="53">
        <v>59.036000000000001</v>
      </c>
      <c r="P177" s="53">
        <v>-7.0000000000000007E-2</v>
      </c>
      <c r="Q177" s="53">
        <v>0.2</v>
      </c>
      <c r="R177" s="53">
        <v>892.4</v>
      </c>
      <c r="S177" s="53">
        <v>36.380000000000003</v>
      </c>
      <c r="T177" s="53">
        <v>19.14</v>
      </c>
      <c r="U177" s="53">
        <v>5.29</v>
      </c>
      <c r="V177" s="53">
        <v>22.120999999999999</v>
      </c>
      <c r="W177" s="50"/>
      <c r="X177" s="50"/>
      <c r="Y177" s="17"/>
      <c r="Z177"/>
      <c r="AA177"/>
      <c r="AB177"/>
      <c r="AC177"/>
      <c r="AD177"/>
      <c r="AE177"/>
      <c r="AF177"/>
      <c r="AG177"/>
      <c r="AH177"/>
      <c r="AI177"/>
    </row>
    <row r="178" spans="1:35" s="18" customFormat="1" x14ac:dyDescent="0.2">
      <c r="A178" s="50">
        <v>1699</v>
      </c>
      <c r="B178" s="53">
        <v>89.82</v>
      </c>
      <c r="C178" s="53">
        <v>30.73</v>
      </c>
      <c r="D178" s="4">
        <f t="shared" si="4"/>
        <v>10.199999999999999</v>
      </c>
      <c r="E178" s="4">
        <f t="shared" si="5"/>
        <v>30.17</v>
      </c>
      <c r="F178" s="53">
        <v>1116.0999999999999</v>
      </c>
      <c r="G178" s="53">
        <v>1030.92</v>
      </c>
      <c r="H178" s="53">
        <v>834.64</v>
      </c>
      <c r="I178" s="53">
        <v>337.24</v>
      </c>
      <c r="J178" s="53">
        <v>13529596.83</v>
      </c>
      <c r="K178" s="53">
        <v>7209355.2599999998</v>
      </c>
      <c r="L178" s="53" t="s">
        <v>918</v>
      </c>
      <c r="M178" s="53" t="s">
        <v>1054</v>
      </c>
      <c r="N178" s="53">
        <v>0.19</v>
      </c>
      <c r="O178" s="53">
        <v>101.31</v>
      </c>
      <c r="P178" s="53">
        <v>0.1</v>
      </c>
      <c r="Q178" s="53">
        <v>0.17</v>
      </c>
      <c r="R178" s="53">
        <v>895.4</v>
      </c>
      <c r="S178" s="53">
        <v>36.47</v>
      </c>
      <c r="T178" s="53">
        <v>19.14</v>
      </c>
      <c r="U178" s="53">
        <v>5.3</v>
      </c>
      <c r="V178" s="53">
        <v>22.152000000000001</v>
      </c>
      <c r="W178" s="50"/>
      <c r="X178" s="50"/>
      <c r="Y178" s="17"/>
      <c r="Z178"/>
      <c r="AA178"/>
      <c r="AB178"/>
      <c r="AC178"/>
      <c r="AD178"/>
      <c r="AE178"/>
      <c r="AF178"/>
      <c r="AG178"/>
      <c r="AH178"/>
      <c r="AI178"/>
    </row>
    <row r="179" spans="1:35" s="18" customFormat="1" x14ac:dyDescent="0.2">
      <c r="A179" s="50">
        <v>1702</v>
      </c>
      <c r="B179" s="53">
        <v>89.81</v>
      </c>
      <c r="C179" s="53">
        <v>30.78</v>
      </c>
      <c r="D179" s="4">
        <f t="shared" si="4"/>
        <v>10.25</v>
      </c>
      <c r="E179" s="4">
        <f t="shared" si="5"/>
        <v>30.220000000000002</v>
      </c>
      <c r="F179" s="53">
        <v>1116.1099999999999</v>
      </c>
      <c r="G179" s="53">
        <v>1030.93</v>
      </c>
      <c r="H179" s="53">
        <v>837.21</v>
      </c>
      <c r="I179" s="53">
        <v>338.78</v>
      </c>
      <c r="J179" s="53">
        <v>13529598.34</v>
      </c>
      <c r="K179" s="53">
        <v>7209357.8600000003</v>
      </c>
      <c r="L179" s="53" t="s">
        <v>1055</v>
      </c>
      <c r="M179" s="53" t="s">
        <v>1056</v>
      </c>
      <c r="N179" s="53">
        <v>0.17</v>
      </c>
      <c r="O179" s="53">
        <v>90</v>
      </c>
      <c r="P179" s="53">
        <v>-0.03</v>
      </c>
      <c r="Q179" s="53">
        <v>0.17</v>
      </c>
      <c r="R179" s="53">
        <v>898.39</v>
      </c>
      <c r="S179" s="53">
        <v>36.549999999999997</v>
      </c>
      <c r="T179" s="53">
        <v>19.14</v>
      </c>
      <c r="U179" s="53">
        <v>5.3</v>
      </c>
      <c r="V179" s="53">
        <v>22.183</v>
      </c>
      <c r="W179" s="50"/>
      <c r="X179" s="50"/>
      <c r="Y179" s="17"/>
      <c r="Z179" s="5"/>
      <c r="AA179"/>
      <c r="AB179"/>
      <c r="AC179"/>
      <c r="AD179"/>
      <c r="AE179"/>
      <c r="AF179"/>
      <c r="AG179"/>
      <c r="AH179"/>
      <c r="AI179"/>
    </row>
    <row r="180" spans="1:35" s="18" customFormat="1" x14ac:dyDescent="0.2">
      <c r="A180" s="50">
        <v>1705</v>
      </c>
      <c r="B180" s="53">
        <v>89.81</v>
      </c>
      <c r="C180" s="53">
        <v>30.83</v>
      </c>
      <c r="D180" s="4">
        <f t="shared" si="4"/>
        <v>10.299999999999997</v>
      </c>
      <c r="E180" s="4">
        <f t="shared" si="5"/>
        <v>30.27</v>
      </c>
      <c r="F180" s="53">
        <v>1116.1199999999999</v>
      </c>
      <c r="G180" s="53">
        <v>1030.94</v>
      </c>
      <c r="H180" s="53">
        <v>839.79</v>
      </c>
      <c r="I180" s="53">
        <v>340.31</v>
      </c>
      <c r="J180" s="53">
        <v>13529599.85</v>
      </c>
      <c r="K180" s="53">
        <v>7209360.4500000002</v>
      </c>
      <c r="L180" s="53" t="s">
        <v>1057</v>
      </c>
      <c r="M180" s="53" t="s">
        <v>1058</v>
      </c>
      <c r="N180" s="53">
        <v>0.17</v>
      </c>
      <c r="O180" s="53">
        <v>63.435000000000002</v>
      </c>
      <c r="P180" s="53">
        <v>0</v>
      </c>
      <c r="Q180" s="53">
        <v>0.17</v>
      </c>
      <c r="R180" s="53">
        <v>901.39</v>
      </c>
      <c r="S180" s="53">
        <v>36.64</v>
      </c>
      <c r="T180" s="53">
        <v>19.14</v>
      </c>
      <c r="U180" s="53">
        <v>5.31</v>
      </c>
      <c r="V180" s="53">
        <v>22.213999999999999</v>
      </c>
      <c r="W180" s="50"/>
      <c r="X180" s="50"/>
      <c r="Y180" s="17"/>
      <c r="Z180" s="5"/>
      <c r="AA180"/>
      <c r="AB180"/>
      <c r="AC180"/>
      <c r="AD180"/>
      <c r="AE180"/>
      <c r="AF180"/>
      <c r="AG180"/>
      <c r="AH180"/>
      <c r="AI180"/>
    </row>
    <row r="181" spans="1:35" s="18" customFormat="1" x14ac:dyDescent="0.2">
      <c r="A181" s="50">
        <v>1708.36</v>
      </c>
      <c r="B181" s="53">
        <v>89.84</v>
      </c>
      <c r="C181" s="53">
        <v>30.89</v>
      </c>
      <c r="D181" s="4">
        <f t="shared" si="4"/>
        <v>10.36</v>
      </c>
      <c r="E181" s="4">
        <f t="shared" si="5"/>
        <v>30.330000000000002</v>
      </c>
      <c r="F181" s="53">
        <v>1116.1300000000001</v>
      </c>
      <c r="G181" s="53">
        <v>1030.95</v>
      </c>
      <c r="H181" s="53">
        <v>842.68</v>
      </c>
      <c r="I181" s="53">
        <v>342.04</v>
      </c>
      <c r="J181" s="53">
        <v>13529601.539999999</v>
      </c>
      <c r="K181" s="53">
        <v>7209363.3499999996</v>
      </c>
      <c r="L181" s="53" t="s">
        <v>922</v>
      </c>
      <c r="M181" s="53" t="s">
        <v>1059</v>
      </c>
      <c r="N181" s="53">
        <v>0.2</v>
      </c>
      <c r="O181" s="53">
        <v>107.10299999999999</v>
      </c>
      <c r="P181" s="53">
        <v>0.09</v>
      </c>
      <c r="Q181" s="53">
        <v>0.18</v>
      </c>
      <c r="R181" s="53">
        <v>904.75</v>
      </c>
      <c r="S181" s="53">
        <v>36.74</v>
      </c>
      <c r="T181" s="53">
        <v>19.149999999999999</v>
      </c>
      <c r="U181" s="53">
        <v>5.32</v>
      </c>
      <c r="V181" s="53">
        <v>22.248999999999999</v>
      </c>
      <c r="W181" s="50"/>
      <c r="X181" s="50"/>
      <c r="Y181" s="17"/>
      <c r="Z181" s="5"/>
      <c r="AA181"/>
      <c r="AB181"/>
      <c r="AC181"/>
      <c r="AD181"/>
      <c r="AE181"/>
      <c r="AF181"/>
      <c r="AG181"/>
      <c r="AH181"/>
      <c r="AI181"/>
    </row>
    <row r="182" spans="1:35" s="18" customFormat="1" ht="12.75" customHeight="1" x14ac:dyDescent="0.2">
      <c r="A182" s="50">
        <v>1712</v>
      </c>
      <c r="B182" s="53">
        <v>89.8</v>
      </c>
      <c r="C182" s="53">
        <v>31.02</v>
      </c>
      <c r="D182" s="4">
        <f t="shared" si="4"/>
        <v>10.489999999999998</v>
      </c>
      <c r="E182" s="4">
        <f t="shared" si="5"/>
        <v>30.46</v>
      </c>
      <c r="F182" s="53">
        <v>1116.1400000000001</v>
      </c>
      <c r="G182" s="53">
        <v>1030.96</v>
      </c>
      <c r="H182" s="53">
        <v>845.8</v>
      </c>
      <c r="I182" s="53">
        <v>343.91</v>
      </c>
      <c r="J182" s="53">
        <v>13529603.380000001</v>
      </c>
      <c r="K182" s="53">
        <v>7209366.4900000002</v>
      </c>
      <c r="L182" s="53" t="s">
        <v>1060</v>
      </c>
      <c r="M182" s="53" t="s">
        <v>1061</v>
      </c>
      <c r="N182" s="53">
        <v>0.37</v>
      </c>
      <c r="O182" s="53">
        <v>84.805999999999997</v>
      </c>
      <c r="P182" s="53">
        <v>-0.11</v>
      </c>
      <c r="Q182" s="53">
        <v>0.36</v>
      </c>
      <c r="R182" s="53">
        <v>908.38</v>
      </c>
      <c r="S182" s="53">
        <v>36.85</v>
      </c>
      <c r="T182" s="53">
        <v>19.149999999999999</v>
      </c>
      <c r="U182" s="53">
        <v>5.32</v>
      </c>
      <c r="V182" s="53">
        <v>22.286999999999999</v>
      </c>
      <c r="W182" s="50"/>
      <c r="X182" s="50"/>
      <c r="Y182" s="17"/>
      <c r="Z182" s="5"/>
      <c r="AA182"/>
      <c r="AB182"/>
      <c r="AC182"/>
      <c r="AD182"/>
      <c r="AE182"/>
      <c r="AF182"/>
      <c r="AG182"/>
      <c r="AH182"/>
      <c r="AI182"/>
    </row>
    <row r="183" spans="1:35" s="18" customFormat="1" x14ac:dyDescent="0.2">
      <c r="A183" s="50">
        <v>1715</v>
      </c>
      <c r="B183" s="53">
        <v>89.81</v>
      </c>
      <c r="C183" s="53">
        <v>31.13</v>
      </c>
      <c r="D183" s="4">
        <f t="shared" si="4"/>
        <v>10.599999999999998</v>
      </c>
      <c r="E183" s="4">
        <f t="shared" si="5"/>
        <v>30.57</v>
      </c>
      <c r="F183" s="53">
        <v>1116.1500000000001</v>
      </c>
      <c r="G183" s="53">
        <v>1030.97</v>
      </c>
      <c r="H183" s="53">
        <v>848.37</v>
      </c>
      <c r="I183" s="53">
        <v>345.46</v>
      </c>
      <c r="J183" s="53">
        <v>13529604.91</v>
      </c>
      <c r="K183" s="53">
        <v>7209369.0700000003</v>
      </c>
      <c r="L183" s="53" t="s">
        <v>1062</v>
      </c>
      <c r="M183" s="53" t="s">
        <v>1063</v>
      </c>
      <c r="N183" s="53">
        <v>0.37</v>
      </c>
      <c r="O183" s="53">
        <v>95.194999999999993</v>
      </c>
      <c r="P183" s="53">
        <v>0.03</v>
      </c>
      <c r="Q183" s="53">
        <v>0.37</v>
      </c>
      <c r="R183" s="53">
        <v>911.38</v>
      </c>
      <c r="S183" s="53">
        <v>36.94</v>
      </c>
      <c r="T183" s="53">
        <v>19.149999999999999</v>
      </c>
      <c r="U183" s="53">
        <v>5.33</v>
      </c>
      <c r="V183" s="53">
        <v>22.318000000000001</v>
      </c>
      <c r="W183" s="50"/>
      <c r="X183" s="50"/>
      <c r="Y183" s="17"/>
      <c r="Z183" s="5"/>
      <c r="AA183"/>
      <c r="AB183"/>
      <c r="AC183"/>
      <c r="AD183"/>
      <c r="AE183"/>
      <c r="AF183"/>
      <c r="AG183"/>
      <c r="AH183"/>
      <c r="AI183"/>
    </row>
    <row r="184" spans="1:35" s="18" customFormat="1" x14ac:dyDescent="0.2">
      <c r="A184" s="50">
        <v>1718</v>
      </c>
      <c r="B184" s="53">
        <v>89.8</v>
      </c>
      <c r="C184" s="53">
        <v>31.24</v>
      </c>
      <c r="D184" s="4">
        <f t="shared" si="4"/>
        <v>10.709999999999997</v>
      </c>
      <c r="E184" s="4">
        <f t="shared" si="5"/>
        <v>30.68</v>
      </c>
      <c r="F184" s="53">
        <v>1116.17</v>
      </c>
      <c r="G184" s="53">
        <v>1030.99</v>
      </c>
      <c r="H184" s="53">
        <v>850.93</v>
      </c>
      <c r="I184" s="53">
        <v>347.01</v>
      </c>
      <c r="J184" s="53">
        <v>13529606.439999999</v>
      </c>
      <c r="K184" s="53">
        <v>7209371.6500000004</v>
      </c>
      <c r="L184" s="53" t="s">
        <v>1064</v>
      </c>
      <c r="M184" s="53" t="s">
        <v>1065</v>
      </c>
      <c r="N184" s="53">
        <v>0.37</v>
      </c>
      <c r="O184" s="53">
        <v>74.745000000000005</v>
      </c>
      <c r="P184" s="53">
        <v>-0.03</v>
      </c>
      <c r="Q184" s="53">
        <v>0.37</v>
      </c>
      <c r="R184" s="53">
        <v>914.37</v>
      </c>
      <c r="S184" s="53">
        <v>37.020000000000003</v>
      </c>
      <c r="T184" s="53">
        <v>19.149999999999999</v>
      </c>
      <c r="U184" s="53">
        <v>5.34</v>
      </c>
      <c r="V184" s="53">
        <v>22.35</v>
      </c>
      <c r="W184" s="50"/>
      <c r="X184" s="50"/>
      <c r="Y184" s="17"/>
      <c r="Z184" s="5"/>
      <c r="AA184"/>
      <c r="AB184"/>
      <c r="AC184"/>
      <c r="AD184"/>
      <c r="AE184"/>
      <c r="AF184"/>
      <c r="AG184"/>
      <c r="AH184"/>
      <c r="AI184"/>
    </row>
    <row r="185" spans="1:35" s="18" customFormat="1" x14ac:dyDescent="0.2">
      <c r="A185" s="50">
        <v>1721</v>
      </c>
      <c r="B185" s="53">
        <v>89.83</v>
      </c>
      <c r="C185" s="53">
        <v>31.35</v>
      </c>
      <c r="D185" s="4">
        <f t="shared" si="4"/>
        <v>10.82</v>
      </c>
      <c r="E185" s="4">
        <f t="shared" si="5"/>
        <v>30.790000000000003</v>
      </c>
      <c r="F185" s="53">
        <v>1116.17</v>
      </c>
      <c r="G185" s="53">
        <v>1030.99</v>
      </c>
      <c r="H185" s="53">
        <v>853.5</v>
      </c>
      <c r="I185" s="53">
        <v>348.57</v>
      </c>
      <c r="J185" s="53">
        <v>13529607.970000001</v>
      </c>
      <c r="K185" s="53">
        <v>7209374.2300000004</v>
      </c>
      <c r="L185" s="53" t="s">
        <v>1066</v>
      </c>
      <c r="M185" s="53" t="s">
        <v>1067</v>
      </c>
      <c r="N185" s="53">
        <v>0.38</v>
      </c>
      <c r="O185" s="53">
        <v>95.194999999999993</v>
      </c>
      <c r="P185" s="53">
        <v>0.1</v>
      </c>
      <c r="Q185" s="53">
        <v>0.37</v>
      </c>
      <c r="R185" s="53">
        <v>917.37</v>
      </c>
      <c r="S185" s="53">
        <v>37.11</v>
      </c>
      <c r="T185" s="53">
        <v>19.149999999999999</v>
      </c>
      <c r="U185" s="53">
        <v>5.34</v>
      </c>
      <c r="V185" s="53">
        <v>22.382000000000001</v>
      </c>
      <c r="W185" s="50"/>
      <c r="X185" s="50"/>
      <c r="Y185" s="17"/>
      <c r="Z185" s="5"/>
      <c r="AA185"/>
      <c r="AB185"/>
      <c r="AC185"/>
      <c r="AD185"/>
      <c r="AE185"/>
      <c r="AF185"/>
      <c r="AG185"/>
      <c r="AH185"/>
      <c r="AI185"/>
    </row>
    <row r="186" spans="1:35" s="18" customFormat="1" x14ac:dyDescent="0.2">
      <c r="A186" s="50">
        <v>1724</v>
      </c>
      <c r="B186" s="53">
        <v>89.82</v>
      </c>
      <c r="C186" s="53">
        <v>31.46</v>
      </c>
      <c r="D186" s="4">
        <f t="shared" si="4"/>
        <v>10.93</v>
      </c>
      <c r="E186" s="4">
        <f t="shared" si="5"/>
        <v>30.900000000000002</v>
      </c>
      <c r="F186" s="53">
        <v>1116.18</v>
      </c>
      <c r="G186" s="53">
        <v>1031</v>
      </c>
      <c r="H186" s="53">
        <v>856.06</v>
      </c>
      <c r="I186" s="53">
        <v>350.13</v>
      </c>
      <c r="J186" s="53">
        <v>13529609.51</v>
      </c>
      <c r="K186" s="53">
        <v>7209376.8099999996</v>
      </c>
      <c r="L186" s="53" t="s">
        <v>1068</v>
      </c>
      <c r="M186" s="53" t="s">
        <v>1069</v>
      </c>
      <c r="N186" s="53">
        <v>0.37</v>
      </c>
      <c r="O186" s="53">
        <v>73.301000000000002</v>
      </c>
      <c r="P186" s="53">
        <v>-0.03</v>
      </c>
      <c r="Q186" s="53">
        <v>0.37</v>
      </c>
      <c r="R186" s="53">
        <v>920.36</v>
      </c>
      <c r="S186" s="53">
        <v>37.200000000000003</v>
      </c>
      <c r="T186" s="53">
        <v>19.149999999999999</v>
      </c>
      <c r="U186" s="53">
        <v>5.35</v>
      </c>
      <c r="V186" s="53">
        <v>22.414000000000001</v>
      </c>
      <c r="W186" s="50"/>
      <c r="X186" s="50"/>
      <c r="Y186" s="17"/>
      <c r="Z186" s="5"/>
      <c r="AA186"/>
      <c r="AB186"/>
      <c r="AC186"/>
      <c r="AD186"/>
      <c r="AE186"/>
      <c r="AF186"/>
      <c r="AG186"/>
      <c r="AH186"/>
      <c r="AI186"/>
    </row>
    <row r="187" spans="1:35" s="18" customFormat="1" x14ac:dyDescent="0.2">
      <c r="A187" s="50">
        <v>1727</v>
      </c>
      <c r="B187" s="53">
        <v>89.85</v>
      </c>
      <c r="C187" s="53">
        <v>31.56</v>
      </c>
      <c r="D187" s="4">
        <f t="shared" si="4"/>
        <v>11.029999999999998</v>
      </c>
      <c r="E187" s="4">
        <f t="shared" si="5"/>
        <v>31</v>
      </c>
      <c r="F187" s="53">
        <v>1116.19</v>
      </c>
      <c r="G187" s="53">
        <v>1031.01</v>
      </c>
      <c r="H187" s="53">
        <v>858.61</v>
      </c>
      <c r="I187" s="53">
        <v>351.7</v>
      </c>
      <c r="J187" s="53">
        <v>13529611.050000001</v>
      </c>
      <c r="K187" s="53">
        <v>7209379.3799999999</v>
      </c>
      <c r="L187" s="53" t="s">
        <v>1070</v>
      </c>
      <c r="M187" s="53" t="s">
        <v>1071</v>
      </c>
      <c r="N187" s="53">
        <v>0.35</v>
      </c>
      <c r="O187" s="53">
        <v>122.471</v>
      </c>
      <c r="P187" s="53">
        <v>0.1</v>
      </c>
      <c r="Q187" s="53">
        <v>0.33</v>
      </c>
      <c r="R187" s="53">
        <v>923.36</v>
      </c>
      <c r="S187" s="53">
        <v>37.29</v>
      </c>
      <c r="T187" s="53">
        <v>19.149999999999999</v>
      </c>
      <c r="U187" s="53">
        <v>5.36</v>
      </c>
      <c r="V187" s="53">
        <v>22.446000000000002</v>
      </c>
      <c r="W187" s="50"/>
      <c r="X187" s="50"/>
      <c r="Y187" s="17"/>
      <c r="Z187" s="5"/>
      <c r="AA187"/>
      <c r="AB187"/>
      <c r="AC187"/>
      <c r="AD187"/>
      <c r="AE187"/>
      <c r="AF187"/>
      <c r="AG187"/>
      <c r="AH187"/>
      <c r="AI187"/>
    </row>
    <row r="188" spans="1:35" s="18" customFormat="1" x14ac:dyDescent="0.2">
      <c r="A188" s="50">
        <v>1730</v>
      </c>
      <c r="B188" s="53">
        <v>89.78</v>
      </c>
      <c r="C188" s="53">
        <v>31.67</v>
      </c>
      <c r="D188" s="4">
        <f t="shared" si="4"/>
        <v>11.14</v>
      </c>
      <c r="E188" s="4">
        <f t="shared" si="5"/>
        <v>31.110000000000003</v>
      </c>
      <c r="F188" s="53">
        <v>1116.2</v>
      </c>
      <c r="G188" s="53">
        <v>1031.02</v>
      </c>
      <c r="H188" s="53">
        <v>861.17</v>
      </c>
      <c r="I188" s="53">
        <v>353.27</v>
      </c>
      <c r="J188" s="53">
        <v>13529612.6</v>
      </c>
      <c r="K188" s="53">
        <v>7209381.9500000002</v>
      </c>
      <c r="L188" s="53" t="s">
        <v>1072</v>
      </c>
      <c r="M188" s="53" t="s">
        <v>1073</v>
      </c>
      <c r="N188" s="53">
        <v>0.43</v>
      </c>
      <c r="O188" s="53">
        <v>104.03700000000001</v>
      </c>
      <c r="P188" s="53">
        <v>-0.23</v>
      </c>
      <c r="Q188" s="53">
        <v>0.37</v>
      </c>
      <c r="R188" s="53">
        <v>926.35</v>
      </c>
      <c r="S188" s="53">
        <v>37.380000000000003</v>
      </c>
      <c r="T188" s="53">
        <v>19.16</v>
      </c>
      <c r="U188" s="53">
        <v>5.36</v>
      </c>
      <c r="V188" s="53">
        <v>22.478000000000002</v>
      </c>
      <c r="W188" s="50"/>
      <c r="X188" s="50"/>
      <c r="Y188" s="17"/>
      <c r="Z188" s="5"/>
      <c r="AA188"/>
      <c r="AB188"/>
      <c r="AC188"/>
      <c r="AD188"/>
      <c r="AE188"/>
      <c r="AF188"/>
      <c r="AG188"/>
      <c r="AH188"/>
      <c r="AI188"/>
    </row>
    <row r="189" spans="1:35" s="18" customFormat="1" x14ac:dyDescent="0.2">
      <c r="A189" s="50">
        <v>1733.22</v>
      </c>
      <c r="B189" s="53">
        <v>89.75</v>
      </c>
      <c r="C189" s="53">
        <v>31.79</v>
      </c>
      <c r="D189" s="4">
        <f t="shared" si="4"/>
        <v>11.259999999999998</v>
      </c>
      <c r="E189" s="4">
        <f t="shared" si="5"/>
        <v>31.23</v>
      </c>
      <c r="F189" s="53">
        <v>1116.22</v>
      </c>
      <c r="G189" s="53">
        <v>1031.04</v>
      </c>
      <c r="H189" s="53">
        <v>863.91</v>
      </c>
      <c r="I189" s="53">
        <v>354.97</v>
      </c>
      <c r="J189" s="53">
        <v>13529614.26</v>
      </c>
      <c r="K189" s="53">
        <v>7209384.71</v>
      </c>
      <c r="L189" s="53" t="s">
        <v>1074</v>
      </c>
      <c r="M189" s="53" t="s">
        <v>1075</v>
      </c>
      <c r="N189" s="53">
        <v>0.38</v>
      </c>
      <c r="O189" s="53">
        <v>0</v>
      </c>
      <c r="P189" s="53">
        <v>-0.09</v>
      </c>
      <c r="Q189" s="53">
        <v>0.37</v>
      </c>
      <c r="R189" s="53">
        <v>929.56</v>
      </c>
      <c r="S189" s="53">
        <v>37.479999999999997</v>
      </c>
      <c r="T189" s="53">
        <v>19.16</v>
      </c>
      <c r="U189" s="53">
        <v>5.37</v>
      </c>
      <c r="V189" s="53">
        <v>22.513999999999999</v>
      </c>
      <c r="W189" s="50"/>
      <c r="X189" s="50"/>
      <c r="Y189" s="17"/>
      <c r="Z189" s="5"/>
      <c r="AA189"/>
      <c r="AB189"/>
      <c r="AC189"/>
      <c r="AD189"/>
      <c r="AE189"/>
      <c r="AF189"/>
      <c r="AG189"/>
      <c r="AH189"/>
      <c r="AI189"/>
    </row>
    <row r="190" spans="1:35" s="18" customFormat="1" x14ac:dyDescent="0.2">
      <c r="A190" s="50">
        <v>1737</v>
      </c>
      <c r="B190" s="53">
        <v>89.82</v>
      </c>
      <c r="C190" s="53">
        <v>31.79</v>
      </c>
      <c r="D190" s="4">
        <f t="shared" si="4"/>
        <v>11.259999999999998</v>
      </c>
      <c r="E190" s="4">
        <f t="shared" si="5"/>
        <v>31.23</v>
      </c>
      <c r="F190" s="53">
        <v>1116.23</v>
      </c>
      <c r="G190" s="53">
        <v>1031.05</v>
      </c>
      <c r="H190" s="53">
        <v>867.12</v>
      </c>
      <c r="I190" s="53">
        <v>356.96</v>
      </c>
      <c r="J190" s="53">
        <v>13529616.220000001</v>
      </c>
      <c r="K190" s="53">
        <v>7209387.9400000004</v>
      </c>
      <c r="L190" s="53" t="s">
        <v>1076</v>
      </c>
      <c r="M190" s="53" t="s">
        <v>1077</v>
      </c>
      <c r="N190" s="53">
        <v>0.19</v>
      </c>
      <c r="O190" s="53">
        <v>0</v>
      </c>
      <c r="P190" s="53">
        <v>0.19</v>
      </c>
      <c r="Q190" s="53">
        <v>0</v>
      </c>
      <c r="R190" s="53">
        <v>933.33</v>
      </c>
      <c r="S190" s="53">
        <v>37.590000000000003</v>
      </c>
      <c r="T190" s="53">
        <v>19.16</v>
      </c>
      <c r="U190" s="53">
        <v>5.38</v>
      </c>
      <c r="V190" s="53">
        <v>22.555</v>
      </c>
      <c r="W190" s="50"/>
      <c r="X190" s="50"/>
      <c r="Y190" s="17"/>
      <c r="Z190" s="5"/>
      <c r="AA190"/>
      <c r="AB190"/>
      <c r="AC190"/>
      <c r="AD190"/>
      <c r="AE190"/>
      <c r="AF190"/>
      <c r="AG190"/>
      <c r="AH190"/>
      <c r="AI190"/>
    </row>
    <row r="191" spans="1:35" s="18" customFormat="1" x14ac:dyDescent="0.2">
      <c r="A191" s="50">
        <v>1740</v>
      </c>
      <c r="B191" s="53">
        <v>89.85</v>
      </c>
      <c r="C191" s="53">
        <v>31.79</v>
      </c>
      <c r="D191" s="4">
        <f t="shared" si="4"/>
        <v>11.259999999999998</v>
      </c>
      <c r="E191" s="4">
        <f t="shared" si="5"/>
        <v>31.23</v>
      </c>
      <c r="F191" s="53">
        <v>1116.24</v>
      </c>
      <c r="G191" s="53">
        <v>1031.06</v>
      </c>
      <c r="H191" s="53">
        <v>869.67</v>
      </c>
      <c r="I191" s="53">
        <v>358.54</v>
      </c>
      <c r="J191" s="53">
        <v>13529617.779999999</v>
      </c>
      <c r="K191" s="53">
        <v>7209390.5099999998</v>
      </c>
      <c r="L191" s="53" t="s">
        <v>1078</v>
      </c>
      <c r="M191" s="53" t="s">
        <v>1079</v>
      </c>
      <c r="N191" s="53">
        <v>0.1</v>
      </c>
      <c r="O191" s="53">
        <v>180</v>
      </c>
      <c r="P191" s="53">
        <v>0.1</v>
      </c>
      <c r="Q191" s="53">
        <v>0</v>
      </c>
      <c r="R191" s="53">
        <v>936.33</v>
      </c>
      <c r="S191" s="53">
        <v>37.68</v>
      </c>
      <c r="T191" s="53">
        <v>19.16</v>
      </c>
      <c r="U191" s="53">
        <v>5.38</v>
      </c>
      <c r="V191" s="53">
        <v>22.587</v>
      </c>
      <c r="W191" s="50"/>
      <c r="X191" s="50"/>
      <c r="Y191" s="17"/>
      <c r="Z191" s="5"/>
      <c r="AA191"/>
      <c r="AB191"/>
      <c r="AC191"/>
      <c r="AD191"/>
      <c r="AE191"/>
      <c r="AF191"/>
      <c r="AG191"/>
      <c r="AH191"/>
      <c r="AI191"/>
    </row>
    <row r="192" spans="1:35" s="18" customFormat="1" x14ac:dyDescent="0.2">
      <c r="A192" s="50">
        <v>1743</v>
      </c>
      <c r="B192" s="53">
        <v>89.8</v>
      </c>
      <c r="C192" s="53">
        <v>31.79</v>
      </c>
      <c r="D192" s="4">
        <f t="shared" si="4"/>
        <v>11.259999999999998</v>
      </c>
      <c r="E192" s="4">
        <f t="shared" si="5"/>
        <v>31.23</v>
      </c>
      <c r="F192" s="53">
        <v>1116.25</v>
      </c>
      <c r="G192" s="53">
        <v>1031.07</v>
      </c>
      <c r="H192" s="53">
        <v>872.22</v>
      </c>
      <c r="I192" s="53">
        <v>360.12</v>
      </c>
      <c r="J192" s="53">
        <v>13529619.33</v>
      </c>
      <c r="K192" s="53">
        <v>7209393.0700000003</v>
      </c>
      <c r="L192" s="53" t="s">
        <v>1080</v>
      </c>
      <c r="M192" s="53" t="s">
        <v>1081</v>
      </c>
      <c r="N192" s="53">
        <v>0.17</v>
      </c>
      <c r="O192" s="53">
        <v>-26.565000000000001</v>
      </c>
      <c r="P192" s="53">
        <v>-0.17</v>
      </c>
      <c r="Q192" s="53">
        <v>0</v>
      </c>
      <c r="R192" s="53">
        <v>939.32</v>
      </c>
      <c r="S192" s="53">
        <v>37.770000000000003</v>
      </c>
      <c r="T192" s="53">
        <v>19.16</v>
      </c>
      <c r="U192" s="53">
        <v>5.39</v>
      </c>
      <c r="V192" s="53">
        <v>22.62</v>
      </c>
      <c r="W192" s="50"/>
      <c r="X192" s="50"/>
      <c r="Y192" s="17"/>
      <c r="Z192" s="5"/>
      <c r="AA192"/>
      <c r="AB192"/>
      <c r="AC192"/>
      <c r="AD192"/>
      <c r="AE192"/>
      <c r="AF192"/>
      <c r="AG192"/>
      <c r="AH192"/>
      <c r="AI192"/>
    </row>
    <row r="193" spans="1:35" s="18" customFormat="1" x14ac:dyDescent="0.2">
      <c r="A193" s="50">
        <v>1746</v>
      </c>
      <c r="B193" s="53">
        <v>89.82</v>
      </c>
      <c r="C193" s="53">
        <v>31.78</v>
      </c>
      <c r="D193" s="4">
        <f t="shared" si="4"/>
        <v>11.25</v>
      </c>
      <c r="E193" s="4">
        <f t="shared" si="5"/>
        <v>31.220000000000002</v>
      </c>
      <c r="F193" s="53">
        <v>1116.26</v>
      </c>
      <c r="G193" s="53">
        <v>1031.08</v>
      </c>
      <c r="H193" s="53">
        <v>874.77</v>
      </c>
      <c r="I193" s="53">
        <v>361.7</v>
      </c>
      <c r="J193" s="53">
        <v>13529620.890000001</v>
      </c>
      <c r="K193" s="53">
        <v>7209395.6399999997</v>
      </c>
      <c r="L193" s="53" t="s">
        <v>1082</v>
      </c>
      <c r="M193" s="53" t="s">
        <v>1083</v>
      </c>
      <c r="N193" s="53">
        <v>7.0000000000000007E-2</v>
      </c>
      <c r="O193" s="53">
        <v>0</v>
      </c>
      <c r="P193" s="53">
        <v>7.0000000000000007E-2</v>
      </c>
      <c r="Q193" s="53">
        <v>-0.03</v>
      </c>
      <c r="R193" s="53">
        <v>942.31</v>
      </c>
      <c r="S193" s="53">
        <v>37.86</v>
      </c>
      <c r="T193" s="53">
        <v>19.16</v>
      </c>
      <c r="U193" s="53">
        <v>5.4</v>
      </c>
      <c r="V193" s="53">
        <v>22.652000000000001</v>
      </c>
      <c r="W193" s="50"/>
      <c r="X193" s="50"/>
      <c r="Y193" s="17"/>
      <c r="Z193" s="5"/>
      <c r="AA193"/>
      <c r="AB193"/>
      <c r="AC193"/>
      <c r="AD193"/>
      <c r="AE193"/>
      <c r="AF193"/>
      <c r="AG193"/>
      <c r="AH193"/>
      <c r="AI193"/>
    </row>
    <row r="194" spans="1:35" s="18" customFormat="1" x14ac:dyDescent="0.2">
      <c r="A194" s="50">
        <v>1749</v>
      </c>
      <c r="B194" s="68">
        <v>89.82</v>
      </c>
      <c r="C194" s="68">
        <v>31.78</v>
      </c>
      <c r="D194" s="4">
        <f t="shared" si="4"/>
        <v>11.25</v>
      </c>
      <c r="E194" s="4">
        <f t="shared" si="5"/>
        <v>31.220000000000002</v>
      </c>
      <c r="F194" s="68">
        <v>1116.27</v>
      </c>
      <c r="G194" s="68">
        <v>1031.0899999999999</v>
      </c>
      <c r="H194" s="68">
        <v>877.32</v>
      </c>
      <c r="I194" s="68">
        <v>363.28</v>
      </c>
      <c r="J194" s="68">
        <v>13529622.439999999</v>
      </c>
      <c r="K194" s="68">
        <v>7209398.2000000002</v>
      </c>
      <c r="L194" s="68" t="s">
        <v>1084</v>
      </c>
      <c r="M194" s="68" t="s">
        <v>1085</v>
      </c>
      <c r="N194" s="68">
        <v>0</v>
      </c>
      <c r="O194" s="68">
        <v>0</v>
      </c>
      <c r="P194" s="68">
        <v>0</v>
      </c>
      <c r="Q194" s="68">
        <v>0</v>
      </c>
      <c r="R194" s="68">
        <v>945.31</v>
      </c>
      <c r="S194" s="68">
        <v>37.950000000000003</v>
      </c>
      <c r="T194" s="68">
        <v>19.16</v>
      </c>
      <c r="U194" s="68">
        <v>5.4</v>
      </c>
      <c r="V194" s="68">
        <v>22.684000000000001</v>
      </c>
      <c r="W194" s="50"/>
      <c r="X194" s="50"/>
      <c r="Y194" s="17"/>
      <c r="Z194" s="5"/>
      <c r="AA194"/>
      <c r="AB194"/>
      <c r="AC194"/>
      <c r="AD194"/>
      <c r="AE194"/>
      <c r="AF194"/>
      <c r="AG194"/>
      <c r="AH194"/>
      <c r="AI194"/>
    </row>
    <row r="195" spans="1:35" s="18" customFormat="1" x14ac:dyDescent="0.2">
      <c r="A195" s="50">
        <v>1752</v>
      </c>
      <c r="B195" s="68">
        <v>89.83</v>
      </c>
      <c r="C195" s="68">
        <v>31.78</v>
      </c>
      <c r="D195" s="4">
        <f t="shared" si="4"/>
        <v>11.25</v>
      </c>
      <c r="E195" s="4">
        <f t="shared" si="5"/>
        <v>31.220000000000002</v>
      </c>
      <c r="F195" s="68">
        <v>1116.28</v>
      </c>
      <c r="G195" s="68">
        <v>1031.0999999999999</v>
      </c>
      <c r="H195" s="68">
        <v>879.87</v>
      </c>
      <c r="I195" s="68">
        <v>364.86</v>
      </c>
      <c r="J195" s="68">
        <v>13529624</v>
      </c>
      <c r="K195" s="68">
        <v>7209400.7699999996</v>
      </c>
      <c r="L195" s="68" t="s">
        <v>1086</v>
      </c>
      <c r="M195" s="68" t="s">
        <v>1087</v>
      </c>
      <c r="N195" s="68">
        <v>0.03</v>
      </c>
      <c r="O195" s="68">
        <v>180</v>
      </c>
      <c r="P195" s="68">
        <v>0.03</v>
      </c>
      <c r="Q195" s="68">
        <v>0</v>
      </c>
      <c r="R195" s="68">
        <v>948.3</v>
      </c>
      <c r="S195" s="68">
        <v>38.04</v>
      </c>
      <c r="T195" s="68">
        <v>19.16</v>
      </c>
      <c r="U195" s="68">
        <v>5.41</v>
      </c>
      <c r="V195" s="68">
        <v>22.716000000000001</v>
      </c>
      <c r="W195" s="51"/>
      <c r="X195" s="51"/>
      <c r="Y195" s="17"/>
      <c r="Z195" s="5"/>
      <c r="AA195"/>
      <c r="AB195"/>
      <c r="AC195"/>
      <c r="AD195"/>
      <c r="AE195"/>
      <c r="AF195"/>
      <c r="AG195"/>
      <c r="AH195"/>
      <c r="AI195"/>
    </row>
    <row r="196" spans="1:35" s="18" customFormat="1" x14ac:dyDescent="0.2">
      <c r="A196" s="50">
        <v>1757.66</v>
      </c>
      <c r="B196" s="68">
        <v>89.81</v>
      </c>
      <c r="C196" s="68">
        <v>31.78</v>
      </c>
      <c r="D196" s="4">
        <f t="shared" si="4"/>
        <v>11.25</v>
      </c>
      <c r="E196" s="4">
        <f t="shared" si="5"/>
        <v>31.220000000000002</v>
      </c>
      <c r="F196" s="68">
        <v>1116.29</v>
      </c>
      <c r="G196" s="68">
        <v>1031.1099999999999</v>
      </c>
      <c r="H196" s="68">
        <v>884.68</v>
      </c>
      <c r="I196" s="68">
        <v>367.84</v>
      </c>
      <c r="J196" s="68">
        <v>13529626.93</v>
      </c>
      <c r="K196" s="68">
        <v>7209405.6100000003</v>
      </c>
      <c r="L196" s="68" t="s">
        <v>923</v>
      </c>
      <c r="M196" s="68" t="s">
        <v>1088</v>
      </c>
      <c r="N196" s="68">
        <v>0.04</v>
      </c>
      <c r="O196" s="68">
        <v>116.565</v>
      </c>
      <c r="P196" s="68">
        <v>-0.04</v>
      </c>
      <c r="Q196" s="68">
        <v>0</v>
      </c>
      <c r="R196" s="68">
        <v>953.95</v>
      </c>
      <c r="S196" s="68">
        <v>38.21</v>
      </c>
      <c r="T196" s="68">
        <v>19.170000000000002</v>
      </c>
      <c r="U196" s="68">
        <v>5.42</v>
      </c>
      <c r="V196" s="68">
        <v>22.776</v>
      </c>
      <c r="W196" s="51"/>
      <c r="X196" s="51"/>
      <c r="Y196" s="17"/>
      <c r="Z196" s="5"/>
      <c r="AA196"/>
      <c r="AB196"/>
      <c r="AC196"/>
      <c r="AD196"/>
      <c r="AE196"/>
      <c r="AF196"/>
      <c r="AG196"/>
      <c r="AH196"/>
      <c r="AI196"/>
    </row>
    <row r="197" spans="1:35" s="18" customFormat="1" x14ac:dyDescent="0.2">
      <c r="A197" s="50">
        <v>1761</v>
      </c>
      <c r="B197" s="53">
        <v>89.79</v>
      </c>
      <c r="C197" s="53">
        <v>31.82</v>
      </c>
      <c r="D197" s="4">
        <f t="shared" si="4"/>
        <v>11.29</v>
      </c>
      <c r="E197" s="4">
        <f t="shared" si="5"/>
        <v>31.26</v>
      </c>
      <c r="F197" s="53">
        <v>1116.31</v>
      </c>
      <c r="G197" s="53">
        <v>1031.1300000000001</v>
      </c>
      <c r="H197" s="53">
        <v>887.52</v>
      </c>
      <c r="I197" s="53">
        <v>369.6</v>
      </c>
      <c r="J197" s="53">
        <v>13529628.67</v>
      </c>
      <c r="K197" s="53">
        <v>7209408.46</v>
      </c>
      <c r="L197" s="53" t="s">
        <v>1089</v>
      </c>
      <c r="M197" s="53" t="s">
        <v>1090</v>
      </c>
      <c r="N197" s="53">
        <v>0.13</v>
      </c>
      <c r="O197" s="53">
        <v>63.435000000000002</v>
      </c>
      <c r="P197" s="53">
        <v>-0.06</v>
      </c>
      <c r="Q197" s="53">
        <v>0.12</v>
      </c>
      <c r="R197" s="53">
        <v>957.28</v>
      </c>
      <c r="S197" s="53">
        <v>38.31</v>
      </c>
      <c r="T197" s="53">
        <v>19.170000000000002</v>
      </c>
      <c r="U197" s="53">
        <v>5.43</v>
      </c>
      <c r="V197" s="53">
        <v>22.811</v>
      </c>
      <c r="W197" s="51"/>
      <c r="X197" s="51"/>
      <c r="Y197" s="17"/>
      <c r="Z197" s="5"/>
      <c r="AA197"/>
      <c r="AB197"/>
      <c r="AC197"/>
      <c r="AD197"/>
      <c r="AE197"/>
      <c r="AF197"/>
      <c r="AG197"/>
      <c r="AH197"/>
      <c r="AI197"/>
    </row>
    <row r="198" spans="1:35" s="18" customFormat="1" x14ac:dyDescent="0.2">
      <c r="A198" s="50">
        <v>1764</v>
      </c>
      <c r="B198" s="53">
        <v>89.81</v>
      </c>
      <c r="C198" s="53">
        <v>31.86</v>
      </c>
      <c r="D198" s="4">
        <f t="shared" si="4"/>
        <v>11.329999999999998</v>
      </c>
      <c r="E198" s="4">
        <f t="shared" si="5"/>
        <v>31.3</v>
      </c>
      <c r="F198" s="53">
        <v>1116.32</v>
      </c>
      <c r="G198" s="53">
        <v>1031.1400000000001</v>
      </c>
      <c r="H198" s="53">
        <v>890.07</v>
      </c>
      <c r="I198" s="53">
        <v>371.18</v>
      </c>
      <c r="J198" s="53">
        <v>13529630.220000001</v>
      </c>
      <c r="K198" s="53">
        <v>7209411.0300000003</v>
      </c>
      <c r="L198" s="53" t="s">
        <v>1091</v>
      </c>
      <c r="M198" s="53" t="s">
        <v>1092</v>
      </c>
      <c r="N198" s="53">
        <v>0.15</v>
      </c>
      <c r="O198" s="53">
        <v>126.87</v>
      </c>
      <c r="P198" s="53">
        <v>7.0000000000000007E-2</v>
      </c>
      <c r="Q198" s="53">
        <v>0.13</v>
      </c>
      <c r="R198" s="53">
        <v>960.27</v>
      </c>
      <c r="S198" s="53">
        <v>38.4</v>
      </c>
      <c r="T198" s="53">
        <v>19.170000000000002</v>
      </c>
      <c r="U198" s="53">
        <v>5.44</v>
      </c>
      <c r="V198" s="53">
        <v>22.841999999999999</v>
      </c>
      <c r="W198" s="51"/>
      <c r="X198" s="51"/>
      <c r="Y198" s="17"/>
      <c r="Z198" s="5"/>
      <c r="AA198"/>
      <c r="AB198"/>
      <c r="AC198"/>
      <c r="AD198"/>
      <c r="AE198"/>
      <c r="AF198"/>
      <c r="AG198"/>
      <c r="AH198"/>
      <c r="AI198"/>
    </row>
    <row r="199" spans="1:35" s="18" customFormat="1" x14ac:dyDescent="0.2">
      <c r="A199" s="50">
        <v>1767</v>
      </c>
      <c r="B199" s="53">
        <v>89.78</v>
      </c>
      <c r="C199" s="53">
        <v>31.9</v>
      </c>
      <c r="D199" s="4">
        <f t="shared" si="4"/>
        <v>11.369999999999997</v>
      </c>
      <c r="E199" s="4">
        <f t="shared" si="5"/>
        <v>31.34</v>
      </c>
      <c r="F199" s="53">
        <v>1116.33</v>
      </c>
      <c r="G199" s="53">
        <v>1031.1500000000001</v>
      </c>
      <c r="H199" s="53">
        <v>892.62</v>
      </c>
      <c r="I199" s="53">
        <v>372.77</v>
      </c>
      <c r="J199" s="53">
        <v>13529631.779999999</v>
      </c>
      <c r="K199" s="53">
        <v>7209413.5899999999</v>
      </c>
      <c r="L199" s="53" t="s">
        <v>1093</v>
      </c>
      <c r="M199" s="53" t="s">
        <v>1094</v>
      </c>
      <c r="N199" s="53">
        <v>0.17</v>
      </c>
      <c r="O199" s="53">
        <v>90</v>
      </c>
      <c r="P199" s="53">
        <v>-0.1</v>
      </c>
      <c r="Q199" s="53">
        <v>0.13</v>
      </c>
      <c r="R199" s="53">
        <v>963.26</v>
      </c>
      <c r="S199" s="53">
        <v>38.49</v>
      </c>
      <c r="T199" s="53">
        <v>19.170000000000002</v>
      </c>
      <c r="U199" s="53">
        <v>5.45</v>
      </c>
      <c r="V199" s="53">
        <v>22.873999999999999</v>
      </c>
      <c r="W199" s="51"/>
      <c r="X199" s="51"/>
      <c r="Y199" s="17"/>
      <c r="Z199" s="5"/>
      <c r="AA199"/>
      <c r="AB199"/>
      <c r="AC199"/>
      <c r="AD199"/>
      <c r="AE199"/>
      <c r="AF199"/>
      <c r="AG199"/>
      <c r="AH199"/>
      <c r="AI199"/>
    </row>
    <row r="200" spans="1:35" s="18" customFormat="1" x14ac:dyDescent="0.2">
      <c r="A200" s="50">
        <v>1770</v>
      </c>
      <c r="B200" s="53">
        <v>89.78</v>
      </c>
      <c r="C200" s="53">
        <v>31.93</v>
      </c>
      <c r="D200" s="4">
        <f t="shared" si="4"/>
        <v>11.399999999999999</v>
      </c>
      <c r="E200" s="4">
        <f t="shared" si="5"/>
        <v>31.37</v>
      </c>
      <c r="F200" s="53">
        <v>1116.3399999999999</v>
      </c>
      <c r="G200" s="53">
        <v>1031.1600000000001</v>
      </c>
      <c r="H200" s="53">
        <v>895.16</v>
      </c>
      <c r="I200" s="53">
        <v>374.35</v>
      </c>
      <c r="J200" s="53">
        <v>13529633.34</v>
      </c>
      <c r="K200" s="53">
        <v>7209416.1500000004</v>
      </c>
      <c r="L200" s="53" t="s">
        <v>1095</v>
      </c>
      <c r="M200" s="53" t="s">
        <v>1096</v>
      </c>
      <c r="N200" s="53">
        <v>0.1</v>
      </c>
      <c r="O200" s="53">
        <v>116.565</v>
      </c>
      <c r="P200" s="53">
        <v>0</v>
      </c>
      <c r="Q200" s="53">
        <v>0.1</v>
      </c>
      <c r="R200" s="53">
        <v>966.26</v>
      </c>
      <c r="S200" s="53">
        <v>38.58</v>
      </c>
      <c r="T200" s="53">
        <v>19.170000000000002</v>
      </c>
      <c r="U200" s="53">
        <v>5.45</v>
      </c>
      <c r="V200" s="53">
        <v>22.905000000000001</v>
      </c>
      <c r="W200" s="51"/>
      <c r="X200" s="51"/>
      <c r="Y200" s="17"/>
      <c r="Z200" s="5"/>
      <c r="AA200"/>
      <c r="AB200"/>
      <c r="AC200"/>
      <c r="AD200"/>
      <c r="AE200"/>
      <c r="AF200"/>
      <c r="AG200"/>
      <c r="AH200"/>
      <c r="AI200"/>
    </row>
    <row r="201" spans="1:35" s="18" customFormat="1" x14ac:dyDescent="0.2">
      <c r="A201" s="50">
        <v>1773</v>
      </c>
      <c r="B201" s="53">
        <v>89.76</v>
      </c>
      <c r="C201" s="53">
        <v>31.97</v>
      </c>
      <c r="D201" s="4">
        <f t="shared" si="4"/>
        <v>11.439999999999998</v>
      </c>
      <c r="E201" s="4">
        <f t="shared" si="5"/>
        <v>31.41</v>
      </c>
      <c r="F201" s="53">
        <v>1116.3499999999999</v>
      </c>
      <c r="G201" s="53">
        <v>1031.17</v>
      </c>
      <c r="H201" s="53">
        <v>897.71</v>
      </c>
      <c r="I201" s="53">
        <v>375.94</v>
      </c>
      <c r="J201" s="53">
        <v>13529634.91</v>
      </c>
      <c r="K201" s="53">
        <v>7209418.71</v>
      </c>
      <c r="L201" s="53" t="s">
        <v>1097</v>
      </c>
      <c r="M201" s="53" t="s">
        <v>1098</v>
      </c>
      <c r="N201" s="53">
        <v>0.15</v>
      </c>
      <c r="O201" s="53">
        <v>33.69</v>
      </c>
      <c r="P201" s="53">
        <v>-7.0000000000000007E-2</v>
      </c>
      <c r="Q201" s="53">
        <v>0.13</v>
      </c>
      <c r="R201" s="53">
        <v>969.25</v>
      </c>
      <c r="S201" s="53">
        <v>38.68</v>
      </c>
      <c r="T201" s="53">
        <v>19.170000000000002</v>
      </c>
      <c r="U201" s="53">
        <v>5.46</v>
      </c>
      <c r="V201" s="53">
        <v>22.936</v>
      </c>
      <c r="W201" s="51"/>
      <c r="X201" s="51"/>
      <c r="Y201" s="17"/>
      <c r="Z201" s="5"/>
      <c r="AA201"/>
      <c r="AB201"/>
      <c r="AC201"/>
      <c r="AD201"/>
      <c r="AE201"/>
      <c r="AF201"/>
      <c r="AG201"/>
      <c r="AH201"/>
      <c r="AI201"/>
    </row>
    <row r="202" spans="1:35" s="18" customFormat="1" x14ac:dyDescent="0.2">
      <c r="A202" s="50">
        <v>1776</v>
      </c>
      <c r="B202" s="53">
        <v>89.82</v>
      </c>
      <c r="C202" s="53">
        <v>32.01</v>
      </c>
      <c r="D202" s="4">
        <f t="shared" si="4"/>
        <v>11.479999999999997</v>
      </c>
      <c r="E202" s="4">
        <f t="shared" si="5"/>
        <v>31.45</v>
      </c>
      <c r="F202" s="53">
        <v>1116.3599999999999</v>
      </c>
      <c r="G202" s="53">
        <v>1031.18</v>
      </c>
      <c r="H202" s="53">
        <v>900.25</v>
      </c>
      <c r="I202" s="53">
        <v>377.53</v>
      </c>
      <c r="J202" s="53">
        <v>13529636.470000001</v>
      </c>
      <c r="K202" s="53">
        <v>7209421.2699999996</v>
      </c>
      <c r="L202" s="53" t="s">
        <v>1099</v>
      </c>
      <c r="M202" s="53" t="s">
        <v>1100</v>
      </c>
      <c r="N202" s="53">
        <v>0.24</v>
      </c>
      <c r="O202" s="53">
        <v>90</v>
      </c>
      <c r="P202" s="53">
        <v>0.2</v>
      </c>
      <c r="Q202" s="53">
        <v>0.13</v>
      </c>
      <c r="R202" s="53">
        <v>972.24</v>
      </c>
      <c r="S202" s="53">
        <v>38.770000000000003</v>
      </c>
      <c r="T202" s="53">
        <v>19.18</v>
      </c>
      <c r="U202" s="53">
        <v>5.47</v>
      </c>
      <c r="V202" s="53">
        <v>22.968</v>
      </c>
      <c r="W202" s="51"/>
      <c r="X202" s="51"/>
      <c r="Y202" s="17"/>
      <c r="Z202" s="5"/>
      <c r="AA202"/>
      <c r="AB202"/>
      <c r="AC202"/>
      <c r="AD202"/>
      <c r="AE202"/>
      <c r="AF202"/>
      <c r="AG202"/>
      <c r="AH202"/>
      <c r="AI202"/>
    </row>
    <row r="203" spans="1:35" s="18" customFormat="1" x14ac:dyDescent="0.2">
      <c r="A203" s="50">
        <v>1779</v>
      </c>
      <c r="B203" s="50">
        <v>89.82</v>
      </c>
      <c r="C203" s="50">
        <v>32.04</v>
      </c>
      <c r="D203" s="4">
        <f t="shared" si="4"/>
        <v>11.509999999999998</v>
      </c>
      <c r="E203" s="4">
        <f t="shared" si="5"/>
        <v>31.48</v>
      </c>
      <c r="F203" s="50">
        <v>1116.3699999999999</v>
      </c>
      <c r="G203" s="50">
        <v>1031.19</v>
      </c>
      <c r="H203" s="50">
        <v>902.8</v>
      </c>
      <c r="I203" s="50">
        <v>379.12</v>
      </c>
      <c r="J203" s="50">
        <v>13529638.039999999</v>
      </c>
      <c r="K203" s="50">
        <v>7209423.8300000001</v>
      </c>
      <c r="L203" s="50" t="s">
        <v>1101</v>
      </c>
      <c r="M203" s="50" t="s">
        <v>1102</v>
      </c>
      <c r="N203" s="50">
        <v>0.1</v>
      </c>
      <c r="O203" s="50">
        <v>90</v>
      </c>
      <c r="P203" s="50">
        <v>0</v>
      </c>
      <c r="Q203" s="50">
        <v>0.1</v>
      </c>
      <c r="R203" s="50">
        <v>975.23</v>
      </c>
      <c r="S203" s="50">
        <v>38.86</v>
      </c>
      <c r="T203" s="50">
        <v>19.18</v>
      </c>
      <c r="U203" s="50">
        <v>5.48</v>
      </c>
      <c r="V203" s="50">
        <v>22.998999999999999</v>
      </c>
      <c r="W203" s="51"/>
      <c r="X203" s="51"/>
      <c r="Y203" s="17"/>
      <c r="Z203" s="5"/>
      <c r="AA203"/>
      <c r="AB203"/>
      <c r="AC203"/>
      <c r="AD203"/>
      <c r="AE203"/>
      <c r="AF203"/>
      <c r="AG203"/>
      <c r="AH203"/>
      <c r="AI203"/>
    </row>
    <row r="204" spans="1:35" s="18" customFormat="1" x14ac:dyDescent="0.2">
      <c r="A204" s="50">
        <v>1782.66</v>
      </c>
      <c r="B204" s="79">
        <v>89.82</v>
      </c>
      <c r="C204" s="79">
        <v>32.090000000000003</v>
      </c>
      <c r="D204" s="4">
        <f t="shared" si="4"/>
        <v>11.560000000000002</v>
      </c>
      <c r="E204" s="4">
        <f t="shared" si="5"/>
        <v>31.530000000000005</v>
      </c>
      <c r="F204" s="79">
        <v>1116.3800000000001</v>
      </c>
      <c r="G204" s="79">
        <v>1031.2</v>
      </c>
      <c r="H204" s="79">
        <v>905.9</v>
      </c>
      <c r="I204" s="79">
        <v>381.06</v>
      </c>
      <c r="J204" s="79">
        <v>13529639.949999999</v>
      </c>
      <c r="K204" s="79">
        <v>7209426.9500000002</v>
      </c>
      <c r="L204" s="79" t="s">
        <v>924</v>
      </c>
      <c r="M204" s="79" t="s">
        <v>1110</v>
      </c>
      <c r="N204" s="79">
        <v>0.14000000000000001</v>
      </c>
      <c r="O204">
        <v>-81.468999999999994</v>
      </c>
      <c r="P204" s="79">
        <v>0</v>
      </c>
      <c r="Q204" s="79">
        <v>0.14000000000000001</v>
      </c>
      <c r="R204" s="79">
        <v>978.88</v>
      </c>
      <c r="S204" s="79">
        <v>38.97</v>
      </c>
      <c r="T204" s="79">
        <v>19.18</v>
      </c>
      <c r="U204" s="79">
        <v>5.49</v>
      </c>
      <c r="V204" s="79">
        <v>23.036999999999999</v>
      </c>
      <c r="W204" s="53"/>
      <c r="X204" s="53"/>
      <c r="Y204" s="17"/>
      <c r="Z204" s="5"/>
      <c r="AA204"/>
      <c r="AB204"/>
      <c r="AC204"/>
      <c r="AD204"/>
      <c r="AE204"/>
      <c r="AF204"/>
      <c r="AG204"/>
      <c r="AH204"/>
      <c r="AI204"/>
    </row>
    <row r="205" spans="1:35" s="18" customFormat="1" x14ac:dyDescent="0.2">
      <c r="A205" s="50">
        <v>1786</v>
      </c>
      <c r="B205" s="53">
        <v>89.85</v>
      </c>
      <c r="C205" s="53">
        <v>31.89</v>
      </c>
      <c r="D205" s="4">
        <f t="shared" si="4"/>
        <v>11.36</v>
      </c>
      <c r="E205" s="4">
        <f t="shared" si="5"/>
        <v>31.330000000000002</v>
      </c>
      <c r="F205" s="53">
        <v>1116.3900000000001</v>
      </c>
      <c r="G205" s="53">
        <v>1031.21</v>
      </c>
      <c r="H205" s="53">
        <v>908.73</v>
      </c>
      <c r="I205" s="53">
        <v>382.83</v>
      </c>
      <c r="J205" s="53">
        <v>13529641.689999999</v>
      </c>
      <c r="K205" s="53">
        <v>7209429.7999999998</v>
      </c>
      <c r="L205" s="53" t="s">
        <v>1112</v>
      </c>
      <c r="M205" s="53" t="s">
        <v>1113</v>
      </c>
      <c r="N205" s="53">
        <v>0.61</v>
      </c>
      <c r="O205" s="53">
        <v>-103.241</v>
      </c>
      <c r="P205" s="53">
        <v>0.09</v>
      </c>
      <c r="Q205" s="53">
        <v>-0.6</v>
      </c>
      <c r="R205" s="53">
        <v>982.22</v>
      </c>
      <c r="S205" s="53">
        <v>39.07</v>
      </c>
      <c r="T205" s="53">
        <v>19.18</v>
      </c>
      <c r="U205" s="53">
        <v>5.5</v>
      </c>
      <c r="V205" s="53">
        <v>23.071000000000002</v>
      </c>
      <c r="W205" s="53"/>
      <c r="X205" s="53"/>
      <c r="Y205" s="17"/>
      <c r="Z205" s="5"/>
      <c r="AA205"/>
      <c r="AB205"/>
      <c r="AC205"/>
      <c r="AD205"/>
      <c r="AE205"/>
      <c r="AF205"/>
      <c r="AG205"/>
      <c r="AH205"/>
      <c r="AI205"/>
    </row>
    <row r="206" spans="1:35" s="18" customFormat="1" x14ac:dyDescent="0.2">
      <c r="A206" s="50">
        <v>1789</v>
      </c>
      <c r="B206" s="53">
        <v>89.81</v>
      </c>
      <c r="C206" s="53">
        <v>31.72</v>
      </c>
      <c r="D206" s="4">
        <f t="shared" si="4"/>
        <v>11.189999999999998</v>
      </c>
      <c r="E206" s="4">
        <f t="shared" si="5"/>
        <v>31.16</v>
      </c>
      <c r="F206" s="53">
        <v>1116.4000000000001</v>
      </c>
      <c r="G206" s="53">
        <v>1031.22</v>
      </c>
      <c r="H206" s="53">
        <v>911.28</v>
      </c>
      <c r="I206" s="53">
        <v>384.41</v>
      </c>
      <c r="J206" s="53">
        <v>13529643.25</v>
      </c>
      <c r="K206" s="53">
        <v>7209432.3700000001</v>
      </c>
      <c r="L206" s="53" t="s">
        <v>1114</v>
      </c>
      <c r="M206" s="53" t="s">
        <v>1115</v>
      </c>
      <c r="N206" s="53">
        <v>0.57999999999999996</v>
      </c>
      <c r="O206" s="53">
        <v>-102.529</v>
      </c>
      <c r="P206" s="53">
        <v>-0.13</v>
      </c>
      <c r="Q206" s="53">
        <v>-0.56999999999999995</v>
      </c>
      <c r="R206" s="53">
        <v>985.21</v>
      </c>
      <c r="S206" s="53">
        <v>39.17</v>
      </c>
      <c r="T206" s="53">
        <v>19.18</v>
      </c>
      <c r="U206" s="53">
        <v>5.5</v>
      </c>
      <c r="V206" s="53">
        <v>23.100999999999999</v>
      </c>
      <c r="W206" s="53"/>
      <c r="X206" s="53"/>
      <c r="Y206" s="17"/>
      <c r="Z206" s="5"/>
      <c r="AA206"/>
      <c r="AB206"/>
      <c r="AC206"/>
      <c r="AD206"/>
      <c r="AE206"/>
      <c r="AF206"/>
      <c r="AG206"/>
      <c r="AH206"/>
      <c r="AI206"/>
    </row>
    <row r="207" spans="1:35" s="18" customFormat="1" x14ac:dyDescent="0.2">
      <c r="A207" s="50">
        <v>1792</v>
      </c>
      <c r="B207" s="53">
        <v>89.77</v>
      </c>
      <c r="C207" s="53">
        <v>31.54</v>
      </c>
      <c r="D207" s="4">
        <f t="shared" si="4"/>
        <v>11.009999999999998</v>
      </c>
      <c r="E207" s="4">
        <f t="shared" si="5"/>
        <v>30.98</v>
      </c>
      <c r="F207" s="53">
        <v>1116.4100000000001</v>
      </c>
      <c r="G207" s="53">
        <v>1031.23</v>
      </c>
      <c r="H207" s="53">
        <v>913.84</v>
      </c>
      <c r="I207" s="53">
        <v>385.99</v>
      </c>
      <c r="J207" s="53">
        <v>13529644.789999999</v>
      </c>
      <c r="K207" s="53">
        <v>7209434.9400000004</v>
      </c>
      <c r="L207" s="53" t="s">
        <v>1116</v>
      </c>
      <c r="M207" s="53" t="s">
        <v>1117</v>
      </c>
      <c r="N207" s="53">
        <v>0.61</v>
      </c>
      <c r="O207" s="53">
        <v>-68.75</v>
      </c>
      <c r="P207" s="53">
        <v>-0.13</v>
      </c>
      <c r="Q207" s="53">
        <v>-0.6</v>
      </c>
      <c r="R207" s="53">
        <v>988.2</v>
      </c>
      <c r="S207" s="53">
        <v>39.26</v>
      </c>
      <c r="T207" s="53">
        <v>19.18</v>
      </c>
      <c r="U207" s="53">
        <v>5.51</v>
      </c>
      <c r="V207" s="53">
        <v>23.131</v>
      </c>
      <c r="W207" s="53"/>
      <c r="X207" s="53"/>
      <c r="Y207" s="17"/>
      <c r="Z207" s="5"/>
      <c r="AA207"/>
      <c r="AB207"/>
      <c r="AC207"/>
      <c r="AD207"/>
      <c r="AE207"/>
      <c r="AF207"/>
      <c r="AG207"/>
      <c r="AH207"/>
      <c r="AI207"/>
    </row>
    <row r="208" spans="1:35" s="18" customFormat="1" x14ac:dyDescent="0.2">
      <c r="A208" s="50">
        <v>1795</v>
      </c>
      <c r="B208" s="53">
        <v>89.84</v>
      </c>
      <c r="C208" s="53">
        <v>31.36</v>
      </c>
      <c r="D208" s="4">
        <f t="shared" si="4"/>
        <v>10.829999999999998</v>
      </c>
      <c r="E208" s="4">
        <f t="shared" si="5"/>
        <v>30.8</v>
      </c>
      <c r="F208" s="53">
        <v>1116.42</v>
      </c>
      <c r="G208" s="53">
        <v>1031.24</v>
      </c>
      <c r="H208" s="53">
        <v>916.39</v>
      </c>
      <c r="I208" s="53">
        <v>387.55</v>
      </c>
      <c r="J208" s="53">
        <v>13529646.33</v>
      </c>
      <c r="K208" s="53">
        <v>7209437.5099999998</v>
      </c>
      <c r="L208" s="53" t="s">
        <v>1118</v>
      </c>
      <c r="M208" s="53" t="s">
        <v>1119</v>
      </c>
      <c r="N208" s="53">
        <v>0.64</v>
      </c>
      <c r="O208" s="53">
        <v>-100.008</v>
      </c>
      <c r="P208" s="53">
        <v>0.23</v>
      </c>
      <c r="Q208" s="53">
        <v>-0.6</v>
      </c>
      <c r="R208" s="53">
        <v>991.2</v>
      </c>
      <c r="S208" s="53">
        <v>39.35</v>
      </c>
      <c r="T208" s="53">
        <v>19.18</v>
      </c>
      <c r="U208" s="53">
        <v>5.52</v>
      </c>
      <c r="V208" s="53">
        <v>23.158999999999999</v>
      </c>
      <c r="W208" s="53"/>
      <c r="X208" s="53"/>
      <c r="Y208" s="17"/>
      <c r="Z208" s="5"/>
      <c r="AA208"/>
      <c r="AB208"/>
      <c r="AC208"/>
      <c r="AD208"/>
      <c r="AE208"/>
      <c r="AF208"/>
      <c r="AG208"/>
      <c r="AH208"/>
      <c r="AI208"/>
    </row>
    <row r="209" spans="1:35" s="18" customFormat="1" x14ac:dyDescent="0.2">
      <c r="A209" s="50">
        <v>1798</v>
      </c>
      <c r="B209" s="53">
        <v>89.81</v>
      </c>
      <c r="C209" s="53">
        <v>31.19</v>
      </c>
      <c r="D209" s="4">
        <f t="shared" si="4"/>
        <v>10.66</v>
      </c>
      <c r="E209" s="4">
        <f t="shared" si="5"/>
        <v>30.630000000000003</v>
      </c>
      <c r="F209" s="53">
        <v>1116.43</v>
      </c>
      <c r="G209" s="53">
        <v>1031.25</v>
      </c>
      <c r="H209" s="53">
        <v>918.96</v>
      </c>
      <c r="I209" s="53">
        <v>389.11</v>
      </c>
      <c r="J209" s="53">
        <v>13529647.869999999</v>
      </c>
      <c r="K209" s="53">
        <v>7209440.0899999999</v>
      </c>
      <c r="L209" s="53" t="s">
        <v>1120</v>
      </c>
      <c r="M209" s="53" t="s">
        <v>1121</v>
      </c>
      <c r="N209" s="53">
        <v>0.57999999999999996</v>
      </c>
      <c r="O209" s="53">
        <v>-83.66</v>
      </c>
      <c r="P209" s="53">
        <v>-0.1</v>
      </c>
      <c r="Q209" s="53">
        <v>-0.56999999999999995</v>
      </c>
      <c r="R209" s="53">
        <v>994.19</v>
      </c>
      <c r="S209" s="53">
        <v>39.44</v>
      </c>
      <c r="T209" s="53">
        <v>19.190000000000001</v>
      </c>
      <c r="U209" s="53">
        <v>5.53</v>
      </c>
      <c r="V209" s="53">
        <v>23.187000000000001</v>
      </c>
      <c r="W209" s="53"/>
      <c r="X209" s="53"/>
      <c r="Y209" s="17"/>
      <c r="Z209" s="5"/>
      <c r="AA209"/>
      <c r="AB209"/>
      <c r="AC209"/>
      <c r="AD209"/>
      <c r="AE209"/>
      <c r="AF209"/>
      <c r="AG209"/>
      <c r="AH209"/>
      <c r="AI209"/>
    </row>
    <row r="210" spans="1:35" s="18" customFormat="1" x14ac:dyDescent="0.2">
      <c r="A210" s="50">
        <v>1801</v>
      </c>
      <c r="B210" s="53">
        <v>89.83</v>
      </c>
      <c r="C210" s="53">
        <v>31.01</v>
      </c>
      <c r="D210" s="4">
        <f t="shared" si="4"/>
        <v>10.48</v>
      </c>
      <c r="E210" s="4">
        <f t="shared" si="5"/>
        <v>30.450000000000003</v>
      </c>
      <c r="F210" s="53">
        <v>1116.44</v>
      </c>
      <c r="G210" s="53">
        <v>1031.26</v>
      </c>
      <c r="H210" s="53">
        <v>921.53</v>
      </c>
      <c r="I210" s="53">
        <v>390.66</v>
      </c>
      <c r="J210" s="53">
        <v>13529649.390000001</v>
      </c>
      <c r="K210" s="53">
        <v>7209442.6699999999</v>
      </c>
      <c r="L210" s="53" t="s">
        <v>1122</v>
      </c>
      <c r="M210" s="53" t="s">
        <v>1123</v>
      </c>
      <c r="N210" s="53">
        <v>0.6</v>
      </c>
      <c r="O210" s="53">
        <v>-103.241</v>
      </c>
      <c r="P210" s="53">
        <v>7.0000000000000007E-2</v>
      </c>
      <c r="Q210" s="53">
        <v>-0.6</v>
      </c>
      <c r="R210" s="53">
        <v>997.19</v>
      </c>
      <c r="S210" s="53">
        <v>39.54</v>
      </c>
      <c r="T210" s="53">
        <v>19.190000000000001</v>
      </c>
      <c r="U210" s="53">
        <v>5.53</v>
      </c>
      <c r="V210" s="53">
        <v>23.213999999999999</v>
      </c>
      <c r="W210" s="53"/>
      <c r="X210" s="53"/>
      <c r="Y210" s="17"/>
      <c r="Z210" s="5"/>
      <c r="AA210"/>
      <c r="AB210"/>
      <c r="AC210"/>
      <c r="AD210"/>
      <c r="AE210"/>
      <c r="AF210"/>
      <c r="AG210"/>
      <c r="AH210"/>
      <c r="AI210"/>
    </row>
    <row r="211" spans="1:35" s="18" customFormat="1" x14ac:dyDescent="0.2">
      <c r="A211" s="50">
        <v>1804</v>
      </c>
      <c r="B211" s="53">
        <v>89.79</v>
      </c>
      <c r="C211" s="53">
        <v>30.84</v>
      </c>
      <c r="D211" s="4">
        <f t="shared" si="4"/>
        <v>10.309999999999999</v>
      </c>
      <c r="E211" s="4">
        <f t="shared" si="5"/>
        <v>30.28</v>
      </c>
      <c r="F211" s="53">
        <v>1116.45</v>
      </c>
      <c r="G211" s="53">
        <v>1031.27</v>
      </c>
      <c r="H211" s="53">
        <v>924.1</v>
      </c>
      <c r="I211" s="53">
        <v>392.2</v>
      </c>
      <c r="J211" s="53">
        <v>13529650.91</v>
      </c>
      <c r="K211" s="53">
        <v>7209445.2599999998</v>
      </c>
      <c r="L211" s="53" t="s">
        <v>1124</v>
      </c>
      <c r="M211" s="53" t="s">
        <v>1125</v>
      </c>
      <c r="N211" s="53">
        <v>0.57999999999999996</v>
      </c>
      <c r="O211" s="53">
        <v>-81.47</v>
      </c>
      <c r="P211" s="53">
        <v>-0.13</v>
      </c>
      <c r="Q211" s="53">
        <v>-0.56999999999999995</v>
      </c>
      <c r="R211" s="53">
        <v>1000.18</v>
      </c>
      <c r="S211" s="53">
        <v>39.630000000000003</v>
      </c>
      <c r="T211" s="53">
        <v>19.190000000000001</v>
      </c>
      <c r="U211" s="53">
        <v>5.54</v>
      </c>
      <c r="V211" s="53">
        <v>23.241</v>
      </c>
      <c r="W211" s="53"/>
      <c r="X211" s="53"/>
      <c r="Y211" s="17"/>
      <c r="Z211" s="5"/>
      <c r="AA211"/>
      <c r="AB211"/>
      <c r="AC211"/>
      <c r="AD211"/>
      <c r="AE211"/>
      <c r="AF211"/>
      <c r="AG211"/>
      <c r="AH211"/>
      <c r="AI211"/>
    </row>
    <row r="212" spans="1:35" s="18" customFormat="1" x14ac:dyDescent="0.2">
      <c r="A212" s="50">
        <v>1807.33</v>
      </c>
      <c r="B212" s="53">
        <v>89.82</v>
      </c>
      <c r="C212" s="53">
        <v>30.64</v>
      </c>
      <c r="D212" s="4">
        <f t="shared" si="4"/>
        <v>10.11</v>
      </c>
      <c r="E212" s="4">
        <f t="shared" si="5"/>
        <v>30.080000000000002</v>
      </c>
      <c r="F212" s="53">
        <v>1116.46</v>
      </c>
      <c r="G212" s="53">
        <v>1031.28</v>
      </c>
      <c r="H212" s="53">
        <v>926.96</v>
      </c>
      <c r="I212" s="53">
        <v>393.9</v>
      </c>
      <c r="J212" s="53">
        <v>13529652.58</v>
      </c>
      <c r="K212" s="53">
        <v>7209448.1399999997</v>
      </c>
      <c r="L212" s="53" t="s">
        <v>1126</v>
      </c>
      <c r="M212" s="53" t="s">
        <v>1127</v>
      </c>
      <c r="N212" s="54">
        <v>0.61</v>
      </c>
      <c r="O212" s="53">
        <v>-146.31</v>
      </c>
      <c r="P212" s="53">
        <v>0.09</v>
      </c>
      <c r="Q212" s="53">
        <v>-0.6</v>
      </c>
      <c r="R212" s="53">
        <v>1003.51</v>
      </c>
      <c r="S212" s="53">
        <v>39.729999999999997</v>
      </c>
      <c r="T212" s="53">
        <v>19.190000000000001</v>
      </c>
      <c r="U212" s="53">
        <v>5.55</v>
      </c>
      <c r="V212" s="53">
        <v>23.268999999999998</v>
      </c>
      <c r="W212" s="53"/>
      <c r="X212" s="53"/>
      <c r="Y212" s="17"/>
      <c r="Z212" s="5"/>
      <c r="AA212"/>
      <c r="AB212"/>
      <c r="AC212"/>
      <c r="AD212"/>
      <c r="AE212"/>
      <c r="AF212"/>
      <c r="AG212"/>
      <c r="AH212"/>
      <c r="AI212"/>
    </row>
    <row r="213" spans="1:35" s="18" customFormat="1" x14ac:dyDescent="0.2">
      <c r="A213" s="50">
        <v>1811</v>
      </c>
      <c r="B213" s="50">
        <v>89.79</v>
      </c>
      <c r="C213" s="50">
        <v>30.62</v>
      </c>
      <c r="D213" s="4">
        <f t="shared" si="4"/>
        <v>10.09</v>
      </c>
      <c r="E213" s="4">
        <f t="shared" si="5"/>
        <v>30.060000000000002</v>
      </c>
      <c r="F213" s="50">
        <v>1116.47</v>
      </c>
      <c r="G213" s="50">
        <v>1031.29</v>
      </c>
      <c r="H213" s="50">
        <v>930.12</v>
      </c>
      <c r="I213" s="50">
        <v>395.77</v>
      </c>
      <c r="J213" s="50">
        <v>13529654.42</v>
      </c>
      <c r="K213" s="50">
        <v>7209451.3200000003</v>
      </c>
      <c r="L213" s="50" t="s">
        <v>1128</v>
      </c>
      <c r="M213" s="50" t="s">
        <v>1129</v>
      </c>
      <c r="N213" s="50">
        <v>0.1</v>
      </c>
      <c r="O213" s="50">
        <v>-90</v>
      </c>
      <c r="P213" s="50">
        <v>-0.08</v>
      </c>
      <c r="Q213" s="50">
        <v>-0.05</v>
      </c>
      <c r="R213" s="50">
        <v>1007.17</v>
      </c>
      <c r="S213" s="50">
        <v>39.85</v>
      </c>
      <c r="T213" s="50">
        <v>19.190000000000001</v>
      </c>
      <c r="U213" s="50">
        <v>5.56</v>
      </c>
      <c r="V213" s="50">
        <v>23.3</v>
      </c>
      <c r="W213" s="50"/>
      <c r="X213" s="50"/>
      <c r="Y213" s="17"/>
      <c r="Z213" s="5"/>
      <c r="AA213"/>
      <c r="AB213"/>
      <c r="AC213"/>
      <c r="AD213"/>
      <c r="AE213"/>
      <c r="AF213"/>
      <c r="AG213"/>
      <c r="AH213"/>
      <c r="AI213"/>
    </row>
    <row r="214" spans="1:35" s="18" customFormat="1" x14ac:dyDescent="0.2">
      <c r="A214" s="50">
        <v>1814</v>
      </c>
      <c r="B214" s="50">
        <v>89.79</v>
      </c>
      <c r="C214" s="50">
        <v>30.6</v>
      </c>
      <c r="D214" s="4">
        <f t="shared" si="4"/>
        <v>10.07</v>
      </c>
      <c r="E214" s="4">
        <f t="shared" si="5"/>
        <v>30.040000000000003</v>
      </c>
      <c r="F214" s="50">
        <v>1116.49</v>
      </c>
      <c r="G214" s="50">
        <v>1031.31</v>
      </c>
      <c r="H214" s="50">
        <v>932.7</v>
      </c>
      <c r="I214" s="50">
        <v>397.3</v>
      </c>
      <c r="J214" s="50">
        <v>13529655.92</v>
      </c>
      <c r="K214" s="50">
        <v>7209453.9100000001</v>
      </c>
      <c r="L214" s="50" t="s">
        <v>1130</v>
      </c>
      <c r="M214" s="50" t="s">
        <v>1131</v>
      </c>
      <c r="N214" s="50">
        <v>7.0000000000000007E-2</v>
      </c>
      <c r="O214" s="50">
        <v>-45</v>
      </c>
      <c r="P214" s="50">
        <v>0</v>
      </c>
      <c r="Q214" s="50">
        <v>-7.0000000000000007E-2</v>
      </c>
      <c r="R214" s="50">
        <v>1010.17</v>
      </c>
      <c r="S214" s="50">
        <v>39.94</v>
      </c>
      <c r="T214" s="50">
        <v>19.190000000000001</v>
      </c>
      <c r="U214" s="50">
        <v>5.57</v>
      </c>
      <c r="V214" s="50">
        <v>23.324999999999999</v>
      </c>
      <c r="W214" s="50"/>
      <c r="X214" s="50"/>
      <c r="Y214" s="17"/>
      <c r="Z214" s="5"/>
      <c r="AA214"/>
      <c r="AB214"/>
      <c r="AC214"/>
      <c r="AD214"/>
      <c r="AE214"/>
      <c r="AF214"/>
      <c r="AG214"/>
      <c r="AH214"/>
      <c r="AI214"/>
    </row>
    <row r="215" spans="1:35" s="18" customFormat="1" x14ac:dyDescent="0.2">
      <c r="A215" s="50">
        <v>1817</v>
      </c>
      <c r="B215" s="50">
        <v>89.81</v>
      </c>
      <c r="C215" s="50">
        <v>30.58</v>
      </c>
      <c r="D215" s="4">
        <f t="shared" ref="D215:D278" si="6">IF(C215-20.53&lt;0,C215-20.53+360,C215-20.53)</f>
        <v>10.049999999999997</v>
      </c>
      <c r="E215" s="4">
        <f t="shared" ref="E215:E278" si="7">IF(C215-0.56&lt;0,C215-0.56+360,C215-0.56)</f>
        <v>30.02</v>
      </c>
      <c r="F215" s="50">
        <v>1116.5</v>
      </c>
      <c r="G215" s="50">
        <v>1031.32</v>
      </c>
      <c r="H215" s="50">
        <v>935.29</v>
      </c>
      <c r="I215" s="50">
        <v>398.83</v>
      </c>
      <c r="J215" s="50">
        <v>13529657.42</v>
      </c>
      <c r="K215" s="50">
        <v>7209456.5099999998</v>
      </c>
      <c r="L215" s="50" t="s">
        <v>1132</v>
      </c>
      <c r="M215" s="50" t="s">
        <v>1133</v>
      </c>
      <c r="N215" s="50">
        <v>0.09</v>
      </c>
      <c r="O215" s="50">
        <v>-90</v>
      </c>
      <c r="P215" s="50">
        <v>7.0000000000000007E-2</v>
      </c>
      <c r="Q215" s="50">
        <v>-7.0000000000000007E-2</v>
      </c>
      <c r="R215" s="50">
        <v>1013.17</v>
      </c>
      <c r="S215" s="50">
        <v>40.03</v>
      </c>
      <c r="T215" s="50">
        <v>19.190000000000001</v>
      </c>
      <c r="U215" s="50">
        <v>5.58</v>
      </c>
      <c r="V215" s="50">
        <v>23.349</v>
      </c>
      <c r="W215" s="50"/>
      <c r="X215" s="50"/>
      <c r="Y215" s="17"/>
      <c r="Z215" s="5"/>
      <c r="AA215"/>
      <c r="AB215"/>
      <c r="AC215"/>
      <c r="AD215"/>
      <c r="AE215"/>
      <c r="AF215"/>
      <c r="AG215"/>
      <c r="AH215"/>
      <c r="AI215"/>
    </row>
    <row r="216" spans="1:35" s="18" customFormat="1" x14ac:dyDescent="0.2">
      <c r="A216" s="50">
        <v>1820</v>
      </c>
      <c r="B216" s="50">
        <v>89.81</v>
      </c>
      <c r="C216" s="50">
        <v>30.57</v>
      </c>
      <c r="D216" s="4">
        <f t="shared" si="6"/>
        <v>10.039999999999999</v>
      </c>
      <c r="E216" s="4">
        <f t="shared" si="7"/>
        <v>30.01</v>
      </c>
      <c r="F216" s="50">
        <v>1116.51</v>
      </c>
      <c r="G216" s="50">
        <v>1031.33</v>
      </c>
      <c r="H216" s="50">
        <v>937.87</v>
      </c>
      <c r="I216" s="50">
        <v>400.35</v>
      </c>
      <c r="J216" s="50">
        <v>13529658.92</v>
      </c>
      <c r="K216" s="50">
        <v>7209459.1100000003</v>
      </c>
      <c r="L216" s="50" t="s">
        <v>1134</v>
      </c>
      <c r="M216" s="50" t="s">
        <v>1135</v>
      </c>
      <c r="N216" s="50">
        <v>0.03</v>
      </c>
      <c r="O216" s="50">
        <v>-90</v>
      </c>
      <c r="P216" s="50">
        <v>0</v>
      </c>
      <c r="Q216" s="50">
        <v>-0.03</v>
      </c>
      <c r="R216" s="50">
        <v>1016.17</v>
      </c>
      <c r="S216" s="50">
        <v>40.130000000000003</v>
      </c>
      <c r="T216" s="50">
        <v>19.2</v>
      </c>
      <c r="U216" s="50">
        <v>5.59</v>
      </c>
      <c r="V216" s="50">
        <v>23.373999999999999</v>
      </c>
      <c r="W216" s="50"/>
      <c r="X216" s="50"/>
      <c r="Y216" s="17"/>
      <c r="Z216" s="5"/>
      <c r="AA216"/>
      <c r="AB216"/>
      <c r="AC216"/>
      <c r="AD216"/>
      <c r="AE216"/>
      <c r="AF216"/>
      <c r="AG216"/>
      <c r="AH216"/>
      <c r="AI216"/>
    </row>
    <row r="217" spans="1:35" s="18" customFormat="1" x14ac:dyDescent="0.2">
      <c r="A217" s="50">
        <v>1823</v>
      </c>
      <c r="B217" s="50">
        <v>89.81</v>
      </c>
      <c r="C217" s="50">
        <v>30.55</v>
      </c>
      <c r="D217" s="4">
        <f t="shared" si="6"/>
        <v>10.02</v>
      </c>
      <c r="E217" s="4">
        <f t="shared" si="7"/>
        <v>29.990000000000002</v>
      </c>
      <c r="F217" s="50">
        <v>1116.52</v>
      </c>
      <c r="G217" s="50">
        <v>1031.3399999999999</v>
      </c>
      <c r="H217" s="50">
        <v>940.45</v>
      </c>
      <c r="I217" s="50">
        <v>401.88</v>
      </c>
      <c r="J217" s="50">
        <v>13529660.42</v>
      </c>
      <c r="K217" s="50">
        <v>7209461.71</v>
      </c>
      <c r="L217" s="50" t="s">
        <v>1136</v>
      </c>
      <c r="M217" s="50" t="s">
        <v>1137</v>
      </c>
      <c r="N217" s="50">
        <v>7.0000000000000007E-2</v>
      </c>
      <c r="O217" s="50">
        <v>-90</v>
      </c>
      <c r="P217" s="50">
        <v>0</v>
      </c>
      <c r="Q217" s="50">
        <v>-7.0000000000000007E-2</v>
      </c>
      <c r="R217" s="50">
        <v>1019.16</v>
      </c>
      <c r="S217" s="50">
        <v>40.22</v>
      </c>
      <c r="T217" s="50">
        <v>19.2</v>
      </c>
      <c r="U217" s="50">
        <v>5.6</v>
      </c>
      <c r="V217" s="50">
        <v>23.398</v>
      </c>
      <c r="W217" s="50"/>
      <c r="X217" s="50"/>
      <c r="Y217" s="17"/>
      <c r="Z217" s="5"/>
      <c r="AA217"/>
      <c r="AB217"/>
      <c r="AC217"/>
      <c r="AD217"/>
      <c r="AE217"/>
      <c r="AF217"/>
      <c r="AG217"/>
      <c r="AH217"/>
      <c r="AI217"/>
    </row>
    <row r="218" spans="1:35" s="18" customFormat="1" x14ac:dyDescent="0.2">
      <c r="A218" s="50">
        <v>1826</v>
      </c>
      <c r="B218" s="50">
        <v>89.81</v>
      </c>
      <c r="C218" s="50">
        <v>30.53</v>
      </c>
      <c r="D218" s="4">
        <f t="shared" si="6"/>
        <v>10</v>
      </c>
      <c r="E218" s="4">
        <f t="shared" si="7"/>
        <v>29.970000000000002</v>
      </c>
      <c r="F218" s="50">
        <v>1116.53</v>
      </c>
      <c r="G218" s="50">
        <v>1031.3499999999999</v>
      </c>
      <c r="H218" s="50">
        <v>943.04</v>
      </c>
      <c r="I218" s="50">
        <v>403.4</v>
      </c>
      <c r="J218" s="50">
        <v>13529661.92</v>
      </c>
      <c r="K218" s="50">
        <v>7209464.3099999996</v>
      </c>
      <c r="L218" s="50" t="s">
        <v>1138</v>
      </c>
      <c r="M218" s="50" t="s">
        <v>1139</v>
      </c>
      <c r="N218" s="50">
        <v>7.0000000000000007E-2</v>
      </c>
      <c r="O218" s="50">
        <v>-90</v>
      </c>
      <c r="P218" s="50">
        <v>0</v>
      </c>
      <c r="Q218" s="50">
        <v>-7.0000000000000007E-2</v>
      </c>
      <c r="R218" s="50">
        <v>1022.16</v>
      </c>
      <c r="S218" s="50">
        <v>40.31</v>
      </c>
      <c r="T218" s="50">
        <v>19.2</v>
      </c>
      <c r="U218" s="50">
        <v>5.6</v>
      </c>
      <c r="V218" s="50">
        <v>23.422000000000001</v>
      </c>
      <c r="W218" s="50"/>
      <c r="X218" s="50"/>
      <c r="Y218" s="17"/>
      <c r="Z218" s="5"/>
      <c r="AA218"/>
      <c r="AB218"/>
      <c r="AC218"/>
      <c r="AD218"/>
      <c r="AE218"/>
      <c r="AF218"/>
      <c r="AG218"/>
      <c r="AH218"/>
      <c r="AI218"/>
    </row>
    <row r="219" spans="1:35" s="18" customFormat="1" x14ac:dyDescent="0.2">
      <c r="A219" s="50">
        <v>1831.84</v>
      </c>
      <c r="B219" s="50">
        <v>89.81</v>
      </c>
      <c r="C219" s="50">
        <v>30.5</v>
      </c>
      <c r="D219" s="4">
        <f t="shared" si="6"/>
        <v>9.9699999999999989</v>
      </c>
      <c r="E219" s="4">
        <f t="shared" si="7"/>
        <v>29.94</v>
      </c>
      <c r="F219" s="50">
        <v>1116.54</v>
      </c>
      <c r="G219" s="50">
        <v>1031.3599999999999</v>
      </c>
      <c r="H219" s="50">
        <v>948.07</v>
      </c>
      <c r="I219" s="50">
        <v>406.37</v>
      </c>
      <c r="J219" s="50">
        <v>13529664.84</v>
      </c>
      <c r="K219" s="50">
        <v>7209469.3700000001</v>
      </c>
      <c r="L219" s="50" t="s">
        <v>925</v>
      </c>
      <c r="M219" s="50" t="s">
        <v>1140</v>
      </c>
      <c r="N219" s="50">
        <v>0.05</v>
      </c>
      <c r="O219" s="50">
        <v>81.254000000000005</v>
      </c>
      <c r="P219" s="50">
        <v>0</v>
      </c>
      <c r="Q219" s="50">
        <v>-0.05</v>
      </c>
      <c r="R219" s="50">
        <v>1027.99</v>
      </c>
      <c r="S219" s="50">
        <v>40.5</v>
      </c>
      <c r="T219" s="50">
        <v>19.2</v>
      </c>
      <c r="U219" s="50">
        <v>5.62</v>
      </c>
      <c r="V219" s="50">
        <v>23.468</v>
      </c>
      <c r="W219" s="50"/>
      <c r="X219" s="50"/>
      <c r="Y219" s="17"/>
      <c r="Z219" s="5"/>
      <c r="AA219"/>
      <c r="AB219"/>
      <c r="AC219"/>
      <c r="AD219"/>
      <c r="AE219"/>
      <c r="AF219"/>
      <c r="AG219"/>
      <c r="AH219"/>
      <c r="AI219"/>
    </row>
    <row r="220" spans="1:35" s="18" customFormat="1" x14ac:dyDescent="0.2">
      <c r="A220" s="50">
        <v>1835</v>
      </c>
      <c r="B220" s="50">
        <v>89.83</v>
      </c>
      <c r="C220" s="50">
        <v>30.63</v>
      </c>
      <c r="D220" s="4">
        <f t="shared" si="6"/>
        <v>10.099999999999998</v>
      </c>
      <c r="E220" s="4">
        <f t="shared" si="7"/>
        <v>30.07</v>
      </c>
      <c r="F220" s="50">
        <v>1116.55</v>
      </c>
      <c r="G220" s="50">
        <v>1031.3699999999999</v>
      </c>
      <c r="H220" s="50">
        <v>950.79</v>
      </c>
      <c r="I220" s="50">
        <v>407.98</v>
      </c>
      <c r="J220" s="50">
        <v>13529666.42</v>
      </c>
      <c r="K220" s="50">
        <v>7209472.0999999996</v>
      </c>
      <c r="L220" s="50" t="s">
        <v>1141</v>
      </c>
      <c r="M220" s="50" t="s">
        <v>1142</v>
      </c>
      <c r="N220" s="50">
        <v>0.42</v>
      </c>
      <c r="O220" s="50">
        <v>90</v>
      </c>
      <c r="P220" s="50">
        <v>0.06</v>
      </c>
      <c r="Q220" s="50">
        <v>0.41</v>
      </c>
      <c r="R220" s="50">
        <v>1031.1500000000001</v>
      </c>
      <c r="S220" s="50">
        <v>40.6</v>
      </c>
      <c r="T220" s="50">
        <v>19.2</v>
      </c>
      <c r="U220" s="50">
        <v>5.63</v>
      </c>
      <c r="V220" s="50">
        <v>23.492999999999999</v>
      </c>
      <c r="W220" s="50"/>
      <c r="X220" s="50"/>
      <c r="Y220" s="17"/>
      <c r="Z220" s="5"/>
      <c r="AA220"/>
      <c r="AB220"/>
      <c r="AC220"/>
      <c r="AD220"/>
      <c r="AE220"/>
      <c r="AF220"/>
      <c r="AG220"/>
      <c r="AH220"/>
      <c r="AI220"/>
    </row>
    <row r="221" spans="1:35" s="18" customFormat="1" x14ac:dyDescent="0.2">
      <c r="A221" s="50">
        <v>1838</v>
      </c>
      <c r="B221" s="50">
        <v>89.83</v>
      </c>
      <c r="C221" s="50">
        <v>30.76</v>
      </c>
      <c r="D221" s="4">
        <f t="shared" si="6"/>
        <v>10.23</v>
      </c>
      <c r="E221" s="4">
        <f t="shared" si="7"/>
        <v>30.200000000000003</v>
      </c>
      <c r="F221" s="50">
        <v>1116.56</v>
      </c>
      <c r="G221" s="50">
        <v>1031.3800000000001</v>
      </c>
      <c r="H221" s="50">
        <v>953.37</v>
      </c>
      <c r="I221" s="50">
        <v>409.51</v>
      </c>
      <c r="J221" s="50">
        <v>13529667.93</v>
      </c>
      <c r="K221" s="50">
        <v>7209474.7000000002</v>
      </c>
      <c r="L221" s="50" t="s">
        <v>1143</v>
      </c>
      <c r="M221" s="50" t="s">
        <v>1144</v>
      </c>
      <c r="N221" s="50">
        <v>0.43</v>
      </c>
      <c r="O221" s="50">
        <v>85.236999999999995</v>
      </c>
      <c r="P221" s="50">
        <v>0</v>
      </c>
      <c r="Q221" s="50">
        <v>0.43</v>
      </c>
      <c r="R221" s="50">
        <v>1034.1500000000001</v>
      </c>
      <c r="S221" s="50">
        <v>40.69</v>
      </c>
      <c r="T221" s="50">
        <v>19.2</v>
      </c>
      <c r="U221" s="50">
        <v>5.64</v>
      </c>
      <c r="V221" s="50">
        <v>23.516999999999999</v>
      </c>
      <c r="W221" s="50"/>
      <c r="X221" s="50"/>
      <c r="Y221" s="17"/>
      <c r="Z221" s="5"/>
      <c r="AA221"/>
      <c r="AB221"/>
      <c r="AC221"/>
      <c r="AD221"/>
      <c r="AE221"/>
      <c r="AF221"/>
      <c r="AG221"/>
      <c r="AH221"/>
      <c r="AI221"/>
    </row>
    <row r="222" spans="1:35" s="18" customFormat="1" x14ac:dyDescent="0.2">
      <c r="A222" s="50">
        <v>1841</v>
      </c>
      <c r="B222" s="50">
        <v>89.84</v>
      </c>
      <c r="C222" s="50">
        <v>30.88</v>
      </c>
      <c r="D222" s="4">
        <f t="shared" si="6"/>
        <v>10.349999999999998</v>
      </c>
      <c r="E222" s="4">
        <f t="shared" si="7"/>
        <v>30.32</v>
      </c>
      <c r="F222" s="50">
        <v>1116.57</v>
      </c>
      <c r="G222" s="50">
        <v>1031.3900000000001</v>
      </c>
      <c r="H222" s="50">
        <v>955.94</v>
      </c>
      <c r="I222" s="50">
        <v>411.04</v>
      </c>
      <c r="J222" s="50">
        <v>13529669.439999999</v>
      </c>
      <c r="K222" s="50">
        <v>7209477.29</v>
      </c>
      <c r="L222" s="50" t="s">
        <v>1145</v>
      </c>
      <c r="M222" s="50" t="s">
        <v>1146</v>
      </c>
      <c r="N222" s="50">
        <v>0.4</v>
      </c>
      <c r="O222" s="50">
        <v>102.995</v>
      </c>
      <c r="P222" s="50">
        <v>0.03</v>
      </c>
      <c r="Q222" s="50">
        <v>0.4</v>
      </c>
      <c r="R222" s="50">
        <v>1037.1400000000001</v>
      </c>
      <c r="S222" s="50">
        <v>40.78</v>
      </c>
      <c r="T222" s="50">
        <v>19.2</v>
      </c>
      <c r="U222" s="50">
        <v>5.65</v>
      </c>
      <c r="V222" s="50">
        <v>23.541</v>
      </c>
      <c r="W222" s="50"/>
      <c r="X222" s="50"/>
      <c r="Y222" s="17"/>
      <c r="Z222" s="5"/>
      <c r="AA222"/>
      <c r="AB222"/>
      <c r="AC222"/>
      <c r="AD222"/>
      <c r="AE222"/>
      <c r="AF222"/>
      <c r="AG222"/>
      <c r="AH222"/>
      <c r="AI222"/>
    </row>
    <row r="223" spans="1:35" s="18" customFormat="1" x14ac:dyDescent="0.2">
      <c r="A223" s="50">
        <v>1844</v>
      </c>
      <c r="B223" s="50">
        <v>89.81</v>
      </c>
      <c r="C223" s="50">
        <v>31.01</v>
      </c>
      <c r="D223" s="4">
        <f t="shared" si="6"/>
        <v>10.48</v>
      </c>
      <c r="E223" s="4">
        <f t="shared" si="7"/>
        <v>30.450000000000003</v>
      </c>
      <c r="F223" s="50">
        <v>1116.58</v>
      </c>
      <c r="G223" s="50">
        <v>1031.4000000000001</v>
      </c>
      <c r="H223" s="50">
        <v>958.52</v>
      </c>
      <c r="I223" s="50">
        <v>412.59</v>
      </c>
      <c r="J223" s="50">
        <v>13529670.949999999</v>
      </c>
      <c r="K223" s="50">
        <v>7209479.8799999999</v>
      </c>
      <c r="L223" s="50" t="s">
        <v>1147</v>
      </c>
      <c r="M223" s="50" t="s">
        <v>1148</v>
      </c>
      <c r="N223" s="50">
        <v>0.44</v>
      </c>
      <c r="O223" s="50">
        <v>77.006</v>
      </c>
      <c r="P223" s="50">
        <v>-0.1</v>
      </c>
      <c r="Q223" s="50">
        <v>0.43</v>
      </c>
      <c r="R223" s="50">
        <v>1040.1400000000001</v>
      </c>
      <c r="S223" s="50">
        <v>40.880000000000003</v>
      </c>
      <c r="T223" s="50">
        <v>19.21</v>
      </c>
      <c r="U223" s="50">
        <v>5.66</v>
      </c>
      <c r="V223" s="50">
        <v>23.565999999999999</v>
      </c>
      <c r="W223" s="50"/>
      <c r="X223" s="50"/>
      <c r="Y223" s="17"/>
      <c r="Z223" s="5"/>
      <c r="AA223"/>
      <c r="AB223"/>
      <c r="AC223"/>
      <c r="AD223"/>
      <c r="AE223"/>
      <c r="AF223"/>
      <c r="AG223"/>
      <c r="AH223"/>
      <c r="AI223"/>
    </row>
    <row r="224" spans="1:35" s="18" customFormat="1" x14ac:dyDescent="0.2">
      <c r="A224" s="50">
        <v>1847</v>
      </c>
      <c r="B224" s="50">
        <v>89.84</v>
      </c>
      <c r="C224" s="50">
        <v>31.14</v>
      </c>
      <c r="D224" s="4">
        <f t="shared" si="6"/>
        <v>10.61</v>
      </c>
      <c r="E224" s="4">
        <f t="shared" si="7"/>
        <v>30.580000000000002</v>
      </c>
      <c r="F224" s="50">
        <v>1116.5899999999999</v>
      </c>
      <c r="G224" s="50">
        <v>1031.4100000000001</v>
      </c>
      <c r="H224" s="50">
        <v>961.09</v>
      </c>
      <c r="I224" s="50">
        <v>414.14</v>
      </c>
      <c r="J224" s="50">
        <v>13529672.48</v>
      </c>
      <c r="K224" s="50">
        <v>7209482.46</v>
      </c>
      <c r="L224" s="50" t="s">
        <v>1149</v>
      </c>
      <c r="M224" s="50" t="s">
        <v>1150</v>
      </c>
      <c r="N224" s="50">
        <v>0.44</v>
      </c>
      <c r="O224" s="50">
        <v>85.236999999999995</v>
      </c>
      <c r="P224" s="50">
        <v>0.1</v>
      </c>
      <c r="Q224" s="50">
        <v>0.43</v>
      </c>
      <c r="R224" s="50">
        <v>1043.1300000000001</v>
      </c>
      <c r="S224" s="50">
        <v>40.97</v>
      </c>
      <c r="T224" s="50">
        <v>19.21</v>
      </c>
      <c r="U224" s="50">
        <v>5.67</v>
      </c>
      <c r="V224" s="50">
        <v>23.59</v>
      </c>
      <c r="W224" s="50"/>
      <c r="X224" s="50"/>
      <c r="Y224" s="17"/>
      <c r="Z224" s="5"/>
      <c r="AA224"/>
      <c r="AB224"/>
      <c r="AC224"/>
      <c r="AD224"/>
      <c r="AE224"/>
      <c r="AF224"/>
      <c r="AG224"/>
      <c r="AH224"/>
      <c r="AI224"/>
    </row>
    <row r="225" spans="1:35" s="18" customFormat="1" x14ac:dyDescent="0.2">
      <c r="A225" s="50">
        <v>1850</v>
      </c>
      <c r="B225" s="50">
        <v>89.85</v>
      </c>
      <c r="C225" s="50">
        <v>31.26</v>
      </c>
      <c r="D225" s="4">
        <f t="shared" si="6"/>
        <v>10.73</v>
      </c>
      <c r="E225" s="4">
        <f t="shared" si="7"/>
        <v>30.700000000000003</v>
      </c>
      <c r="F225" s="50">
        <v>1116.5999999999999</v>
      </c>
      <c r="G225" s="50">
        <v>1031.42</v>
      </c>
      <c r="H225" s="50">
        <v>963.65</v>
      </c>
      <c r="I225" s="50">
        <v>415.69</v>
      </c>
      <c r="J225" s="50">
        <v>13529674.01</v>
      </c>
      <c r="K225" s="50">
        <v>7209485.04</v>
      </c>
      <c r="L225" s="50" t="s">
        <v>1151</v>
      </c>
      <c r="M225" s="50" t="s">
        <v>1152</v>
      </c>
      <c r="N225" s="50">
        <v>0.4</v>
      </c>
      <c r="O225" s="50">
        <v>107.10299999999999</v>
      </c>
      <c r="P225" s="50">
        <v>0.03</v>
      </c>
      <c r="Q225" s="50">
        <v>0.4</v>
      </c>
      <c r="R225" s="50">
        <v>1046.1300000000001</v>
      </c>
      <c r="S225" s="50">
        <v>41.07</v>
      </c>
      <c r="T225" s="50">
        <v>19.21</v>
      </c>
      <c r="U225" s="50">
        <v>5.68</v>
      </c>
      <c r="V225" s="50">
        <v>23.614999999999998</v>
      </c>
      <c r="W225" s="50"/>
      <c r="X225" s="50"/>
      <c r="Y225" s="17"/>
      <c r="Z225" s="5"/>
      <c r="AA225"/>
      <c r="AB225"/>
      <c r="AC225"/>
      <c r="AD225"/>
      <c r="AE225"/>
      <c r="AF225"/>
      <c r="AG225"/>
      <c r="AH225"/>
      <c r="AI225"/>
    </row>
    <row r="226" spans="1:35" s="18" customFormat="1" x14ac:dyDescent="0.2">
      <c r="A226" s="50">
        <v>1853</v>
      </c>
      <c r="B226" s="50">
        <v>89.81</v>
      </c>
      <c r="C226" s="50">
        <v>31.39</v>
      </c>
      <c r="D226" s="4">
        <f t="shared" si="6"/>
        <v>10.86</v>
      </c>
      <c r="E226" s="4">
        <f t="shared" si="7"/>
        <v>30.830000000000002</v>
      </c>
      <c r="F226" s="50">
        <v>1116.6099999999999</v>
      </c>
      <c r="G226" s="50">
        <v>1031.43</v>
      </c>
      <c r="H226" s="50">
        <v>966.21</v>
      </c>
      <c r="I226" s="50">
        <v>417.25</v>
      </c>
      <c r="J226" s="50">
        <v>13529675.539999999</v>
      </c>
      <c r="K226" s="50">
        <v>7209487.6200000001</v>
      </c>
      <c r="L226" s="50" t="s">
        <v>1153</v>
      </c>
      <c r="M226" s="50" t="s">
        <v>1154</v>
      </c>
      <c r="N226" s="50">
        <v>0.45</v>
      </c>
      <c r="O226" s="50">
        <v>85.915000000000006</v>
      </c>
      <c r="P226" s="50">
        <v>-0.13</v>
      </c>
      <c r="Q226" s="50">
        <v>0.43</v>
      </c>
      <c r="R226" s="50">
        <v>1049.1199999999999</v>
      </c>
      <c r="S226" s="50">
        <v>41.16</v>
      </c>
      <c r="T226" s="50">
        <v>19.21</v>
      </c>
      <c r="U226" s="50">
        <v>5.68</v>
      </c>
      <c r="V226" s="50">
        <v>23.640999999999998</v>
      </c>
      <c r="W226" s="50"/>
      <c r="X226" s="50"/>
      <c r="Y226" s="16"/>
      <c r="Z226" s="5"/>
      <c r="AA226"/>
      <c r="AB226"/>
      <c r="AC226"/>
      <c r="AD226"/>
      <c r="AE226"/>
      <c r="AF226"/>
      <c r="AG226"/>
      <c r="AH226"/>
      <c r="AI226"/>
    </row>
    <row r="227" spans="1:35" s="18" customFormat="1" x14ac:dyDescent="0.2">
      <c r="A227" s="50">
        <v>1856.42</v>
      </c>
      <c r="B227" s="50">
        <v>89.82</v>
      </c>
      <c r="C227" s="50">
        <v>31.53</v>
      </c>
      <c r="D227" s="4">
        <f t="shared" si="6"/>
        <v>11</v>
      </c>
      <c r="E227" s="4">
        <f t="shared" si="7"/>
        <v>30.970000000000002</v>
      </c>
      <c r="F227" s="50">
        <v>1116.6199999999999</v>
      </c>
      <c r="G227" s="50">
        <v>1031.44</v>
      </c>
      <c r="H227" s="50">
        <v>969.13</v>
      </c>
      <c r="I227" s="50">
        <v>419.03</v>
      </c>
      <c r="J227" s="50">
        <v>13529677.300000001</v>
      </c>
      <c r="K227" s="50">
        <v>7209490.5599999996</v>
      </c>
      <c r="L227" s="50" t="s">
        <v>1103</v>
      </c>
      <c r="M227" s="50" t="s">
        <v>1155</v>
      </c>
      <c r="N227" s="50">
        <v>0.41</v>
      </c>
      <c r="O227" s="50">
        <v>-84.29</v>
      </c>
      <c r="P227" s="50">
        <v>0.03</v>
      </c>
      <c r="Q227" s="50">
        <v>0.41</v>
      </c>
      <c r="R227" s="50">
        <v>1052.54</v>
      </c>
      <c r="S227" s="50">
        <v>41.27</v>
      </c>
      <c r="T227" s="50">
        <v>19.21</v>
      </c>
      <c r="U227" s="50">
        <v>5.69</v>
      </c>
      <c r="V227" s="50">
        <v>23.67</v>
      </c>
      <c r="W227" s="50"/>
      <c r="X227" s="50"/>
      <c r="Y227" s="17"/>
      <c r="Z227" s="5"/>
      <c r="AA227"/>
      <c r="AB227"/>
      <c r="AC227"/>
      <c r="AD227"/>
      <c r="AE227"/>
      <c r="AF227"/>
      <c r="AG227"/>
      <c r="AH227"/>
      <c r="AI227"/>
    </row>
    <row r="228" spans="1:35" s="18" customFormat="1" x14ac:dyDescent="0.2">
      <c r="A228" s="50">
        <v>1860</v>
      </c>
      <c r="B228" s="50">
        <v>89.83</v>
      </c>
      <c r="C228" s="50">
        <v>31.43</v>
      </c>
      <c r="D228" s="4">
        <f t="shared" si="6"/>
        <v>10.899999999999999</v>
      </c>
      <c r="E228" s="4">
        <f t="shared" si="7"/>
        <v>30.87</v>
      </c>
      <c r="F228" s="50">
        <v>1116.6300000000001</v>
      </c>
      <c r="G228" s="50">
        <v>1031.45</v>
      </c>
      <c r="H228" s="50">
        <v>972.18</v>
      </c>
      <c r="I228" s="50">
        <v>420.9</v>
      </c>
      <c r="J228" s="50">
        <v>13529679.140000001</v>
      </c>
      <c r="K228" s="50">
        <v>7209493.6299999999</v>
      </c>
      <c r="L228" s="50" t="s">
        <v>1156</v>
      </c>
      <c r="M228" s="50" t="s">
        <v>1157</v>
      </c>
      <c r="N228" s="50">
        <v>0.28000000000000003</v>
      </c>
      <c r="O228" s="50">
        <v>-102.529</v>
      </c>
      <c r="P228" s="50">
        <v>0.03</v>
      </c>
      <c r="Q228" s="50">
        <v>-0.28000000000000003</v>
      </c>
      <c r="R228" s="50">
        <v>1056.1099999999999</v>
      </c>
      <c r="S228" s="50">
        <v>41.39</v>
      </c>
      <c r="T228" s="50">
        <v>19.21</v>
      </c>
      <c r="U228" s="50">
        <v>5.71</v>
      </c>
      <c r="V228" s="50">
        <v>23.7</v>
      </c>
      <c r="W228" s="50"/>
      <c r="X228" s="50"/>
      <c r="Y228" s="17"/>
      <c r="Z228" s="5"/>
      <c r="AA228"/>
      <c r="AB228"/>
      <c r="AC228"/>
      <c r="AD228"/>
      <c r="AE228"/>
      <c r="AF228"/>
      <c r="AG228"/>
      <c r="AH228"/>
      <c r="AI228"/>
    </row>
    <row r="229" spans="1:35" s="18" customFormat="1" x14ac:dyDescent="0.2">
      <c r="A229" s="50">
        <v>1863</v>
      </c>
      <c r="B229" s="50">
        <v>89.81</v>
      </c>
      <c r="C229" s="50">
        <v>31.34</v>
      </c>
      <c r="D229" s="4">
        <f t="shared" si="6"/>
        <v>10.809999999999999</v>
      </c>
      <c r="E229" s="4">
        <f t="shared" si="7"/>
        <v>30.78</v>
      </c>
      <c r="F229" s="50">
        <v>1116.6400000000001</v>
      </c>
      <c r="G229" s="50">
        <v>1031.46</v>
      </c>
      <c r="H229" s="50">
        <v>974.75</v>
      </c>
      <c r="I229" s="50">
        <v>422.47</v>
      </c>
      <c r="J229" s="50">
        <v>13529680.67</v>
      </c>
      <c r="K229" s="50">
        <v>7209496.2000000002</v>
      </c>
      <c r="L229" s="50" t="s">
        <v>1158</v>
      </c>
      <c r="M229" s="50" t="s">
        <v>1159</v>
      </c>
      <c r="N229" s="50">
        <v>0.31</v>
      </c>
      <c r="O229" s="50">
        <v>-102.529</v>
      </c>
      <c r="P229" s="50">
        <v>-7.0000000000000007E-2</v>
      </c>
      <c r="Q229" s="50">
        <v>-0.3</v>
      </c>
      <c r="R229" s="50">
        <v>1059.0999999999999</v>
      </c>
      <c r="S229" s="50">
        <v>41.48</v>
      </c>
      <c r="T229" s="50">
        <v>19.21</v>
      </c>
      <c r="U229" s="50">
        <v>5.72</v>
      </c>
      <c r="V229" s="50">
        <v>23.725999999999999</v>
      </c>
      <c r="W229" s="50"/>
      <c r="X229" s="50"/>
      <c r="Y229" s="17"/>
      <c r="Z229" s="5"/>
      <c r="AA229"/>
      <c r="AB229"/>
      <c r="AC229"/>
      <c r="AD229"/>
      <c r="AE229"/>
      <c r="AF229"/>
      <c r="AG229"/>
      <c r="AH229"/>
      <c r="AI229"/>
    </row>
    <row r="230" spans="1:35" s="18" customFormat="1" x14ac:dyDescent="0.2">
      <c r="A230" s="50">
        <v>1866</v>
      </c>
      <c r="B230" s="50">
        <v>89.79</v>
      </c>
      <c r="C230" s="50">
        <v>31.25</v>
      </c>
      <c r="D230" s="4">
        <f t="shared" si="6"/>
        <v>10.719999999999999</v>
      </c>
      <c r="E230" s="4">
        <f t="shared" si="7"/>
        <v>30.69</v>
      </c>
      <c r="F230" s="50">
        <v>1116.6500000000001</v>
      </c>
      <c r="G230" s="50">
        <v>1031.47</v>
      </c>
      <c r="H230" s="50">
        <v>977.31</v>
      </c>
      <c r="I230" s="50">
        <v>424.02</v>
      </c>
      <c r="J230" s="50">
        <v>13529682.210000001</v>
      </c>
      <c r="K230" s="50">
        <v>7209498.7800000003</v>
      </c>
      <c r="L230" s="50" t="s">
        <v>1160</v>
      </c>
      <c r="M230" s="50" t="s">
        <v>1161</v>
      </c>
      <c r="N230" s="50">
        <v>0.31</v>
      </c>
      <c r="O230" s="50">
        <v>-69.444000000000003</v>
      </c>
      <c r="P230" s="50">
        <v>-7.0000000000000007E-2</v>
      </c>
      <c r="Q230" s="50">
        <v>-0.3</v>
      </c>
      <c r="R230" s="50">
        <v>1062.0999999999999</v>
      </c>
      <c r="S230" s="50">
        <v>41.58</v>
      </c>
      <c r="T230" s="50">
        <v>19.22</v>
      </c>
      <c r="U230" s="50">
        <v>5.72</v>
      </c>
      <c r="V230" s="50">
        <v>23.75</v>
      </c>
      <c r="W230" s="50"/>
      <c r="X230" s="50"/>
      <c r="Y230" s="17"/>
      <c r="Z230" s="5"/>
      <c r="AA230"/>
      <c r="AB230"/>
      <c r="AC230"/>
      <c r="AD230"/>
      <c r="AE230"/>
      <c r="AF230"/>
      <c r="AG230"/>
      <c r="AH230"/>
      <c r="AI230"/>
    </row>
    <row r="231" spans="1:35" s="18" customFormat="1" x14ac:dyDescent="0.2">
      <c r="A231" s="50">
        <v>1869</v>
      </c>
      <c r="B231" s="50">
        <v>89.82</v>
      </c>
      <c r="C231" s="50">
        <v>31.17</v>
      </c>
      <c r="D231" s="4">
        <f t="shared" si="6"/>
        <v>10.64</v>
      </c>
      <c r="E231" s="4">
        <f t="shared" si="7"/>
        <v>30.610000000000003</v>
      </c>
      <c r="F231" s="50">
        <v>1116.6600000000001</v>
      </c>
      <c r="G231" s="50">
        <v>1031.48</v>
      </c>
      <c r="H231" s="50">
        <v>979.88</v>
      </c>
      <c r="I231" s="50">
        <v>425.58</v>
      </c>
      <c r="J231" s="50">
        <v>13529683.74</v>
      </c>
      <c r="K231" s="50">
        <v>7209501.3600000003</v>
      </c>
      <c r="L231" s="50" t="s">
        <v>1162</v>
      </c>
      <c r="M231" s="50" t="s">
        <v>1163</v>
      </c>
      <c r="N231" s="50">
        <v>0.28000000000000003</v>
      </c>
      <c r="O231" s="50">
        <v>-96.34</v>
      </c>
      <c r="P231" s="50">
        <v>0.1</v>
      </c>
      <c r="Q231" s="50">
        <v>-0.27</v>
      </c>
      <c r="R231" s="50">
        <v>1065.0899999999999</v>
      </c>
      <c r="S231" s="50">
        <v>41.67</v>
      </c>
      <c r="T231" s="50">
        <v>19.22</v>
      </c>
      <c r="U231" s="50">
        <v>5.73</v>
      </c>
      <c r="V231" s="50">
        <v>23.774999999999999</v>
      </c>
      <c r="W231" s="50"/>
      <c r="X231" s="50"/>
      <c r="Y231" s="17"/>
      <c r="Z231" s="5"/>
      <c r="AA231"/>
      <c r="AB231"/>
      <c r="AC231"/>
      <c r="AD231"/>
      <c r="AE231"/>
      <c r="AF231"/>
      <c r="AG231"/>
      <c r="AH231"/>
      <c r="AI231"/>
    </row>
    <row r="232" spans="1:35" s="18" customFormat="1" x14ac:dyDescent="0.2">
      <c r="A232" s="50">
        <v>1872</v>
      </c>
      <c r="B232" s="50">
        <v>89.81</v>
      </c>
      <c r="C232" s="50">
        <v>31.08</v>
      </c>
      <c r="D232" s="4">
        <f t="shared" si="6"/>
        <v>10.549999999999997</v>
      </c>
      <c r="E232" s="4">
        <f t="shared" si="7"/>
        <v>30.52</v>
      </c>
      <c r="F232" s="50">
        <v>1116.67</v>
      </c>
      <c r="G232" s="50">
        <v>1031.49</v>
      </c>
      <c r="H232" s="50">
        <v>982.44</v>
      </c>
      <c r="I232" s="50">
        <v>427.13</v>
      </c>
      <c r="J232" s="50">
        <v>13529685.26</v>
      </c>
      <c r="K232" s="50">
        <v>7209503.9500000002</v>
      </c>
      <c r="L232" s="50" t="s">
        <v>1164</v>
      </c>
      <c r="M232" s="50" t="s">
        <v>1165</v>
      </c>
      <c r="N232" s="50">
        <v>0.3</v>
      </c>
      <c r="O232" s="50">
        <v>-82.875</v>
      </c>
      <c r="P232" s="50">
        <v>-0.03</v>
      </c>
      <c r="Q232" s="50">
        <v>-0.3</v>
      </c>
      <c r="R232" s="50">
        <v>1068.0899999999999</v>
      </c>
      <c r="S232" s="50">
        <v>41.77</v>
      </c>
      <c r="T232" s="50">
        <v>19.22</v>
      </c>
      <c r="U232" s="50">
        <v>5.74</v>
      </c>
      <c r="V232" s="50">
        <v>23.798999999999999</v>
      </c>
      <c r="W232" s="50"/>
      <c r="X232" s="50"/>
      <c r="Y232" s="17"/>
      <c r="Z232" s="5"/>
      <c r="AA232"/>
      <c r="AB232"/>
      <c r="AC232"/>
      <c r="AD232"/>
      <c r="AE232"/>
      <c r="AF232"/>
      <c r="AG232"/>
      <c r="AH232"/>
      <c r="AI232"/>
    </row>
    <row r="233" spans="1:35" s="18" customFormat="1" x14ac:dyDescent="0.2">
      <c r="A233" s="50">
        <v>1875</v>
      </c>
      <c r="B233" s="50">
        <v>89.82</v>
      </c>
      <c r="C233" s="50">
        <v>31</v>
      </c>
      <c r="D233" s="4">
        <f t="shared" si="6"/>
        <v>10.469999999999999</v>
      </c>
      <c r="E233" s="4">
        <f t="shared" si="7"/>
        <v>30.44</v>
      </c>
      <c r="F233" s="50">
        <v>1116.68</v>
      </c>
      <c r="G233" s="50">
        <v>1031.5</v>
      </c>
      <c r="H233" s="50">
        <v>985.01</v>
      </c>
      <c r="I233" s="50">
        <v>428.68</v>
      </c>
      <c r="J233" s="50">
        <v>13529686.779999999</v>
      </c>
      <c r="K233" s="50">
        <v>7209506.5300000003</v>
      </c>
      <c r="L233" s="50" t="s">
        <v>1166</v>
      </c>
      <c r="M233" s="50" t="s">
        <v>1167</v>
      </c>
      <c r="N233" s="50">
        <v>0.27</v>
      </c>
      <c r="O233" s="50">
        <v>-108.435</v>
      </c>
      <c r="P233" s="50">
        <v>0.03</v>
      </c>
      <c r="Q233" s="50">
        <v>-0.27</v>
      </c>
      <c r="R233" s="50">
        <v>1071.08</v>
      </c>
      <c r="S233" s="50">
        <v>41.86</v>
      </c>
      <c r="T233" s="50">
        <v>19.22</v>
      </c>
      <c r="U233" s="50">
        <v>5.75</v>
      </c>
      <c r="V233" s="50">
        <v>23.821999999999999</v>
      </c>
      <c r="W233" s="50"/>
      <c r="X233" s="50"/>
      <c r="Y233" s="17"/>
      <c r="Z233" s="5"/>
      <c r="AA233"/>
      <c r="AB233"/>
      <c r="AC233"/>
      <c r="AD233"/>
      <c r="AE233"/>
      <c r="AF233"/>
      <c r="AG233"/>
      <c r="AH233"/>
      <c r="AI233"/>
    </row>
    <row r="234" spans="1:35" s="18" customFormat="1" x14ac:dyDescent="0.2">
      <c r="A234" s="50">
        <v>1878</v>
      </c>
      <c r="B234" s="50">
        <v>89.79</v>
      </c>
      <c r="C234" s="50">
        <v>30.91</v>
      </c>
      <c r="D234" s="4">
        <f t="shared" si="6"/>
        <v>10.379999999999999</v>
      </c>
      <c r="E234" s="4">
        <f t="shared" si="7"/>
        <v>30.35</v>
      </c>
      <c r="F234" s="50">
        <v>1116.69</v>
      </c>
      <c r="G234" s="50">
        <v>1031.51</v>
      </c>
      <c r="H234" s="50">
        <v>987.59</v>
      </c>
      <c r="I234" s="50">
        <v>430.22</v>
      </c>
      <c r="J234" s="50">
        <v>13529688.300000001</v>
      </c>
      <c r="K234" s="50">
        <v>7209509.1200000001</v>
      </c>
      <c r="L234" s="50" t="s">
        <v>1168</v>
      </c>
      <c r="M234" s="50" t="s">
        <v>1169</v>
      </c>
      <c r="N234" s="50">
        <v>0.32</v>
      </c>
      <c r="O234" s="50">
        <v>-71.564999999999998</v>
      </c>
      <c r="P234" s="50">
        <v>-0.1</v>
      </c>
      <c r="Q234" s="50">
        <v>-0.3</v>
      </c>
      <c r="R234" s="50">
        <v>1074.08</v>
      </c>
      <c r="S234" s="50">
        <v>41.96</v>
      </c>
      <c r="T234" s="50">
        <v>19.22</v>
      </c>
      <c r="U234" s="50">
        <v>5.76</v>
      </c>
      <c r="V234" s="50">
        <v>23.844999999999999</v>
      </c>
      <c r="W234" s="50"/>
      <c r="X234" s="50"/>
      <c r="Y234" s="17"/>
      <c r="Z234" s="5"/>
      <c r="AA234"/>
      <c r="AB234"/>
      <c r="AC234"/>
      <c r="AD234"/>
      <c r="AE234"/>
      <c r="AF234"/>
      <c r="AG234"/>
      <c r="AH234"/>
      <c r="AI234"/>
    </row>
    <row r="235" spans="1:35" s="18" customFormat="1" x14ac:dyDescent="0.2">
      <c r="A235" s="50">
        <v>1881.15</v>
      </c>
      <c r="B235" s="50">
        <v>89.82</v>
      </c>
      <c r="C235" s="50">
        <v>30.82</v>
      </c>
      <c r="D235" s="4">
        <f t="shared" si="6"/>
        <v>10.29</v>
      </c>
      <c r="E235" s="4">
        <f t="shared" si="7"/>
        <v>30.26</v>
      </c>
      <c r="F235" s="50">
        <v>1116.7</v>
      </c>
      <c r="G235" s="50">
        <v>1031.52</v>
      </c>
      <c r="H235" s="50">
        <v>990.29</v>
      </c>
      <c r="I235" s="50">
        <v>431.84</v>
      </c>
      <c r="J235" s="50">
        <v>13529689.890000001</v>
      </c>
      <c r="K235" s="50">
        <v>7209511.8399999999</v>
      </c>
      <c r="L235" s="50" t="s">
        <v>1105</v>
      </c>
      <c r="M235" s="50" t="s">
        <v>1170</v>
      </c>
      <c r="N235" s="50">
        <v>0.3</v>
      </c>
      <c r="O235" s="50">
        <v>85.236999999999995</v>
      </c>
      <c r="P235" s="50">
        <v>0.1</v>
      </c>
      <c r="Q235" s="50">
        <v>-0.28999999999999998</v>
      </c>
      <c r="R235" s="50">
        <v>1077.23</v>
      </c>
      <c r="S235" s="50">
        <v>42.06</v>
      </c>
      <c r="T235" s="50">
        <v>19.22</v>
      </c>
      <c r="U235" s="50">
        <v>5.77</v>
      </c>
      <c r="V235" s="50">
        <v>23.869</v>
      </c>
      <c r="W235" s="50"/>
      <c r="X235" s="50"/>
      <c r="Y235" s="17"/>
      <c r="Z235" s="5"/>
      <c r="AA235"/>
      <c r="AB235"/>
      <c r="AC235"/>
      <c r="AD235"/>
      <c r="AE235"/>
      <c r="AF235"/>
      <c r="AG235"/>
      <c r="AH235"/>
      <c r="AI235"/>
    </row>
    <row r="236" spans="1:35" s="18" customFormat="1" x14ac:dyDescent="0.2">
      <c r="A236" s="50">
        <v>1885</v>
      </c>
      <c r="B236" s="50">
        <v>89.83</v>
      </c>
      <c r="C236" s="50">
        <v>30.94</v>
      </c>
      <c r="D236" s="4">
        <f t="shared" si="6"/>
        <v>10.41</v>
      </c>
      <c r="E236" s="4">
        <f t="shared" si="7"/>
        <v>30.380000000000003</v>
      </c>
      <c r="F236" s="50">
        <v>1116.71</v>
      </c>
      <c r="G236" s="50">
        <v>1031.53</v>
      </c>
      <c r="H236" s="50">
        <v>993.59</v>
      </c>
      <c r="I236" s="50">
        <v>433.81</v>
      </c>
      <c r="J236" s="50">
        <v>13529691.83</v>
      </c>
      <c r="K236" s="50">
        <v>7209515.1600000001</v>
      </c>
      <c r="L236" s="50" t="s">
        <v>1171</v>
      </c>
      <c r="M236" s="50" t="s">
        <v>1172</v>
      </c>
      <c r="N236" s="50">
        <v>0.31</v>
      </c>
      <c r="O236" s="50">
        <v>116.565</v>
      </c>
      <c r="P236" s="50">
        <v>0.03</v>
      </c>
      <c r="Q236" s="50">
        <v>0.31</v>
      </c>
      <c r="R236" s="50">
        <v>1081.07</v>
      </c>
      <c r="S236" s="50">
        <v>42.18</v>
      </c>
      <c r="T236" s="50">
        <v>19.22</v>
      </c>
      <c r="U236" s="50">
        <v>5.79</v>
      </c>
      <c r="V236" s="50">
        <v>23.898</v>
      </c>
      <c r="W236" s="50"/>
      <c r="X236" s="50"/>
      <c r="Y236" s="17"/>
      <c r="Z236" s="5"/>
      <c r="AA236"/>
      <c r="AB236"/>
      <c r="AC236"/>
      <c r="AD236"/>
      <c r="AE236"/>
      <c r="AF236"/>
      <c r="AG236"/>
      <c r="AH236"/>
      <c r="AI236"/>
    </row>
    <row r="237" spans="1:35" s="18" customFormat="1" x14ac:dyDescent="0.2">
      <c r="A237" s="50">
        <v>1888</v>
      </c>
      <c r="B237" s="50">
        <v>89.78</v>
      </c>
      <c r="C237" s="50">
        <v>31.04</v>
      </c>
      <c r="D237" s="4">
        <f t="shared" si="6"/>
        <v>10.509999999999998</v>
      </c>
      <c r="E237" s="4">
        <f t="shared" si="7"/>
        <v>30.48</v>
      </c>
      <c r="F237" s="50">
        <v>1116.72</v>
      </c>
      <c r="G237" s="50">
        <v>1031.54</v>
      </c>
      <c r="H237" s="50">
        <v>996.17</v>
      </c>
      <c r="I237" s="50">
        <v>435.36</v>
      </c>
      <c r="J237" s="50">
        <v>13529693.35</v>
      </c>
      <c r="K237" s="50">
        <v>7209517.75</v>
      </c>
      <c r="L237" s="50" t="s">
        <v>1173</v>
      </c>
      <c r="M237" s="50" t="s">
        <v>1174</v>
      </c>
      <c r="N237" s="50">
        <v>0.37</v>
      </c>
      <c r="O237" s="50">
        <v>95.710999999999999</v>
      </c>
      <c r="P237" s="50">
        <v>-0.17</v>
      </c>
      <c r="Q237" s="50">
        <v>0.33</v>
      </c>
      <c r="R237" s="50">
        <v>1084.07</v>
      </c>
      <c r="S237" s="50">
        <v>42.28</v>
      </c>
      <c r="T237" s="50">
        <v>19.23</v>
      </c>
      <c r="U237" s="50">
        <v>5.8</v>
      </c>
      <c r="V237" s="50">
        <v>23.920999999999999</v>
      </c>
      <c r="W237" s="50"/>
      <c r="X237" s="50"/>
      <c r="Y237" s="16"/>
      <c r="Z237" s="5"/>
      <c r="AA237"/>
      <c r="AB237"/>
      <c r="AC237"/>
      <c r="AD237"/>
      <c r="AE237"/>
      <c r="AF237"/>
      <c r="AG237"/>
      <c r="AH237"/>
      <c r="AI237"/>
    </row>
    <row r="238" spans="1:35" s="5" customFormat="1" x14ac:dyDescent="0.2">
      <c r="A238" s="50">
        <v>1891</v>
      </c>
      <c r="B238" s="51">
        <v>89.77</v>
      </c>
      <c r="C238" s="52">
        <v>31.14</v>
      </c>
      <c r="D238" s="4">
        <f t="shared" si="6"/>
        <v>10.61</v>
      </c>
      <c r="E238" s="4">
        <f t="shared" si="7"/>
        <v>30.580000000000002</v>
      </c>
      <c r="F238" s="51">
        <v>1116.73</v>
      </c>
      <c r="G238" s="51">
        <v>1031.55</v>
      </c>
      <c r="H238" s="51">
        <v>998.74</v>
      </c>
      <c r="I238" s="51">
        <v>436.91</v>
      </c>
      <c r="J238" s="51">
        <v>13529694.880000001</v>
      </c>
      <c r="K238" s="51">
        <v>7209520.3300000001</v>
      </c>
      <c r="L238" s="51" t="s">
        <v>1175</v>
      </c>
      <c r="M238" s="51" t="s">
        <v>1176</v>
      </c>
      <c r="N238" s="51">
        <v>0.33</v>
      </c>
      <c r="O238" s="51">
        <v>95.710999999999999</v>
      </c>
      <c r="P238" s="51">
        <v>-0.03</v>
      </c>
      <c r="Q238" s="51">
        <v>0.33</v>
      </c>
      <c r="R238" s="51">
        <v>1087.06</v>
      </c>
      <c r="S238" s="51">
        <v>42.38</v>
      </c>
      <c r="T238" s="51">
        <v>19.23</v>
      </c>
      <c r="U238" s="51">
        <v>5.8</v>
      </c>
      <c r="V238" s="51">
        <v>23.943999999999999</v>
      </c>
      <c r="W238" s="51"/>
      <c r="X238" s="51"/>
      <c r="Y238" s="48"/>
      <c r="AA238"/>
      <c r="AB238"/>
      <c r="AC238"/>
      <c r="AD238"/>
      <c r="AE238"/>
      <c r="AF238"/>
      <c r="AG238"/>
      <c r="AH238"/>
      <c r="AI238"/>
    </row>
    <row r="239" spans="1:35" s="5" customFormat="1" x14ac:dyDescent="0.2">
      <c r="A239" s="50">
        <v>1894</v>
      </c>
      <c r="B239" s="51">
        <v>89.76</v>
      </c>
      <c r="C239" s="51">
        <v>31.24</v>
      </c>
      <c r="D239" s="4">
        <f t="shared" si="6"/>
        <v>10.709999999999997</v>
      </c>
      <c r="E239" s="4">
        <f t="shared" si="7"/>
        <v>30.68</v>
      </c>
      <c r="F239" s="51">
        <v>1116.75</v>
      </c>
      <c r="G239" s="51">
        <v>1031.57</v>
      </c>
      <c r="H239" s="51">
        <v>1001.3</v>
      </c>
      <c r="I239" s="51">
        <v>438.46</v>
      </c>
      <c r="J239" s="51">
        <v>13529696.41</v>
      </c>
      <c r="K239" s="51">
        <v>7209522.9100000001</v>
      </c>
      <c r="L239" s="51" t="s">
        <v>1177</v>
      </c>
      <c r="M239" s="51" t="s">
        <v>1178</v>
      </c>
      <c r="N239" s="51">
        <v>0.33</v>
      </c>
      <c r="O239" s="51">
        <v>77.471000000000004</v>
      </c>
      <c r="P239" s="51">
        <v>-0.03</v>
      </c>
      <c r="Q239" s="51">
        <v>0.33</v>
      </c>
      <c r="R239" s="51">
        <v>1090.06</v>
      </c>
      <c r="S239" s="51">
        <v>42.47</v>
      </c>
      <c r="T239" s="51">
        <v>19.23</v>
      </c>
      <c r="U239" s="51">
        <v>5.81</v>
      </c>
      <c r="V239" s="51">
        <v>23.966999999999999</v>
      </c>
      <c r="W239" s="51"/>
      <c r="X239" s="51"/>
      <c r="Y239" s="48"/>
      <c r="AA239"/>
      <c r="AB239"/>
      <c r="AC239"/>
      <c r="AD239"/>
      <c r="AE239"/>
      <c r="AF239"/>
      <c r="AG239"/>
      <c r="AH239"/>
      <c r="AI239"/>
    </row>
    <row r="240" spans="1:35" s="5" customFormat="1" x14ac:dyDescent="0.2">
      <c r="A240" s="50">
        <v>1897</v>
      </c>
      <c r="B240" s="51">
        <v>89.78</v>
      </c>
      <c r="C240" s="51">
        <v>31.33</v>
      </c>
      <c r="D240" s="4">
        <f t="shared" si="6"/>
        <v>10.799999999999997</v>
      </c>
      <c r="E240" s="4">
        <f t="shared" si="7"/>
        <v>30.77</v>
      </c>
      <c r="F240" s="51">
        <v>1116.76</v>
      </c>
      <c r="G240" s="51">
        <v>1031.58</v>
      </c>
      <c r="H240" s="51">
        <v>1003.87</v>
      </c>
      <c r="I240" s="51">
        <v>440.02</v>
      </c>
      <c r="J240" s="51">
        <v>13529697.939999999</v>
      </c>
      <c r="K240" s="51">
        <v>7209525.4900000002</v>
      </c>
      <c r="L240" s="51" t="s">
        <v>1179</v>
      </c>
      <c r="M240" s="51" t="s">
        <v>1180</v>
      </c>
      <c r="N240" s="51">
        <v>0.31</v>
      </c>
      <c r="O240" s="51">
        <v>63.435000000000002</v>
      </c>
      <c r="P240" s="51">
        <v>7.0000000000000007E-2</v>
      </c>
      <c r="Q240" s="51">
        <v>0.3</v>
      </c>
      <c r="R240" s="51">
        <v>1093.05</v>
      </c>
      <c r="S240" s="51">
        <v>42.57</v>
      </c>
      <c r="T240" s="51">
        <v>19.23</v>
      </c>
      <c r="U240" s="51">
        <v>5.82</v>
      </c>
      <c r="V240" s="51">
        <v>23.99</v>
      </c>
      <c r="W240" s="51"/>
      <c r="X240" s="51"/>
      <c r="Y240" s="48"/>
      <c r="AA240"/>
      <c r="AB240"/>
      <c r="AC240"/>
      <c r="AD240"/>
      <c r="AE240"/>
      <c r="AF240"/>
      <c r="AG240"/>
      <c r="AH240"/>
      <c r="AI240"/>
    </row>
    <row r="241" spans="1:35" s="5" customFormat="1" x14ac:dyDescent="0.2">
      <c r="A241" s="50">
        <v>1900</v>
      </c>
      <c r="B241" s="51">
        <v>89.83</v>
      </c>
      <c r="C241" s="51">
        <v>31.43</v>
      </c>
      <c r="D241" s="4">
        <f t="shared" si="6"/>
        <v>10.899999999999999</v>
      </c>
      <c r="E241" s="4">
        <f t="shared" si="7"/>
        <v>30.87</v>
      </c>
      <c r="F241" s="51">
        <v>1116.77</v>
      </c>
      <c r="G241" s="51">
        <v>1031.5899999999999</v>
      </c>
      <c r="H241" s="51">
        <v>1006.43</v>
      </c>
      <c r="I241" s="51">
        <v>441.58</v>
      </c>
      <c r="J241" s="51">
        <v>13529699.48</v>
      </c>
      <c r="K241" s="51">
        <v>7209528.0700000003</v>
      </c>
      <c r="L241" s="51" t="s">
        <v>1181</v>
      </c>
      <c r="M241" s="51" t="s">
        <v>1182</v>
      </c>
      <c r="N241" s="51">
        <v>0.37</v>
      </c>
      <c r="O241" s="51">
        <v>124.992</v>
      </c>
      <c r="P241" s="51">
        <v>0.17</v>
      </c>
      <c r="Q241" s="51">
        <v>0.33</v>
      </c>
      <c r="R241" s="51">
        <v>1096.05</v>
      </c>
      <c r="S241" s="51">
        <v>42.67</v>
      </c>
      <c r="T241" s="51">
        <v>19.23</v>
      </c>
      <c r="U241" s="51">
        <v>5.83</v>
      </c>
      <c r="V241" s="51">
        <v>24.013999999999999</v>
      </c>
      <c r="W241" s="51"/>
      <c r="X241" s="51"/>
      <c r="Y241" s="48"/>
      <c r="AA241"/>
      <c r="AB241"/>
      <c r="AC241"/>
      <c r="AD241"/>
      <c r="AE241"/>
      <c r="AF241"/>
      <c r="AG241"/>
      <c r="AH241"/>
      <c r="AI241"/>
    </row>
    <row r="242" spans="1:35" s="5" customFormat="1" x14ac:dyDescent="0.2">
      <c r="A242" s="50">
        <v>1903</v>
      </c>
      <c r="B242" s="51">
        <v>89.76</v>
      </c>
      <c r="C242" s="51">
        <v>31.53</v>
      </c>
      <c r="D242" s="4">
        <f t="shared" si="6"/>
        <v>11</v>
      </c>
      <c r="E242" s="4">
        <f t="shared" si="7"/>
        <v>30.970000000000002</v>
      </c>
      <c r="F242" s="51">
        <v>1116.78</v>
      </c>
      <c r="G242" s="51">
        <v>1031.5999999999999</v>
      </c>
      <c r="H242" s="51">
        <v>1008.99</v>
      </c>
      <c r="I242" s="51">
        <v>443.15</v>
      </c>
      <c r="J242" s="51">
        <v>13529701.02</v>
      </c>
      <c r="K242" s="51">
        <v>7209530.6399999997</v>
      </c>
      <c r="L242" s="51" t="s">
        <v>1183</v>
      </c>
      <c r="M242" s="51" t="s">
        <v>1184</v>
      </c>
      <c r="N242" s="51">
        <v>0.41</v>
      </c>
      <c r="O242" s="51">
        <v>78.69</v>
      </c>
      <c r="P242" s="51">
        <v>-0.23</v>
      </c>
      <c r="Q242" s="51">
        <v>0.33</v>
      </c>
      <c r="R242" s="51">
        <v>1099.04</v>
      </c>
      <c r="S242" s="51">
        <v>42.76</v>
      </c>
      <c r="T242" s="51">
        <v>19.23</v>
      </c>
      <c r="U242" s="51">
        <v>5.84</v>
      </c>
      <c r="V242" s="51">
        <v>24.036999999999999</v>
      </c>
      <c r="W242" s="51"/>
      <c r="X242" s="51"/>
      <c r="Y242" s="48"/>
      <c r="AA242"/>
      <c r="AB242"/>
      <c r="AC242"/>
      <c r="AD242"/>
      <c r="AE242"/>
      <c r="AF242"/>
      <c r="AG242"/>
      <c r="AH242"/>
      <c r="AI242"/>
    </row>
    <row r="243" spans="1:35" s="5" customFormat="1" x14ac:dyDescent="0.2">
      <c r="A243" s="50">
        <v>1906.19</v>
      </c>
      <c r="B243" s="51">
        <v>89.78</v>
      </c>
      <c r="C243" s="51">
        <v>31.63</v>
      </c>
      <c r="D243" s="4">
        <f t="shared" si="6"/>
        <v>11.099999999999998</v>
      </c>
      <c r="E243" s="4">
        <f t="shared" si="7"/>
        <v>31.07</v>
      </c>
      <c r="F243" s="51">
        <v>1116.79</v>
      </c>
      <c r="G243" s="51">
        <v>1031.6099999999999</v>
      </c>
      <c r="H243" s="51">
        <v>1011.7</v>
      </c>
      <c r="I243" s="51">
        <v>444.82</v>
      </c>
      <c r="J243" s="51">
        <v>13529702.66</v>
      </c>
      <c r="K243" s="51">
        <v>7209533.3799999999</v>
      </c>
      <c r="L243" s="51" t="s">
        <v>1106</v>
      </c>
      <c r="M243" s="51" t="s">
        <v>1185</v>
      </c>
      <c r="N243" s="51">
        <v>0.32</v>
      </c>
      <c r="O243" s="51">
        <v>-135</v>
      </c>
      <c r="P243" s="51">
        <v>0.06</v>
      </c>
      <c r="Q243" s="51">
        <v>0.31</v>
      </c>
      <c r="R243" s="51">
        <v>1102.22</v>
      </c>
      <c r="S243" s="51">
        <v>42.87</v>
      </c>
      <c r="T243" s="51">
        <v>19.23</v>
      </c>
      <c r="U243" s="51">
        <v>5.86</v>
      </c>
      <c r="V243" s="51">
        <v>24.062999999999999</v>
      </c>
      <c r="W243" s="51"/>
      <c r="X243" s="51"/>
      <c r="Y243" s="48"/>
      <c r="AA243"/>
      <c r="AB243"/>
      <c r="AC243"/>
      <c r="AD243"/>
      <c r="AE243"/>
      <c r="AF243"/>
      <c r="AG243"/>
      <c r="AH243"/>
      <c r="AI243"/>
    </row>
    <row r="244" spans="1:35" s="5" customFormat="1" x14ac:dyDescent="0.2">
      <c r="A244" s="50">
        <v>1910</v>
      </c>
      <c r="B244" s="51">
        <v>89.75</v>
      </c>
      <c r="C244" s="51">
        <v>31.6</v>
      </c>
      <c r="D244" s="4">
        <f t="shared" si="6"/>
        <v>11.07</v>
      </c>
      <c r="E244" s="4">
        <f t="shared" si="7"/>
        <v>31.040000000000003</v>
      </c>
      <c r="F244" s="51">
        <v>1116.81</v>
      </c>
      <c r="G244" s="51">
        <v>1031.6300000000001</v>
      </c>
      <c r="H244" s="51">
        <v>1014.95</v>
      </c>
      <c r="I244" s="51">
        <v>446.81</v>
      </c>
      <c r="J244" s="51">
        <v>13529704.630000001</v>
      </c>
      <c r="K244" s="51">
        <v>7209536.6399999997</v>
      </c>
      <c r="L244" s="51" t="s">
        <v>1186</v>
      </c>
      <c r="M244" s="51" t="s">
        <v>1187</v>
      </c>
      <c r="N244" s="51">
        <v>0.11</v>
      </c>
      <c r="O244" s="51">
        <v>-90</v>
      </c>
      <c r="P244" s="51">
        <v>-0.08</v>
      </c>
      <c r="Q244" s="51">
        <v>-0.08</v>
      </c>
      <c r="R244" s="51">
        <v>1106.03</v>
      </c>
      <c r="S244" s="51">
        <v>42.99</v>
      </c>
      <c r="T244" s="51">
        <v>19.239999999999998</v>
      </c>
      <c r="U244" s="51">
        <v>5.87</v>
      </c>
      <c r="V244" s="51">
        <v>24.093</v>
      </c>
      <c r="W244" s="51"/>
      <c r="X244" s="51"/>
      <c r="Y244" s="48"/>
      <c r="AA244"/>
      <c r="AB244"/>
      <c r="AC244"/>
      <c r="AD244"/>
      <c r="AE244"/>
      <c r="AF244"/>
      <c r="AG244"/>
      <c r="AH244"/>
      <c r="AI244"/>
    </row>
    <row r="245" spans="1:35" s="5" customFormat="1" x14ac:dyDescent="0.2">
      <c r="A245" s="50">
        <v>1913</v>
      </c>
      <c r="B245" s="51">
        <v>89.75</v>
      </c>
      <c r="C245" s="51">
        <v>31.58</v>
      </c>
      <c r="D245" s="4">
        <f t="shared" si="6"/>
        <v>11.049999999999997</v>
      </c>
      <c r="E245" s="4">
        <f t="shared" si="7"/>
        <v>31.02</v>
      </c>
      <c r="F245" s="51">
        <v>1116.82</v>
      </c>
      <c r="G245" s="51">
        <v>1031.6400000000001</v>
      </c>
      <c r="H245" s="51">
        <v>1017.5</v>
      </c>
      <c r="I245" s="51">
        <v>448.39</v>
      </c>
      <c r="J245" s="51">
        <v>13529706.17</v>
      </c>
      <c r="K245" s="51">
        <v>7209539.21</v>
      </c>
      <c r="L245" s="51" t="s">
        <v>1188</v>
      </c>
      <c r="M245" s="51" t="s">
        <v>1189</v>
      </c>
      <c r="N245" s="51">
        <v>7.0000000000000007E-2</v>
      </c>
      <c r="O245" s="51">
        <v>-45</v>
      </c>
      <c r="P245" s="51">
        <v>0</v>
      </c>
      <c r="Q245" s="51">
        <v>-7.0000000000000007E-2</v>
      </c>
      <c r="R245" s="51">
        <v>1109.02</v>
      </c>
      <c r="S245" s="51">
        <v>43.09</v>
      </c>
      <c r="T245" s="51">
        <v>19.239999999999998</v>
      </c>
      <c r="U245" s="51">
        <v>5.88</v>
      </c>
      <c r="V245" s="51">
        <v>24.117000000000001</v>
      </c>
      <c r="W245" s="51"/>
      <c r="X245" s="51"/>
      <c r="Y245" s="48"/>
      <c r="AA245"/>
      <c r="AB245"/>
      <c r="AC245"/>
      <c r="AD245"/>
      <c r="AE245"/>
      <c r="AF245"/>
      <c r="AG245"/>
      <c r="AH245"/>
      <c r="AI245"/>
    </row>
    <row r="246" spans="1:35" s="5" customFormat="1" x14ac:dyDescent="0.2">
      <c r="A246" s="50">
        <v>1916</v>
      </c>
      <c r="B246" s="51">
        <v>89.77</v>
      </c>
      <c r="C246" s="51">
        <v>31.56</v>
      </c>
      <c r="D246" s="4">
        <f t="shared" si="6"/>
        <v>11.029999999999998</v>
      </c>
      <c r="E246" s="4">
        <f t="shared" si="7"/>
        <v>31</v>
      </c>
      <c r="F246" s="51">
        <v>1116.83</v>
      </c>
      <c r="G246" s="51">
        <v>1031.6500000000001</v>
      </c>
      <c r="H246" s="51">
        <v>1020.06</v>
      </c>
      <c r="I246" s="51">
        <v>449.96</v>
      </c>
      <c r="J246" s="51">
        <v>13529707.720000001</v>
      </c>
      <c r="K246" s="51">
        <v>7209541.7800000003</v>
      </c>
      <c r="L246" s="51" t="s">
        <v>1190</v>
      </c>
      <c r="M246" s="51" t="s">
        <v>1191</v>
      </c>
      <c r="N246" s="51">
        <v>0.09</v>
      </c>
      <c r="O246" s="51">
        <v>-135</v>
      </c>
      <c r="P246" s="51">
        <v>7.0000000000000007E-2</v>
      </c>
      <c r="Q246" s="51">
        <v>-7.0000000000000007E-2</v>
      </c>
      <c r="R246" s="51">
        <v>1112.01</v>
      </c>
      <c r="S246" s="51">
        <v>43.19</v>
      </c>
      <c r="T246" s="51">
        <v>19.239999999999998</v>
      </c>
      <c r="U246" s="51">
        <v>5.89</v>
      </c>
      <c r="V246" s="51">
        <v>24.14</v>
      </c>
      <c r="W246" s="51"/>
      <c r="X246" s="51"/>
      <c r="Y246" s="48"/>
      <c r="AA246"/>
      <c r="AB246"/>
      <c r="AC246"/>
      <c r="AD246"/>
      <c r="AE246"/>
      <c r="AF246"/>
      <c r="AG246"/>
      <c r="AH246"/>
      <c r="AI246"/>
    </row>
    <row r="247" spans="1:35" s="5" customFormat="1" x14ac:dyDescent="0.2">
      <c r="A247" s="50">
        <v>1919</v>
      </c>
      <c r="B247" s="51">
        <v>89.75</v>
      </c>
      <c r="C247" s="51">
        <v>31.54</v>
      </c>
      <c r="D247" s="4">
        <f t="shared" si="6"/>
        <v>11.009999999999998</v>
      </c>
      <c r="E247" s="4">
        <f t="shared" si="7"/>
        <v>30.98</v>
      </c>
      <c r="F247" s="51">
        <v>1116.8499999999999</v>
      </c>
      <c r="G247" s="51">
        <v>1031.67</v>
      </c>
      <c r="H247" s="51">
        <v>1022.62</v>
      </c>
      <c r="I247" s="51">
        <v>451.53</v>
      </c>
      <c r="J247" s="51">
        <v>13529709.26</v>
      </c>
      <c r="K247" s="51">
        <v>7209544.3600000003</v>
      </c>
      <c r="L247" s="51" t="s">
        <v>1192</v>
      </c>
      <c r="M247" s="51" t="s">
        <v>1193</v>
      </c>
      <c r="N247" s="51">
        <v>0.09</v>
      </c>
      <c r="O247" s="51">
        <v>-45</v>
      </c>
      <c r="P247" s="51">
        <v>-7.0000000000000007E-2</v>
      </c>
      <c r="Q247" s="51">
        <v>-7.0000000000000007E-2</v>
      </c>
      <c r="R247" s="51">
        <v>1115.01</v>
      </c>
      <c r="S247" s="51">
        <v>43.28</v>
      </c>
      <c r="T247" s="51">
        <v>19.239999999999998</v>
      </c>
      <c r="U247" s="51">
        <v>5.9</v>
      </c>
      <c r="V247" s="51">
        <v>24.163</v>
      </c>
      <c r="W247" s="51"/>
      <c r="X247" s="51"/>
      <c r="Y247" s="48"/>
      <c r="AA247"/>
      <c r="AB247"/>
      <c r="AC247"/>
      <c r="AD247"/>
      <c r="AE247"/>
      <c r="AF247"/>
      <c r="AG247"/>
      <c r="AH247"/>
      <c r="AI247"/>
    </row>
    <row r="248" spans="1:35" s="5" customFormat="1" x14ac:dyDescent="0.2">
      <c r="A248" s="50">
        <v>1922</v>
      </c>
      <c r="B248" s="51">
        <v>89.77</v>
      </c>
      <c r="C248" s="51">
        <v>31.52</v>
      </c>
      <c r="D248" s="4">
        <f t="shared" si="6"/>
        <v>10.989999999999998</v>
      </c>
      <c r="E248" s="4">
        <f t="shared" si="7"/>
        <v>30.96</v>
      </c>
      <c r="F248" s="51">
        <v>1116.8599999999999</v>
      </c>
      <c r="G248" s="51">
        <v>1031.68</v>
      </c>
      <c r="H248" s="51">
        <v>1025.17</v>
      </c>
      <c r="I248" s="51">
        <v>453.09</v>
      </c>
      <c r="J248" s="51">
        <v>13529710.810000001</v>
      </c>
      <c r="K248" s="51">
        <v>7209546.9299999997</v>
      </c>
      <c r="L248" s="51" t="s">
        <v>1194</v>
      </c>
      <c r="M248" s="51" t="s">
        <v>1195</v>
      </c>
      <c r="N248" s="51">
        <v>0.09</v>
      </c>
      <c r="O248" s="51">
        <v>-135</v>
      </c>
      <c r="P248" s="51">
        <v>7.0000000000000007E-2</v>
      </c>
      <c r="Q248" s="51">
        <v>-7.0000000000000007E-2</v>
      </c>
      <c r="R248" s="51">
        <v>1118</v>
      </c>
      <c r="S248" s="51">
        <v>43.38</v>
      </c>
      <c r="T248" s="51">
        <v>19.239999999999998</v>
      </c>
      <c r="U248" s="51">
        <v>5.91</v>
      </c>
      <c r="V248" s="51">
        <v>24.186</v>
      </c>
      <c r="W248" s="51"/>
      <c r="X248" s="51"/>
      <c r="Y248" s="48"/>
      <c r="AA248"/>
      <c r="AB248"/>
      <c r="AC248"/>
      <c r="AD248"/>
      <c r="AE248"/>
      <c r="AF248"/>
      <c r="AG248"/>
      <c r="AH248"/>
      <c r="AI248"/>
    </row>
    <row r="249" spans="1:35" s="5" customFormat="1" x14ac:dyDescent="0.2">
      <c r="A249" s="50">
        <v>1925</v>
      </c>
      <c r="B249" s="51">
        <v>89.75</v>
      </c>
      <c r="C249" s="51">
        <v>31.5</v>
      </c>
      <c r="D249" s="4">
        <f t="shared" si="6"/>
        <v>10.969999999999999</v>
      </c>
      <c r="E249" s="4">
        <f t="shared" si="7"/>
        <v>30.94</v>
      </c>
      <c r="F249" s="51">
        <v>1116.8699999999999</v>
      </c>
      <c r="G249" s="51">
        <v>1031.69</v>
      </c>
      <c r="H249" s="51">
        <v>1027.73</v>
      </c>
      <c r="I249" s="51">
        <v>454.66</v>
      </c>
      <c r="J249" s="51">
        <v>13529712.35</v>
      </c>
      <c r="K249" s="51">
        <v>7209549.5</v>
      </c>
      <c r="L249" s="51" t="s">
        <v>1196</v>
      </c>
      <c r="M249" s="51" t="s">
        <v>1197</v>
      </c>
      <c r="N249" s="51">
        <v>0.09</v>
      </c>
      <c r="O249" s="51">
        <v>-45</v>
      </c>
      <c r="P249" s="51">
        <v>-7.0000000000000007E-2</v>
      </c>
      <c r="Q249" s="51">
        <v>-7.0000000000000007E-2</v>
      </c>
      <c r="R249" s="51">
        <v>1121</v>
      </c>
      <c r="S249" s="51">
        <v>43.48</v>
      </c>
      <c r="T249" s="51">
        <v>19.239999999999998</v>
      </c>
      <c r="U249" s="51">
        <v>5.92</v>
      </c>
      <c r="V249" s="51">
        <v>24.209</v>
      </c>
      <c r="W249" s="51"/>
      <c r="X249" s="51"/>
      <c r="Y249" s="48"/>
      <c r="AA249"/>
      <c r="AB249"/>
      <c r="AC249"/>
      <c r="AD249"/>
      <c r="AE249"/>
      <c r="AF249"/>
      <c r="AG249"/>
      <c r="AH249"/>
      <c r="AI249"/>
    </row>
    <row r="250" spans="1:35" s="5" customFormat="1" x14ac:dyDescent="0.2">
      <c r="A250" s="50">
        <v>1928</v>
      </c>
      <c r="B250" s="51">
        <v>89.77</v>
      </c>
      <c r="C250" s="51">
        <v>31.48</v>
      </c>
      <c r="D250" s="4">
        <f t="shared" si="6"/>
        <v>10.95</v>
      </c>
      <c r="E250" s="4">
        <f t="shared" si="7"/>
        <v>30.92</v>
      </c>
      <c r="F250" s="51">
        <v>1116.8800000000001</v>
      </c>
      <c r="G250" s="51">
        <v>1031.7</v>
      </c>
      <c r="H250" s="51">
        <v>1030.29</v>
      </c>
      <c r="I250" s="51">
        <v>456.23</v>
      </c>
      <c r="J250" s="51">
        <v>13529713.890000001</v>
      </c>
      <c r="K250" s="51">
        <v>7209552.0700000003</v>
      </c>
      <c r="L250" s="51" t="s">
        <v>1198</v>
      </c>
      <c r="M250" s="51" t="s">
        <v>1199</v>
      </c>
      <c r="N250" s="51">
        <v>0.09</v>
      </c>
      <c r="O250" s="51">
        <v>-71.564999999999998</v>
      </c>
      <c r="P250" s="51">
        <v>7.0000000000000007E-2</v>
      </c>
      <c r="Q250" s="51">
        <v>-7.0000000000000007E-2</v>
      </c>
      <c r="R250" s="51">
        <v>1123.99</v>
      </c>
      <c r="S250" s="51">
        <v>43.58</v>
      </c>
      <c r="T250" s="51">
        <v>19.239999999999998</v>
      </c>
      <c r="U250" s="51">
        <v>5.93</v>
      </c>
      <c r="V250" s="51">
        <v>24.231999999999999</v>
      </c>
      <c r="W250" s="51"/>
      <c r="X250" s="51"/>
      <c r="Y250" s="48"/>
      <c r="AA250"/>
      <c r="AB250"/>
      <c r="AC250"/>
      <c r="AD250"/>
      <c r="AE250"/>
      <c r="AF250"/>
      <c r="AG250"/>
      <c r="AH250"/>
      <c r="AI250"/>
    </row>
    <row r="251" spans="1:35" s="5" customFormat="1" x14ac:dyDescent="0.2">
      <c r="A251" s="50">
        <v>1931.62</v>
      </c>
      <c r="B251" s="51">
        <v>89.78</v>
      </c>
      <c r="C251" s="51">
        <v>31.45</v>
      </c>
      <c r="D251" s="4">
        <f t="shared" si="6"/>
        <v>10.919999999999998</v>
      </c>
      <c r="E251" s="4">
        <f t="shared" si="7"/>
        <v>30.89</v>
      </c>
      <c r="F251" s="51">
        <v>1116.9000000000001</v>
      </c>
      <c r="G251" s="51">
        <v>1031.72</v>
      </c>
      <c r="H251" s="51">
        <v>1033.3800000000001</v>
      </c>
      <c r="I251" s="51">
        <v>458.12</v>
      </c>
      <c r="J251" s="51">
        <v>13529715.75</v>
      </c>
      <c r="K251" s="51">
        <v>7209555.1799999997</v>
      </c>
      <c r="L251" s="51" t="s">
        <v>1107</v>
      </c>
      <c r="M251" s="51" t="s">
        <v>1200</v>
      </c>
      <c r="N251" s="51">
        <v>0.09</v>
      </c>
      <c r="O251" s="51">
        <v>101.31</v>
      </c>
      <c r="P251" s="51">
        <v>0.03</v>
      </c>
      <c r="Q251" s="51">
        <v>-0.08</v>
      </c>
      <c r="R251" s="51">
        <v>1127.5999999999999</v>
      </c>
      <c r="S251" s="51">
        <v>43.69</v>
      </c>
      <c r="T251" s="51">
        <v>19.25</v>
      </c>
      <c r="U251" s="51">
        <v>5.94</v>
      </c>
      <c r="V251" s="51">
        <v>24.259</v>
      </c>
      <c r="W251" s="51"/>
      <c r="X251" s="51"/>
      <c r="Y251" s="48"/>
      <c r="AA251"/>
      <c r="AB251"/>
      <c r="AC251"/>
      <c r="AD251"/>
      <c r="AE251"/>
      <c r="AF251"/>
      <c r="AG251"/>
      <c r="AH251"/>
      <c r="AI251"/>
    </row>
    <row r="252" spans="1:35" s="5" customFormat="1" x14ac:dyDescent="0.2">
      <c r="A252" s="50">
        <v>1935</v>
      </c>
      <c r="B252" s="51">
        <v>89.76</v>
      </c>
      <c r="C252" s="51">
        <v>31.55</v>
      </c>
      <c r="D252" s="4">
        <f t="shared" si="6"/>
        <v>11.02</v>
      </c>
      <c r="E252" s="4">
        <f t="shared" si="7"/>
        <v>30.990000000000002</v>
      </c>
      <c r="F252" s="51">
        <v>1116.9100000000001</v>
      </c>
      <c r="G252" s="51">
        <v>1031.73</v>
      </c>
      <c r="H252" s="51">
        <v>1036.26</v>
      </c>
      <c r="I252" s="51">
        <v>459.88</v>
      </c>
      <c r="J252" s="51">
        <v>13529717.49</v>
      </c>
      <c r="K252" s="51">
        <v>7209558.0800000001</v>
      </c>
      <c r="L252" s="51" t="s">
        <v>1201</v>
      </c>
      <c r="M252" s="51" t="s">
        <v>1202</v>
      </c>
      <c r="N252" s="51">
        <v>0.3</v>
      </c>
      <c r="O252" s="51">
        <v>78.69</v>
      </c>
      <c r="P252" s="51">
        <v>-0.06</v>
      </c>
      <c r="Q252" s="51">
        <v>0.3</v>
      </c>
      <c r="R252" s="51">
        <v>1130.98</v>
      </c>
      <c r="S252" s="51">
        <v>43.81</v>
      </c>
      <c r="T252" s="51">
        <v>19.25</v>
      </c>
      <c r="U252" s="51">
        <v>5.96</v>
      </c>
      <c r="V252" s="51">
        <v>24.283999999999999</v>
      </c>
      <c r="W252" s="51"/>
      <c r="X252" s="51"/>
      <c r="Y252" s="48"/>
      <c r="AA252"/>
      <c r="AB252"/>
      <c r="AC252"/>
      <c r="AD252"/>
      <c r="AE252"/>
      <c r="AF252"/>
      <c r="AG252"/>
      <c r="AH252"/>
      <c r="AI252"/>
    </row>
    <row r="253" spans="1:35" s="5" customFormat="1" x14ac:dyDescent="0.2">
      <c r="A253" s="50">
        <v>1938</v>
      </c>
      <c r="B253" s="51">
        <v>89.78</v>
      </c>
      <c r="C253" s="51">
        <v>31.65</v>
      </c>
      <c r="D253" s="4">
        <f t="shared" si="6"/>
        <v>11.119999999999997</v>
      </c>
      <c r="E253" s="4">
        <f t="shared" si="7"/>
        <v>31.09</v>
      </c>
      <c r="F253" s="51">
        <v>1116.92</v>
      </c>
      <c r="G253" s="51">
        <v>1031.74</v>
      </c>
      <c r="H253" s="51">
        <v>1038.81</v>
      </c>
      <c r="I253" s="51">
        <v>461.46</v>
      </c>
      <c r="J253" s="51">
        <v>13529719.029999999</v>
      </c>
      <c r="K253" s="51">
        <v>7209560.6500000004</v>
      </c>
      <c r="L253" s="51" t="s">
        <v>1203</v>
      </c>
      <c r="M253" s="51" t="s">
        <v>1204</v>
      </c>
      <c r="N253" s="51">
        <v>0.34</v>
      </c>
      <c r="O253" s="51">
        <v>90</v>
      </c>
      <c r="P253" s="51">
        <v>7.0000000000000007E-2</v>
      </c>
      <c r="Q253" s="51">
        <v>0.33</v>
      </c>
      <c r="R253" s="51">
        <v>1133.97</v>
      </c>
      <c r="S253" s="51">
        <v>43.9</v>
      </c>
      <c r="T253" s="51">
        <v>19.25</v>
      </c>
      <c r="U253" s="51">
        <v>5.97</v>
      </c>
      <c r="V253" s="51">
        <v>24.306999999999999</v>
      </c>
      <c r="W253" s="51"/>
      <c r="X253" s="51"/>
      <c r="Y253" s="48"/>
      <c r="AA253"/>
      <c r="AB253"/>
      <c r="AC253"/>
      <c r="AD253"/>
      <c r="AE253"/>
      <c r="AF253"/>
      <c r="AG253"/>
      <c r="AH253"/>
      <c r="AI253"/>
    </row>
    <row r="254" spans="1:35" s="5" customFormat="1" x14ac:dyDescent="0.2">
      <c r="A254" s="50">
        <v>1941</v>
      </c>
      <c r="B254" s="51">
        <v>89.78</v>
      </c>
      <c r="C254" s="51">
        <v>31.74</v>
      </c>
      <c r="D254" s="4">
        <f t="shared" si="6"/>
        <v>11.209999999999997</v>
      </c>
      <c r="E254" s="4">
        <f t="shared" si="7"/>
        <v>31.18</v>
      </c>
      <c r="F254" s="51">
        <v>1116.93</v>
      </c>
      <c r="G254" s="51">
        <v>1031.75</v>
      </c>
      <c r="H254" s="51">
        <v>1041.3699999999999</v>
      </c>
      <c r="I254" s="51">
        <v>463.03</v>
      </c>
      <c r="J254" s="51">
        <v>13529720.59</v>
      </c>
      <c r="K254" s="51">
        <v>7209563.2199999997</v>
      </c>
      <c r="L254" s="51" t="s">
        <v>1205</v>
      </c>
      <c r="M254" s="51" t="s">
        <v>1206</v>
      </c>
      <c r="N254" s="51">
        <v>0.3</v>
      </c>
      <c r="O254" s="51">
        <v>102.529</v>
      </c>
      <c r="P254" s="51">
        <v>0</v>
      </c>
      <c r="Q254" s="51">
        <v>0.3</v>
      </c>
      <c r="R254" s="51">
        <v>1136.96</v>
      </c>
      <c r="S254" s="51">
        <v>44</v>
      </c>
      <c r="T254" s="51">
        <v>19.25</v>
      </c>
      <c r="U254" s="51">
        <v>5.98</v>
      </c>
      <c r="V254" s="51">
        <v>24.33</v>
      </c>
      <c r="W254" s="51"/>
      <c r="X254" s="51"/>
      <c r="Y254" s="48"/>
      <c r="AA254"/>
      <c r="AB254"/>
      <c r="AC254"/>
      <c r="AD254"/>
      <c r="AE254"/>
      <c r="AF254"/>
      <c r="AG254"/>
      <c r="AH254"/>
      <c r="AI254"/>
    </row>
    <row r="255" spans="1:35" s="5" customFormat="1" x14ac:dyDescent="0.2">
      <c r="A255" s="50">
        <v>1944</v>
      </c>
      <c r="B255" s="51">
        <v>89.76</v>
      </c>
      <c r="C255" s="51">
        <v>31.83</v>
      </c>
      <c r="D255" s="4">
        <f t="shared" si="6"/>
        <v>11.299999999999997</v>
      </c>
      <c r="E255" s="4">
        <f t="shared" si="7"/>
        <v>31.27</v>
      </c>
      <c r="F255" s="51">
        <v>1116.95</v>
      </c>
      <c r="G255" s="51">
        <v>1031.77</v>
      </c>
      <c r="H255" s="51">
        <v>1043.92</v>
      </c>
      <c r="I255" s="51">
        <v>464.61</v>
      </c>
      <c r="J255" s="51">
        <v>13529722.140000001</v>
      </c>
      <c r="K255" s="51">
        <v>7209565.7800000003</v>
      </c>
      <c r="L255" s="51" t="s">
        <v>1207</v>
      </c>
      <c r="M255" s="51" t="s">
        <v>1208</v>
      </c>
      <c r="N255" s="51">
        <v>0.31</v>
      </c>
      <c r="O255" s="51">
        <v>90</v>
      </c>
      <c r="P255" s="51">
        <v>-7.0000000000000007E-2</v>
      </c>
      <c r="Q255" s="51">
        <v>0.3</v>
      </c>
      <c r="R255" s="51">
        <v>1139.96</v>
      </c>
      <c r="S255" s="51">
        <v>44.1</v>
      </c>
      <c r="T255" s="51">
        <v>19.25</v>
      </c>
      <c r="U255" s="51">
        <v>5.99</v>
      </c>
      <c r="V255" s="51">
        <v>24.353000000000002</v>
      </c>
      <c r="W255" s="51"/>
      <c r="X255" s="51"/>
      <c r="Y255" s="48"/>
      <c r="AA255"/>
      <c r="AB255"/>
      <c r="AC255"/>
      <c r="AD255"/>
      <c r="AE255"/>
      <c r="AF255"/>
      <c r="AG255"/>
      <c r="AH255"/>
      <c r="AI255"/>
    </row>
    <row r="256" spans="1:35" s="5" customFormat="1" x14ac:dyDescent="0.2">
      <c r="A256" s="50">
        <v>1947</v>
      </c>
      <c r="B256" s="51">
        <v>89.76</v>
      </c>
      <c r="C256" s="51">
        <v>31.92</v>
      </c>
      <c r="D256" s="4">
        <f t="shared" si="6"/>
        <v>11.39</v>
      </c>
      <c r="E256" s="4">
        <f t="shared" si="7"/>
        <v>31.360000000000003</v>
      </c>
      <c r="F256" s="51">
        <v>1116.96</v>
      </c>
      <c r="G256" s="51">
        <v>1031.78</v>
      </c>
      <c r="H256" s="51">
        <v>1046.46</v>
      </c>
      <c r="I256" s="51">
        <v>466.2</v>
      </c>
      <c r="J256" s="51">
        <v>13529723.699999999</v>
      </c>
      <c r="K256" s="51">
        <v>7209568.3499999996</v>
      </c>
      <c r="L256" s="51" t="s">
        <v>1209</v>
      </c>
      <c r="M256" s="51" t="s">
        <v>1210</v>
      </c>
      <c r="N256" s="51">
        <v>0.3</v>
      </c>
      <c r="O256" s="51">
        <v>90</v>
      </c>
      <c r="P256" s="51">
        <v>0</v>
      </c>
      <c r="Q256" s="51">
        <v>0.3</v>
      </c>
      <c r="R256" s="51">
        <v>1142.95</v>
      </c>
      <c r="S256" s="51">
        <v>44.2</v>
      </c>
      <c r="T256" s="51">
        <v>19.25</v>
      </c>
      <c r="U256" s="51">
        <v>6</v>
      </c>
      <c r="V256" s="51">
        <v>24.376000000000001</v>
      </c>
      <c r="W256" s="51"/>
      <c r="X256" s="51"/>
      <c r="Y256" s="48"/>
      <c r="AA256"/>
      <c r="AB256"/>
      <c r="AC256"/>
      <c r="AD256"/>
      <c r="AE256"/>
      <c r="AF256"/>
      <c r="AG256"/>
      <c r="AH256"/>
      <c r="AI256"/>
    </row>
    <row r="257" spans="1:35" s="5" customFormat="1" x14ac:dyDescent="0.2">
      <c r="A257" s="50">
        <v>1950</v>
      </c>
      <c r="B257" s="51">
        <v>89.76</v>
      </c>
      <c r="C257" s="51">
        <v>32.020000000000003</v>
      </c>
      <c r="D257" s="4">
        <f t="shared" si="6"/>
        <v>11.490000000000002</v>
      </c>
      <c r="E257" s="4">
        <f t="shared" si="7"/>
        <v>31.460000000000004</v>
      </c>
      <c r="F257" s="51">
        <v>1116.97</v>
      </c>
      <c r="G257" s="51">
        <v>1031.79</v>
      </c>
      <c r="H257" s="51">
        <v>1049.01</v>
      </c>
      <c r="I257" s="51">
        <v>467.79</v>
      </c>
      <c r="J257" s="51">
        <v>13529725.26</v>
      </c>
      <c r="K257" s="51">
        <v>7209570.9100000001</v>
      </c>
      <c r="L257" s="51" t="s">
        <v>1211</v>
      </c>
      <c r="M257" s="51" t="s">
        <v>1212</v>
      </c>
      <c r="N257" s="51">
        <v>0.33</v>
      </c>
      <c r="O257" s="51">
        <v>83.29</v>
      </c>
      <c r="P257" s="51">
        <v>0</v>
      </c>
      <c r="Q257" s="51">
        <v>0.33</v>
      </c>
      <c r="R257" s="51">
        <v>1145.94</v>
      </c>
      <c r="S257" s="51">
        <v>44.3</v>
      </c>
      <c r="T257" s="51">
        <v>19.260000000000002</v>
      </c>
      <c r="U257" s="51">
        <v>6.01</v>
      </c>
      <c r="V257" s="51">
        <v>24.399000000000001</v>
      </c>
      <c r="W257" s="51"/>
      <c r="X257" s="51"/>
      <c r="Y257" s="48"/>
      <c r="AA257"/>
      <c r="AB257"/>
      <c r="AC257"/>
      <c r="AD257"/>
      <c r="AE257"/>
      <c r="AF257"/>
      <c r="AG257"/>
      <c r="AH257"/>
      <c r="AI257"/>
    </row>
    <row r="258" spans="1:35" s="5" customFormat="1" x14ac:dyDescent="0.2">
      <c r="A258" s="50">
        <v>1955.62</v>
      </c>
      <c r="B258" s="51">
        <v>89.78</v>
      </c>
      <c r="C258" s="51">
        <v>32.19</v>
      </c>
      <c r="D258" s="4">
        <f t="shared" si="6"/>
        <v>11.659999999999997</v>
      </c>
      <c r="E258" s="4">
        <f t="shared" si="7"/>
        <v>31.63</v>
      </c>
      <c r="F258" s="51">
        <v>1116.99</v>
      </c>
      <c r="G258" s="51">
        <v>1031.81</v>
      </c>
      <c r="H258" s="51">
        <v>1053.77</v>
      </c>
      <c r="I258" s="51">
        <v>470.77</v>
      </c>
      <c r="J258" s="51">
        <v>13529728.199999999</v>
      </c>
      <c r="K258" s="51">
        <v>7209575.7000000002</v>
      </c>
      <c r="L258" s="51" t="s">
        <v>1108</v>
      </c>
      <c r="M258" s="51" t="s">
        <v>1213</v>
      </c>
      <c r="N258" s="51">
        <v>0.3</v>
      </c>
      <c r="O258" s="51">
        <v>-15.945</v>
      </c>
      <c r="P258" s="51">
        <v>0.04</v>
      </c>
      <c r="Q258" s="51">
        <v>0.3</v>
      </c>
      <c r="R258" s="51">
        <v>1151.55</v>
      </c>
      <c r="S258" s="51">
        <v>44.48</v>
      </c>
      <c r="T258" s="51">
        <v>19.260000000000002</v>
      </c>
      <c r="U258" s="51">
        <v>6.03</v>
      </c>
      <c r="V258" s="51">
        <v>24.443000000000001</v>
      </c>
      <c r="W258" s="51"/>
      <c r="X258" s="51"/>
      <c r="Y258" s="48"/>
      <c r="AA258"/>
      <c r="AB258"/>
      <c r="AC258"/>
      <c r="AD258"/>
      <c r="AE258"/>
      <c r="AF258"/>
      <c r="AG258"/>
      <c r="AH258"/>
      <c r="AI258"/>
    </row>
    <row r="259" spans="1:35" s="5" customFormat="1" x14ac:dyDescent="0.2">
      <c r="A259" s="50">
        <v>1959</v>
      </c>
      <c r="B259" s="51">
        <v>89.85</v>
      </c>
      <c r="C259" s="51">
        <v>32.17</v>
      </c>
      <c r="D259" s="4">
        <f t="shared" si="6"/>
        <v>11.64</v>
      </c>
      <c r="E259" s="4">
        <f t="shared" si="7"/>
        <v>31.610000000000003</v>
      </c>
      <c r="F259" s="51">
        <v>1117.01</v>
      </c>
      <c r="G259" s="51">
        <v>1031.83</v>
      </c>
      <c r="H259" s="51">
        <v>1056.6300000000001</v>
      </c>
      <c r="I259" s="51">
        <v>472.57</v>
      </c>
      <c r="J259" s="51">
        <v>13529729.98</v>
      </c>
      <c r="K259" s="51">
        <v>7209578.5700000003</v>
      </c>
      <c r="L259" s="51" t="s">
        <v>1214</v>
      </c>
      <c r="M259" s="51" t="s">
        <v>1215</v>
      </c>
      <c r="N259" s="51">
        <v>0.22</v>
      </c>
      <c r="O259" s="51">
        <v>-165.964</v>
      </c>
      <c r="P259" s="51">
        <v>0.21</v>
      </c>
      <c r="Q259" s="51">
        <v>-0.06</v>
      </c>
      <c r="R259" s="51">
        <v>1154.92</v>
      </c>
      <c r="S259" s="51">
        <v>44.6</v>
      </c>
      <c r="T259" s="51">
        <v>19.260000000000002</v>
      </c>
      <c r="U259" s="51">
        <v>6.04</v>
      </c>
      <c r="V259" s="51">
        <v>24.469000000000001</v>
      </c>
      <c r="W259" s="51"/>
      <c r="X259" s="51"/>
      <c r="Y259" s="48"/>
      <c r="AA259"/>
      <c r="AB259"/>
      <c r="AC259"/>
      <c r="AD259"/>
      <c r="AE259"/>
      <c r="AF259"/>
      <c r="AG259"/>
      <c r="AH259"/>
      <c r="AI259"/>
    </row>
    <row r="260" spans="1:35" s="5" customFormat="1" x14ac:dyDescent="0.2">
      <c r="A260" s="50">
        <v>1962</v>
      </c>
      <c r="B260" s="51">
        <v>89.81</v>
      </c>
      <c r="C260" s="51">
        <v>32.159999999999997</v>
      </c>
      <c r="D260" s="4">
        <f t="shared" si="6"/>
        <v>11.629999999999995</v>
      </c>
      <c r="E260" s="4">
        <f t="shared" si="7"/>
        <v>31.599999999999998</v>
      </c>
      <c r="F260" s="51">
        <v>1117.01</v>
      </c>
      <c r="G260" s="51">
        <v>1031.83</v>
      </c>
      <c r="H260" s="51">
        <v>1059.17</v>
      </c>
      <c r="I260" s="51">
        <v>474.17</v>
      </c>
      <c r="J260" s="51">
        <v>13529731.550000001</v>
      </c>
      <c r="K260" s="51">
        <v>7209581.1299999999</v>
      </c>
      <c r="L260" s="51" t="s">
        <v>1216</v>
      </c>
      <c r="M260" s="51" t="s">
        <v>1217</v>
      </c>
      <c r="N260" s="51">
        <v>0.14000000000000001</v>
      </c>
      <c r="O260" s="51">
        <v>-161.565</v>
      </c>
      <c r="P260" s="51">
        <v>-0.13</v>
      </c>
      <c r="Q260" s="51">
        <v>-0.03</v>
      </c>
      <c r="R260" s="51">
        <v>1157.9100000000001</v>
      </c>
      <c r="S260" s="51">
        <v>44.7</v>
      </c>
      <c r="T260" s="51">
        <v>19.260000000000002</v>
      </c>
      <c r="U260" s="51">
        <v>6.05</v>
      </c>
      <c r="V260" s="51">
        <v>24.492999999999999</v>
      </c>
      <c r="W260" s="51"/>
      <c r="X260" s="51"/>
      <c r="Y260" s="48"/>
      <c r="AA260"/>
      <c r="AB260"/>
      <c r="AC260"/>
      <c r="AD260"/>
      <c r="AE260"/>
      <c r="AF260"/>
      <c r="AG260"/>
      <c r="AH260"/>
      <c r="AI260"/>
    </row>
    <row r="261" spans="1:35" s="5" customFormat="1" x14ac:dyDescent="0.2">
      <c r="A261" s="50">
        <v>1965</v>
      </c>
      <c r="B261" s="51">
        <v>89.78</v>
      </c>
      <c r="C261" s="51">
        <v>32.15</v>
      </c>
      <c r="D261" s="4">
        <f t="shared" si="6"/>
        <v>11.619999999999997</v>
      </c>
      <c r="E261" s="4">
        <f t="shared" si="7"/>
        <v>31.59</v>
      </c>
      <c r="F261" s="51">
        <v>1117.03</v>
      </c>
      <c r="G261" s="51">
        <v>1031.8499999999999</v>
      </c>
      <c r="H261" s="51">
        <v>1061.71</v>
      </c>
      <c r="I261" s="51">
        <v>475.77</v>
      </c>
      <c r="J261" s="51">
        <v>13529733.119999999</v>
      </c>
      <c r="K261" s="51">
        <v>7209583.6799999997</v>
      </c>
      <c r="L261" s="51" t="s">
        <v>1218</v>
      </c>
      <c r="M261" s="51" t="s">
        <v>1219</v>
      </c>
      <c r="N261" s="51">
        <v>0.11</v>
      </c>
      <c r="O261" s="51">
        <v>-45</v>
      </c>
      <c r="P261" s="51">
        <v>-0.1</v>
      </c>
      <c r="Q261" s="51">
        <v>-0.03</v>
      </c>
      <c r="R261" s="51">
        <v>1160.9000000000001</v>
      </c>
      <c r="S261" s="51">
        <v>44.79</v>
      </c>
      <c r="T261" s="51">
        <v>19.260000000000002</v>
      </c>
      <c r="U261" s="51">
        <v>6.06</v>
      </c>
      <c r="V261" s="51">
        <v>24.515999999999998</v>
      </c>
      <c r="W261" s="51"/>
      <c r="X261" s="51"/>
      <c r="Y261" s="48"/>
      <c r="AA261"/>
      <c r="AB261"/>
      <c r="AC261"/>
      <c r="AD261"/>
      <c r="AE261"/>
      <c r="AF261"/>
      <c r="AG261"/>
      <c r="AH261"/>
      <c r="AI261"/>
    </row>
    <row r="262" spans="1:35" s="5" customFormat="1" x14ac:dyDescent="0.2">
      <c r="A262" s="50">
        <v>1968</v>
      </c>
      <c r="B262" s="51">
        <v>89.8</v>
      </c>
      <c r="C262" s="51">
        <v>32.130000000000003</v>
      </c>
      <c r="D262" s="4">
        <f t="shared" si="6"/>
        <v>11.600000000000001</v>
      </c>
      <c r="E262" s="4">
        <f t="shared" si="7"/>
        <v>31.570000000000004</v>
      </c>
      <c r="F262" s="51">
        <v>1117.04</v>
      </c>
      <c r="G262" s="51">
        <v>1031.8599999999999</v>
      </c>
      <c r="H262" s="51">
        <v>1064.25</v>
      </c>
      <c r="I262" s="51">
        <v>477.36</v>
      </c>
      <c r="J262" s="51">
        <v>13529734.689999999</v>
      </c>
      <c r="K262" s="51">
        <v>7209586.2400000002</v>
      </c>
      <c r="L262" s="51" t="s">
        <v>1220</v>
      </c>
      <c r="M262" s="51" t="s">
        <v>1221</v>
      </c>
      <c r="N262" s="51">
        <v>0.09</v>
      </c>
      <c r="O262" s="51">
        <v>-14.036</v>
      </c>
      <c r="P262" s="51">
        <v>7.0000000000000007E-2</v>
      </c>
      <c r="Q262" s="51">
        <v>-7.0000000000000007E-2</v>
      </c>
      <c r="R262" s="51">
        <v>1163.8900000000001</v>
      </c>
      <c r="S262" s="51">
        <v>44.89</v>
      </c>
      <c r="T262" s="51">
        <v>19.260000000000002</v>
      </c>
      <c r="U262" s="51">
        <v>6.08</v>
      </c>
      <c r="V262" s="51">
        <v>24.539000000000001</v>
      </c>
      <c r="W262" s="51"/>
      <c r="X262" s="51"/>
      <c r="Y262" s="48"/>
      <c r="AA262"/>
      <c r="AB262"/>
      <c r="AC262"/>
      <c r="AD262"/>
      <c r="AE262"/>
      <c r="AF262"/>
      <c r="AG262"/>
      <c r="AH262"/>
      <c r="AI262"/>
    </row>
    <row r="263" spans="1:35" s="5" customFormat="1" x14ac:dyDescent="0.2">
      <c r="A263" s="50">
        <v>1971</v>
      </c>
      <c r="B263" s="51">
        <v>89.84</v>
      </c>
      <c r="C263" s="51">
        <v>32.119999999999997</v>
      </c>
      <c r="D263" s="4">
        <f t="shared" si="6"/>
        <v>11.589999999999996</v>
      </c>
      <c r="E263" s="4">
        <f t="shared" si="7"/>
        <v>31.56</v>
      </c>
      <c r="F263" s="51">
        <v>1117.05</v>
      </c>
      <c r="G263" s="51">
        <v>1031.8699999999999</v>
      </c>
      <c r="H263" s="51">
        <v>1066.79</v>
      </c>
      <c r="I263" s="51">
        <v>478.96</v>
      </c>
      <c r="J263" s="51">
        <v>13529736.26</v>
      </c>
      <c r="K263" s="51">
        <v>7209588.7999999998</v>
      </c>
      <c r="L263" s="51" t="s">
        <v>1222</v>
      </c>
      <c r="M263" s="51" t="s">
        <v>1223</v>
      </c>
      <c r="N263" s="51">
        <v>0.14000000000000001</v>
      </c>
      <c r="O263" s="51">
        <v>-135</v>
      </c>
      <c r="P263" s="51">
        <v>0.13</v>
      </c>
      <c r="Q263" s="51">
        <v>-0.03</v>
      </c>
      <c r="R263" s="51">
        <v>1166.8900000000001</v>
      </c>
      <c r="S263" s="51">
        <v>44.99</v>
      </c>
      <c r="T263" s="51">
        <v>19.27</v>
      </c>
      <c r="U263" s="51">
        <v>6.09</v>
      </c>
      <c r="V263" s="51">
        <v>24.562000000000001</v>
      </c>
      <c r="W263" s="51"/>
      <c r="X263" s="51"/>
      <c r="Y263" s="48"/>
      <c r="AA263"/>
      <c r="AB263"/>
      <c r="AC263"/>
      <c r="AD263"/>
      <c r="AE263"/>
      <c r="AF263"/>
      <c r="AG263"/>
      <c r="AH263"/>
      <c r="AI263"/>
    </row>
    <row r="264" spans="1:35" s="5" customFormat="1" x14ac:dyDescent="0.2">
      <c r="A264" s="50">
        <v>1974</v>
      </c>
      <c r="B264" s="51">
        <v>89.82</v>
      </c>
      <c r="C264" s="51">
        <v>32.1</v>
      </c>
      <c r="D264" s="4">
        <f t="shared" si="6"/>
        <v>11.57</v>
      </c>
      <c r="E264" s="4">
        <f t="shared" si="7"/>
        <v>31.540000000000003</v>
      </c>
      <c r="F264" s="51">
        <v>1117.05</v>
      </c>
      <c r="G264" s="51">
        <v>1031.8699999999999</v>
      </c>
      <c r="H264" s="51">
        <v>1069.33</v>
      </c>
      <c r="I264" s="51">
        <v>480.55</v>
      </c>
      <c r="J264" s="51">
        <v>13529737.83</v>
      </c>
      <c r="K264" s="51">
        <v>7209591.3499999996</v>
      </c>
      <c r="L264" s="51" t="s">
        <v>1224</v>
      </c>
      <c r="M264" s="51" t="s">
        <v>1225</v>
      </c>
      <c r="N264" s="51">
        <v>0.09</v>
      </c>
      <c r="O264" s="51">
        <v>-135</v>
      </c>
      <c r="P264" s="51">
        <v>-7.0000000000000007E-2</v>
      </c>
      <c r="Q264" s="51">
        <v>-7.0000000000000007E-2</v>
      </c>
      <c r="R264" s="51">
        <v>1169.8800000000001</v>
      </c>
      <c r="S264" s="51">
        <v>45.09</v>
      </c>
      <c r="T264" s="51">
        <v>19.27</v>
      </c>
      <c r="U264" s="51">
        <v>6.1</v>
      </c>
      <c r="V264" s="51">
        <v>24.585000000000001</v>
      </c>
      <c r="W264" s="51"/>
      <c r="X264" s="51"/>
      <c r="Y264" s="48"/>
      <c r="AA264"/>
      <c r="AB264"/>
      <c r="AC264"/>
      <c r="AD264"/>
      <c r="AE264"/>
      <c r="AF264"/>
      <c r="AG264"/>
      <c r="AH264"/>
      <c r="AI264"/>
    </row>
    <row r="265" spans="1:35" s="5" customFormat="1" x14ac:dyDescent="0.2">
      <c r="A265" s="50">
        <v>1977</v>
      </c>
      <c r="B265" s="51">
        <v>89.81</v>
      </c>
      <c r="C265" s="51">
        <v>32.090000000000003</v>
      </c>
      <c r="D265" s="4">
        <f t="shared" si="6"/>
        <v>11.560000000000002</v>
      </c>
      <c r="E265" s="4">
        <f t="shared" si="7"/>
        <v>31.530000000000005</v>
      </c>
      <c r="F265" s="51">
        <v>1117.06</v>
      </c>
      <c r="G265" s="51">
        <v>1031.8800000000001</v>
      </c>
      <c r="H265" s="51">
        <v>1071.8699999999999</v>
      </c>
      <c r="I265" s="51">
        <v>482.15</v>
      </c>
      <c r="J265" s="51">
        <v>13529739.4</v>
      </c>
      <c r="K265" s="51">
        <v>7209593.9100000001</v>
      </c>
      <c r="L265" s="51" t="s">
        <v>1226</v>
      </c>
      <c r="M265" s="51" t="s">
        <v>1227</v>
      </c>
      <c r="N265" s="51">
        <v>0.05</v>
      </c>
      <c r="O265" s="51">
        <v>-116.565</v>
      </c>
      <c r="P265" s="51">
        <v>-0.03</v>
      </c>
      <c r="Q265" s="51">
        <v>-0.03</v>
      </c>
      <c r="R265" s="51">
        <v>1172.8699999999999</v>
      </c>
      <c r="S265" s="51">
        <v>45.19</v>
      </c>
      <c r="T265" s="51">
        <v>19.27</v>
      </c>
      <c r="U265" s="51">
        <v>6.11</v>
      </c>
      <c r="V265" s="51">
        <v>24.606999999999999</v>
      </c>
      <c r="W265" s="51"/>
      <c r="X265" s="51"/>
      <c r="Y265" s="48"/>
      <c r="AA265"/>
      <c r="AB265"/>
      <c r="AC265"/>
      <c r="AD265"/>
      <c r="AE265"/>
      <c r="AF265"/>
      <c r="AG265"/>
      <c r="AH265"/>
      <c r="AI265"/>
    </row>
    <row r="266" spans="1:35" s="5" customFormat="1" x14ac:dyDescent="0.2">
      <c r="A266" s="50">
        <v>1980.79</v>
      </c>
      <c r="B266" s="51">
        <v>89.8</v>
      </c>
      <c r="C266" s="51">
        <v>32.07</v>
      </c>
      <c r="D266" s="4">
        <f t="shared" si="6"/>
        <v>11.54</v>
      </c>
      <c r="E266" s="4">
        <f t="shared" si="7"/>
        <v>31.51</v>
      </c>
      <c r="F266" s="51">
        <v>1117.08</v>
      </c>
      <c r="G266" s="51">
        <v>1031.9000000000001</v>
      </c>
      <c r="H266" s="51">
        <v>1075.08</v>
      </c>
      <c r="I266" s="51">
        <v>484.16</v>
      </c>
      <c r="J266" s="51">
        <v>13529741.380000001</v>
      </c>
      <c r="K266" s="51">
        <v>7209597.1399999997</v>
      </c>
      <c r="L266" s="51" t="s">
        <v>1109</v>
      </c>
      <c r="M266" s="51" t="s">
        <v>1228</v>
      </c>
      <c r="N266" s="51">
        <v>0.06</v>
      </c>
      <c r="O266" s="51">
        <v>-153.435</v>
      </c>
      <c r="P266" s="51">
        <v>-0.03</v>
      </c>
      <c r="Q266" s="51">
        <v>-0.05</v>
      </c>
      <c r="R266" s="51">
        <v>1176.6500000000001</v>
      </c>
      <c r="S266" s="51">
        <v>45.32</v>
      </c>
      <c r="T266" s="51">
        <v>19.27</v>
      </c>
      <c r="U266" s="51">
        <v>6.12</v>
      </c>
      <c r="V266" s="51">
        <v>24.635999999999999</v>
      </c>
      <c r="W266" s="51"/>
      <c r="X266" s="51"/>
      <c r="Y266" s="48"/>
      <c r="AA266"/>
      <c r="AB266"/>
      <c r="AC266"/>
      <c r="AD266"/>
      <c r="AE266"/>
      <c r="AF266"/>
      <c r="AG266"/>
      <c r="AH266"/>
      <c r="AI266"/>
    </row>
    <row r="267" spans="1:35" s="5" customFormat="1" x14ac:dyDescent="0.2">
      <c r="A267" s="50">
        <v>1984</v>
      </c>
      <c r="B267" s="51">
        <v>89.7</v>
      </c>
      <c r="C267" s="51">
        <v>32.020000000000003</v>
      </c>
      <c r="D267" s="4">
        <f t="shared" si="6"/>
        <v>11.490000000000002</v>
      </c>
      <c r="E267" s="4">
        <f t="shared" si="7"/>
        <v>31.460000000000004</v>
      </c>
      <c r="F267" s="51">
        <v>1117.0899999999999</v>
      </c>
      <c r="G267" s="51">
        <v>1031.9100000000001</v>
      </c>
      <c r="H267" s="51">
        <v>1077.8</v>
      </c>
      <c r="I267" s="51">
        <v>485.86</v>
      </c>
      <c r="J267" s="51">
        <v>13529743.060000001</v>
      </c>
      <c r="K267" s="51">
        <v>7209599.8799999999</v>
      </c>
      <c r="L267" s="51" t="s">
        <v>1242</v>
      </c>
      <c r="M267" s="51" t="s">
        <v>1243</v>
      </c>
      <c r="N267" s="51">
        <v>0.35</v>
      </c>
      <c r="O267" s="51">
        <v>-90</v>
      </c>
      <c r="P267" s="51">
        <v>-0.31</v>
      </c>
      <c r="Q267" s="51">
        <v>-0.16</v>
      </c>
      <c r="R267" s="51">
        <v>1179.8499999999999</v>
      </c>
      <c r="S267" s="51">
        <v>45.43</v>
      </c>
      <c r="T267" s="51">
        <v>19.27</v>
      </c>
      <c r="U267" s="51">
        <v>6.14</v>
      </c>
      <c r="V267" s="51">
        <v>24.658999999999999</v>
      </c>
      <c r="W267" s="51"/>
      <c r="X267" s="51"/>
      <c r="Y267" s="48"/>
      <c r="AA267"/>
      <c r="AB267"/>
      <c r="AC267"/>
      <c r="AD267"/>
      <c r="AE267"/>
      <c r="AF267"/>
      <c r="AG267"/>
      <c r="AH267"/>
      <c r="AI267"/>
    </row>
    <row r="268" spans="1:35" s="5" customFormat="1" x14ac:dyDescent="0.2">
      <c r="A268" s="50">
        <v>1987</v>
      </c>
      <c r="B268" s="51">
        <v>89.7</v>
      </c>
      <c r="C268" s="51">
        <v>31.98</v>
      </c>
      <c r="D268" s="4">
        <f t="shared" si="6"/>
        <v>11.45</v>
      </c>
      <c r="E268" s="4">
        <f t="shared" si="7"/>
        <v>31.42</v>
      </c>
      <c r="F268" s="51">
        <v>1117.1099999999999</v>
      </c>
      <c r="G268" s="51">
        <v>1031.93</v>
      </c>
      <c r="H268" s="51">
        <v>1080.3499999999999</v>
      </c>
      <c r="I268" s="51">
        <v>487.45</v>
      </c>
      <c r="J268" s="51">
        <v>13529744.619999999</v>
      </c>
      <c r="K268" s="51">
        <v>7209602.4400000004</v>
      </c>
      <c r="L268" s="51" t="s">
        <v>1244</v>
      </c>
      <c r="M268" s="51" t="s">
        <v>1245</v>
      </c>
      <c r="N268" s="51">
        <v>0.13</v>
      </c>
      <c r="O268" s="51">
        <v>-68.197999999999993</v>
      </c>
      <c r="P268" s="51">
        <v>0</v>
      </c>
      <c r="Q268" s="51">
        <v>-0.13</v>
      </c>
      <c r="R268" s="51">
        <v>1182.8399999999999</v>
      </c>
      <c r="S268" s="51">
        <v>45.53</v>
      </c>
      <c r="T268" s="51">
        <v>19.27</v>
      </c>
      <c r="U268" s="51">
        <v>6.15</v>
      </c>
      <c r="V268" s="51">
        <v>24.681000000000001</v>
      </c>
      <c r="W268" s="51"/>
      <c r="X268" s="51"/>
      <c r="Y268" s="48"/>
      <c r="AA268"/>
      <c r="AB268"/>
      <c r="AC268"/>
      <c r="AD268"/>
      <c r="AE268"/>
      <c r="AF268"/>
      <c r="AG268"/>
      <c r="AH268"/>
      <c r="AI268"/>
    </row>
    <row r="269" spans="1:35" s="5" customFormat="1" x14ac:dyDescent="0.2">
      <c r="A269" s="50">
        <v>1990</v>
      </c>
      <c r="B269" s="51">
        <v>89.72</v>
      </c>
      <c r="C269" s="51">
        <v>31.93</v>
      </c>
      <c r="D269" s="4">
        <f t="shared" si="6"/>
        <v>11.399999999999999</v>
      </c>
      <c r="E269" s="4">
        <f t="shared" si="7"/>
        <v>31.37</v>
      </c>
      <c r="F269" s="51">
        <v>1117.1199999999999</v>
      </c>
      <c r="G269" s="51">
        <v>1031.94</v>
      </c>
      <c r="H269" s="51">
        <v>1082.8900000000001</v>
      </c>
      <c r="I269" s="51">
        <v>489.04</v>
      </c>
      <c r="J269" s="51">
        <v>13529746.18</v>
      </c>
      <c r="K269" s="51">
        <v>7209605</v>
      </c>
      <c r="L269" s="51" t="s">
        <v>1246</v>
      </c>
      <c r="M269" s="51" t="s">
        <v>1247</v>
      </c>
      <c r="N269" s="51">
        <v>0.18</v>
      </c>
      <c r="O269" s="51">
        <v>-59.036000000000001</v>
      </c>
      <c r="P269" s="51">
        <v>7.0000000000000007E-2</v>
      </c>
      <c r="Q269" s="51">
        <v>-0.17</v>
      </c>
      <c r="R269" s="51">
        <v>1185.8399999999999</v>
      </c>
      <c r="S269" s="51">
        <v>45.63</v>
      </c>
      <c r="T269" s="51">
        <v>19.27</v>
      </c>
      <c r="U269" s="51">
        <v>6.16</v>
      </c>
      <c r="V269" s="51">
        <v>24.702999999999999</v>
      </c>
      <c r="W269" s="51"/>
      <c r="X269" s="51"/>
      <c r="Y269" s="48"/>
      <c r="AA269"/>
      <c r="AB269"/>
      <c r="AC269"/>
      <c r="AD269"/>
      <c r="AE269"/>
      <c r="AF269"/>
      <c r="AG269"/>
      <c r="AH269"/>
      <c r="AI269"/>
    </row>
    <row r="270" spans="1:35" s="5" customFormat="1" x14ac:dyDescent="0.2">
      <c r="A270" s="50">
        <v>1993</v>
      </c>
      <c r="B270" s="51">
        <v>89.75</v>
      </c>
      <c r="C270" s="51">
        <v>31.88</v>
      </c>
      <c r="D270" s="4">
        <f t="shared" si="6"/>
        <v>11.349999999999998</v>
      </c>
      <c r="E270" s="4">
        <f t="shared" si="7"/>
        <v>31.32</v>
      </c>
      <c r="F270" s="51">
        <v>1117.1400000000001</v>
      </c>
      <c r="G270" s="51">
        <v>1031.96</v>
      </c>
      <c r="H270" s="51">
        <v>1085.44</v>
      </c>
      <c r="I270" s="51">
        <v>490.63</v>
      </c>
      <c r="J270" s="51">
        <v>13529747.75</v>
      </c>
      <c r="K270" s="51">
        <v>7209607.5599999996</v>
      </c>
      <c r="L270" s="51" t="s">
        <v>1248</v>
      </c>
      <c r="M270" s="51" t="s">
        <v>1249</v>
      </c>
      <c r="N270" s="51">
        <v>0.19</v>
      </c>
      <c r="O270" s="51">
        <v>-75.963999999999999</v>
      </c>
      <c r="P270" s="51">
        <v>0.1</v>
      </c>
      <c r="Q270" s="51">
        <v>-0.17</v>
      </c>
      <c r="R270" s="51">
        <v>1188.83</v>
      </c>
      <c r="S270" s="51">
        <v>45.73</v>
      </c>
      <c r="T270" s="51">
        <v>19.28</v>
      </c>
      <c r="U270" s="51">
        <v>6.17</v>
      </c>
      <c r="V270" s="51">
        <v>24.724</v>
      </c>
      <c r="W270" s="51"/>
      <c r="X270" s="51"/>
      <c r="Y270" s="48"/>
      <c r="AA270"/>
      <c r="AB270"/>
      <c r="AC270"/>
      <c r="AD270"/>
      <c r="AE270"/>
      <c r="AF270"/>
      <c r="AG270"/>
      <c r="AH270"/>
      <c r="AI270"/>
    </row>
    <row r="271" spans="1:35" s="5" customFormat="1" x14ac:dyDescent="0.2">
      <c r="A271" s="50">
        <v>1996</v>
      </c>
      <c r="B271" s="51">
        <v>89.76</v>
      </c>
      <c r="C271" s="51">
        <v>31.84</v>
      </c>
      <c r="D271" s="4">
        <f t="shared" si="6"/>
        <v>11.309999999999999</v>
      </c>
      <c r="E271" s="4">
        <f t="shared" si="7"/>
        <v>31.28</v>
      </c>
      <c r="F271" s="51">
        <v>1117.1500000000001</v>
      </c>
      <c r="G271" s="51">
        <v>1031.97</v>
      </c>
      <c r="H271" s="51">
        <v>1087.99</v>
      </c>
      <c r="I271" s="51">
        <v>492.21</v>
      </c>
      <c r="J271" s="51">
        <v>13529749.300000001</v>
      </c>
      <c r="K271" s="51">
        <v>7209610.1200000001</v>
      </c>
      <c r="L271" s="51" t="s">
        <v>1250</v>
      </c>
      <c r="M271" s="51" t="s">
        <v>1251</v>
      </c>
      <c r="N271" s="51">
        <v>0.14000000000000001</v>
      </c>
      <c r="O271" s="51">
        <v>-147.995</v>
      </c>
      <c r="P271" s="51">
        <v>0.03</v>
      </c>
      <c r="Q271" s="51">
        <v>-0.13</v>
      </c>
      <c r="R271" s="51">
        <v>1191.82</v>
      </c>
      <c r="S271" s="51">
        <v>45.83</v>
      </c>
      <c r="T271" s="51">
        <v>19.28</v>
      </c>
      <c r="U271" s="51">
        <v>6.18</v>
      </c>
      <c r="V271" s="51">
        <v>24.745999999999999</v>
      </c>
      <c r="W271" s="51"/>
      <c r="X271" s="51"/>
      <c r="Y271" s="48"/>
      <c r="AA271"/>
      <c r="AB271"/>
      <c r="AC271"/>
      <c r="AD271"/>
      <c r="AE271"/>
      <c r="AF271"/>
      <c r="AG271"/>
      <c r="AH271"/>
      <c r="AI271"/>
    </row>
    <row r="272" spans="1:35" s="5" customFormat="1" x14ac:dyDescent="0.2">
      <c r="A272" s="50">
        <v>1999</v>
      </c>
      <c r="B272" s="51">
        <v>89.68</v>
      </c>
      <c r="C272" s="51">
        <v>31.79</v>
      </c>
      <c r="D272" s="4">
        <f t="shared" si="6"/>
        <v>11.259999999999998</v>
      </c>
      <c r="E272" s="4">
        <f t="shared" si="7"/>
        <v>31.23</v>
      </c>
      <c r="F272" s="51">
        <v>1117.1600000000001</v>
      </c>
      <c r="G272" s="51">
        <v>1031.98</v>
      </c>
      <c r="H272" s="51">
        <v>1090.54</v>
      </c>
      <c r="I272" s="51">
        <v>493.79</v>
      </c>
      <c r="J272" s="51">
        <v>13529750.859999999</v>
      </c>
      <c r="K272" s="51">
        <v>7209612.6900000004</v>
      </c>
      <c r="L272" s="51" t="s">
        <v>1252</v>
      </c>
      <c r="M272" s="51" t="s">
        <v>1253</v>
      </c>
      <c r="N272" s="51">
        <v>0.31</v>
      </c>
      <c r="O272" s="51">
        <v>-90</v>
      </c>
      <c r="P272" s="51">
        <v>-0.27</v>
      </c>
      <c r="Q272" s="51">
        <v>-0.17</v>
      </c>
      <c r="R272" s="51">
        <v>1194.81</v>
      </c>
      <c r="S272" s="51">
        <v>45.93</v>
      </c>
      <c r="T272" s="51">
        <v>19.28</v>
      </c>
      <c r="U272" s="51">
        <v>6.19</v>
      </c>
      <c r="V272" s="51">
        <v>24.766999999999999</v>
      </c>
      <c r="W272" s="51"/>
      <c r="X272" s="51"/>
      <c r="Y272" s="48"/>
      <c r="AA272"/>
      <c r="AB272"/>
      <c r="AC272"/>
      <c r="AD272"/>
      <c r="AE272"/>
      <c r="AF272"/>
      <c r="AG272"/>
      <c r="AH272"/>
      <c r="AI272"/>
    </row>
    <row r="273" spans="1:35" s="5" customFormat="1" x14ac:dyDescent="0.2">
      <c r="A273" s="50">
        <v>2002</v>
      </c>
      <c r="B273" s="51">
        <v>89.68</v>
      </c>
      <c r="C273" s="51">
        <v>31.75</v>
      </c>
      <c r="D273" s="4">
        <f t="shared" si="6"/>
        <v>11.219999999999999</v>
      </c>
      <c r="E273" s="4">
        <f t="shared" si="7"/>
        <v>31.19</v>
      </c>
      <c r="F273" s="51">
        <v>1117.18</v>
      </c>
      <c r="G273" s="51">
        <v>1032</v>
      </c>
      <c r="H273" s="51">
        <v>1093.0899999999999</v>
      </c>
      <c r="I273" s="51">
        <v>495.37</v>
      </c>
      <c r="J273" s="51">
        <v>13529752.41</v>
      </c>
      <c r="K273" s="51">
        <v>7209615.2599999998</v>
      </c>
      <c r="L273" s="51" t="s">
        <v>1254</v>
      </c>
      <c r="M273" s="51" t="s">
        <v>1255</v>
      </c>
      <c r="N273" s="51">
        <v>0.13</v>
      </c>
      <c r="O273" s="51">
        <v>-28.61</v>
      </c>
      <c r="P273" s="51">
        <v>0</v>
      </c>
      <c r="Q273" s="51">
        <v>-0.13</v>
      </c>
      <c r="R273" s="51">
        <v>1197.81</v>
      </c>
      <c r="S273" s="51">
        <v>46.03</v>
      </c>
      <c r="T273" s="51">
        <v>19.28</v>
      </c>
      <c r="U273" s="51">
        <v>6.21</v>
      </c>
      <c r="V273" s="51">
        <v>24.786999999999999</v>
      </c>
      <c r="W273" s="51"/>
      <c r="X273" s="51"/>
      <c r="Y273" s="48"/>
      <c r="AA273"/>
      <c r="AB273"/>
      <c r="AC273"/>
      <c r="AD273"/>
      <c r="AE273"/>
      <c r="AF273"/>
      <c r="AG273"/>
      <c r="AH273"/>
      <c r="AI273"/>
    </row>
    <row r="274" spans="1:35" s="5" customFormat="1" x14ac:dyDescent="0.2">
      <c r="A274" s="50">
        <v>2005.85</v>
      </c>
      <c r="B274" s="51">
        <v>89.79</v>
      </c>
      <c r="C274" s="51">
        <v>31.69</v>
      </c>
      <c r="D274" s="4">
        <f t="shared" si="6"/>
        <v>11.16</v>
      </c>
      <c r="E274" s="4">
        <f t="shared" si="7"/>
        <v>31.130000000000003</v>
      </c>
      <c r="F274" s="51">
        <v>1117.2</v>
      </c>
      <c r="G274" s="51">
        <v>1032.02</v>
      </c>
      <c r="H274" s="51">
        <v>1096.3599999999999</v>
      </c>
      <c r="I274" s="51">
        <v>497.39</v>
      </c>
      <c r="J274" s="51">
        <v>13529754.41</v>
      </c>
      <c r="K274" s="51">
        <v>7209618.5499999998</v>
      </c>
      <c r="L274" s="51" t="s">
        <v>1111</v>
      </c>
      <c r="M274" s="51" t="s">
        <v>1229</v>
      </c>
      <c r="N274" s="51">
        <v>0.33</v>
      </c>
      <c r="O274" s="51">
        <v>-144.46299999999999</v>
      </c>
      <c r="P274" s="51">
        <v>0.28999999999999998</v>
      </c>
      <c r="Q274" s="51">
        <v>-0.16</v>
      </c>
      <c r="R274" s="51">
        <v>1201.6500000000001</v>
      </c>
      <c r="S274" s="51">
        <v>46.16</v>
      </c>
      <c r="T274" s="51">
        <v>19.28</v>
      </c>
      <c r="U274" s="51">
        <v>6.22</v>
      </c>
      <c r="V274" s="51">
        <v>24.814</v>
      </c>
      <c r="W274" s="51"/>
      <c r="X274" s="51"/>
      <c r="Y274" s="48"/>
      <c r="AA274"/>
      <c r="AB274"/>
      <c r="AC274"/>
      <c r="AD274"/>
      <c r="AE274"/>
      <c r="AF274"/>
      <c r="AG274"/>
      <c r="AH274"/>
      <c r="AI274"/>
    </row>
    <row r="275" spans="1:35" s="5" customFormat="1" x14ac:dyDescent="0.2">
      <c r="A275" s="50">
        <v>2009</v>
      </c>
      <c r="B275" s="51">
        <v>89.72</v>
      </c>
      <c r="C275" s="51">
        <v>31.64</v>
      </c>
      <c r="D275" s="4">
        <f t="shared" si="6"/>
        <v>11.11</v>
      </c>
      <c r="E275" s="4">
        <f t="shared" si="7"/>
        <v>31.080000000000002</v>
      </c>
      <c r="F275" s="51">
        <v>1117.21</v>
      </c>
      <c r="G275" s="51">
        <v>1032.03</v>
      </c>
      <c r="H275" s="51">
        <v>1099.04</v>
      </c>
      <c r="I275" s="51">
        <v>499.05</v>
      </c>
      <c r="J275" s="51">
        <v>13529756.029999999</v>
      </c>
      <c r="K275" s="51">
        <v>7209621.25</v>
      </c>
      <c r="L275" s="51" t="s">
        <v>1256</v>
      </c>
      <c r="M275" s="51" t="s">
        <v>1257</v>
      </c>
      <c r="N275" s="51">
        <v>0.27</v>
      </c>
      <c r="O275" s="51">
        <v>-90</v>
      </c>
      <c r="P275" s="51">
        <v>-0.22</v>
      </c>
      <c r="Q275" s="51">
        <v>-0.16</v>
      </c>
      <c r="R275" s="51">
        <v>1204.79</v>
      </c>
      <c r="S275" s="51">
        <v>46.26</v>
      </c>
      <c r="T275" s="51">
        <v>19.28</v>
      </c>
      <c r="U275" s="51">
        <v>6.23</v>
      </c>
      <c r="V275" s="51">
        <v>24.835000000000001</v>
      </c>
      <c r="W275" s="51"/>
      <c r="X275" s="51"/>
      <c r="Y275" s="48"/>
      <c r="AA275"/>
      <c r="AB275"/>
      <c r="AC275"/>
      <c r="AD275"/>
      <c r="AE275"/>
      <c r="AF275"/>
      <c r="AG275"/>
      <c r="AH275"/>
      <c r="AI275"/>
    </row>
    <row r="276" spans="1:35" s="5" customFormat="1" x14ac:dyDescent="0.2">
      <c r="A276" s="50">
        <v>2012</v>
      </c>
      <c r="B276" s="51">
        <v>89.72</v>
      </c>
      <c r="C276" s="51">
        <v>31.59</v>
      </c>
      <c r="D276" s="4">
        <f t="shared" si="6"/>
        <v>11.059999999999999</v>
      </c>
      <c r="E276" s="4">
        <f t="shared" si="7"/>
        <v>31.03</v>
      </c>
      <c r="F276" s="51">
        <v>1117.23</v>
      </c>
      <c r="G276" s="51">
        <v>1032.05</v>
      </c>
      <c r="H276" s="51">
        <v>1101.5999999999999</v>
      </c>
      <c r="I276" s="51">
        <v>500.62</v>
      </c>
      <c r="J276" s="51">
        <v>13529757.58</v>
      </c>
      <c r="K276" s="51">
        <v>7209623.8200000003</v>
      </c>
      <c r="L276" s="51" t="s">
        <v>1258</v>
      </c>
      <c r="M276" s="51" t="s">
        <v>1259</v>
      </c>
      <c r="N276" s="51">
        <v>0.17</v>
      </c>
      <c r="O276" s="51">
        <v>-68.197999999999993</v>
      </c>
      <c r="P276" s="51">
        <v>0</v>
      </c>
      <c r="Q276" s="51">
        <v>-0.17</v>
      </c>
      <c r="R276" s="51">
        <v>1207.79</v>
      </c>
      <c r="S276" s="51">
        <v>46.36</v>
      </c>
      <c r="T276" s="51">
        <v>19.29</v>
      </c>
      <c r="U276" s="51">
        <v>6.24</v>
      </c>
      <c r="V276" s="51">
        <v>24.855</v>
      </c>
      <c r="W276" s="51"/>
      <c r="X276" s="51"/>
      <c r="Y276" s="48"/>
      <c r="AA276"/>
      <c r="AB276"/>
      <c r="AC276"/>
      <c r="AD276"/>
      <c r="AE276"/>
      <c r="AF276"/>
      <c r="AG276"/>
      <c r="AH276"/>
      <c r="AI276"/>
    </row>
    <row r="277" spans="1:35" s="5" customFormat="1" x14ac:dyDescent="0.2">
      <c r="A277" s="50">
        <v>2015</v>
      </c>
      <c r="B277" s="51">
        <v>89.74</v>
      </c>
      <c r="C277" s="51">
        <v>31.54</v>
      </c>
      <c r="D277" s="4">
        <f t="shared" si="6"/>
        <v>11.009999999999998</v>
      </c>
      <c r="E277" s="4">
        <f t="shared" si="7"/>
        <v>30.98</v>
      </c>
      <c r="F277" s="51">
        <v>1117.24</v>
      </c>
      <c r="G277" s="51">
        <v>1032.06</v>
      </c>
      <c r="H277" s="51">
        <v>1104.1500000000001</v>
      </c>
      <c r="I277" s="51">
        <v>502.19</v>
      </c>
      <c r="J277" s="51">
        <v>13529759.130000001</v>
      </c>
      <c r="K277" s="51">
        <v>7209626.3899999997</v>
      </c>
      <c r="L277" s="51" t="s">
        <v>1260</v>
      </c>
      <c r="M277" s="51" t="s">
        <v>1261</v>
      </c>
      <c r="N277" s="51">
        <v>0.18</v>
      </c>
      <c r="O277" s="51">
        <v>-108.435</v>
      </c>
      <c r="P277" s="51">
        <v>7.0000000000000007E-2</v>
      </c>
      <c r="Q277" s="51">
        <v>-0.17</v>
      </c>
      <c r="R277" s="51">
        <v>1210.78</v>
      </c>
      <c r="S277" s="51">
        <v>46.46</v>
      </c>
      <c r="T277" s="51">
        <v>19.29</v>
      </c>
      <c r="U277" s="51">
        <v>6.26</v>
      </c>
      <c r="V277" s="51">
        <v>24.875</v>
      </c>
      <c r="W277" s="51"/>
      <c r="X277" s="51"/>
      <c r="Y277" s="48"/>
      <c r="AA277"/>
      <c r="AB277"/>
      <c r="AC277"/>
      <c r="AD277"/>
      <c r="AE277"/>
      <c r="AF277"/>
      <c r="AG277"/>
      <c r="AH277"/>
      <c r="AI277"/>
    </row>
    <row r="278" spans="1:35" s="5" customFormat="1" x14ac:dyDescent="0.2">
      <c r="A278" s="50">
        <v>2018</v>
      </c>
      <c r="B278" s="51">
        <v>89.72</v>
      </c>
      <c r="C278" s="51">
        <v>31.48</v>
      </c>
      <c r="D278" s="4">
        <f t="shared" si="6"/>
        <v>10.95</v>
      </c>
      <c r="E278" s="4">
        <f t="shared" si="7"/>
        <v>30.92</v>
      </c>
      <c r="F278" s="51">
        <v>1117.25</v>
      </c>
      <c r="G278" s="51">
        <v>1032.07</v>
      </c>
      <c r="H278" s="51">
        <v>1106.71</v>
      </c>
      <c r="I278" s="51">
        <v>503.76</v>
      </c>
      <c r="J278" s="51">
        <v>13529760.67</v>
      </c>
      <c r="K278" s="51">
        <v>7209628.96</v>
      </c>
      <c r="L278" s="51" t="s">
        <v>1262</v>
      </c>
      <c r="M278" s="51" t="s">
        <v>1263</v>
      </c>
      <c r="N278" s="51">
        <v>0.21</v>
      </c>
      <c r="O278" s="51">
        <v>-111.80200000000001</v>
      </c>
      <c r="P278" s="51">
        <v>-7.0000000000000007E-2</v>
      </c>
      <c r="Q278" s="51">
        <v>-0.2</v>
      </c>
      <c r="R278" s="51">
        <v>1213.77</v>
      </c>
      <c r="S278" s="51">
        <v>46.57</v>
      </c>
      <c r="T278" s="51">
        <v>19.29</v>
      </c>
      <c r="U278" s="51">
        <v>6.27</v>
      </c>
      <c r="V278" s="51">
        <v>24.893999999999998</v>
      </c>
      <c r="W278" s="51"/>
      <c r="X278" s="51"/>
      <c r="Y278" s="48"/>
      <c r="AA278"/>
      <c r="AB278"/>
      <c r="AC278"/>
      <c r="AD278"/>
      <c r="AE278"/>
      <c r="AF278"/>
      <c r="AG278"/>
      <c r="AH278"/>
      <c r="AI278"/>
    </row>
    <row r="279" spans="1:35" s="5" customFormat="1" x14ac:dyDescent="0.2">
      <c r="A279" s="50">
        <v>2021</v>
      </c>
      <c r="B279" s="51">
        <v>89.7</v>
      </c>
      <c r="C279" s="51">
        <v>31.43</v>
      </c>
      <c r="D279" s="4">
        <f t="shared" ref="D279:D342" si="8">IF(C279-20.53&lt;0,C279-20.53+360,C279-20.53)</f>
        <v>10.899999999999999</v>
      </c>
      <c r="E279" s="4">
        <f t="shared" ref="E279:E342" si="9">IF(C279-0.56&lt;0,C279-0.56+360,C279-0.56)</f>
        <v>30.87</v>
      </c>
      <c r="F279" s="51">
        <v>1117.27</v>
      </c>
      <c r="G279" s="51">
        <v>1032.0899999999999</v>
      </c>
      <c r="H279" s="51">
        <v>1109.27</v>
      </c>
      <c r="I279" s="51">
        <v>505.32</v>
      </c>
      <c r="J279" s="51">
        <v>13529762.210000001</v>
      </c>
      <c r="K279" s="51">
        <v>7209631.54</v>
      </c>
      <c r="L279" s="51" t="s">
        <v>1264</v>
      </c>
      <c r="M279" s="51" t="s">
        <v>1265</v>
      </c>
      <c r="N279" s="51">
        <v>0.18</v>
      </c>
      <c r="O279" s="51">
        <v>-90</v>
      </c>
      <c r="P279" s="51">
        <v>-7.0000000000000007E-2</v>
      </c>
      <c r="Q279" s="51">
        <v>-0.17</v>
      </c>
      <c r="R279" s="51">
        <v>1216.77</v>
      </c>
      <c r="S279" s="51">
        <v>46.67</v>
      </c>
      <c r="T279" s="51">
        <v>19.29</v>
      </c>
      <c r="U279" s="51">
        <v>6.28</v>
      </c>
      <c r="V279" s="51">
        <v>24.913</v>
      </c>
      <c r="W279" s="51"/>
      <c r="X279" s="51"/>
      <c r="Y279" s="48"/>
      <c r="AA279"/>
      <c r="AB279"/>
      <c r="AC279"/>
      <c r="AD279"/>
      <c r="AE279"/>
      <c r="AF279"/>
      <c r="AG279"/>
      <c r="AH279"/>
      <c r="AI279"/>
    </row>
    <row r="280" spans="1:35" s="5" customFormat="1" x14ac:dyDescent="0.2">
      <c r="A280" s="50">
        <v>2024</v>
      </c>
      <c r="B280" s="51">
        <v>89.7</v>
      </c>
      <c r="C280" s="51">
        <v>31.38</v>
      </c>
      <c r="D280" s="4">
        <f t="shared" si="8"/>
        <v>10.849999999999998</v>
      </c>
      <c r="E280" s="4">
        <f t="shared" si="9"/>
        <v>30.82</v>
      </c>
      <c r="F280" s="51">
        <v>1117.29</v>
      </c>
      <c r="G280" s="51">
        <v>1032.1099999999999</v>
      </c>
      <c r="H280" s="51">
        <v>1111.83</v>
      </c>
      <c r="I280" s="51">
        <v>506.89</v>
      </c>
      <c r="J280" s="51">
        <v>13529763.75</v>
      </c>
      <c r="K280" s="51">
        <v>7209634.1100000003</v>
      </c>
      <c r="L280" s="51" t="s">
        <v>1266</v>
      </c>
      <c r="M280" s="51" t="s">
        <v>1267</v>
      </c>
      <c r="N280" s="51">
        <v>0.17</v>
      </c>
      <c r="O280" s="51">
        <v>-51.34</v>
      </c>
      <c r="P280" s="51">
        <v>0</v>
      </c>
      <c r="Q280" s="51">
        <v>-0.17</v>
      </c>
      <c r="R280" s="51">
        <v>1219.76</v>
      </c>
      <c r="S280" s="51">
        <v>46.77</v>
      </c>
      <c r="T280" s="51">
        <v>19.29</v>
      </c>
      <c r="U280" s="51">
        <v>6.29</v>
      </c>
      <c r="V280" s="51">
        <v>24.931999999999999</v>
      </c>
      <c r="W280" s="51"/>
      <c r="X280" s="51"/>
      <c r="Y280" s="48"/>
      <c r="AA280"/>
      <c r="AB280"/>
      <c r="AC280"/>
      <c r="AD280"/>
      <c r="AE280"/>
      <c r="AF280"/>
      <c r="AG280"/>
      <c r="AH280"/>
      <c r="AI280"/>
    </row>
    <row r="281" spans="1:35" s="5" customFormat="1" x14ac:dyDescent="0.2">
      <c r="A281" s="50">
        <v>2027</v>
      </c>
      <c r="B281" s="51">
        <v>89.74</v>
      </c>
      <c r="C281" s="51">
        <v>31.33</v>
      </c>
      <c r="D281" s="4">
        <f t="shared" si="8"/>
        <v>10.799999999999997</v>
      </c>
      <c r="E281" s="4">
        <f t="shared" si="9"/>
        <v>30.77</v>
      </c>
      <c r="F281" s="51">
        <v>1117.3</v>
      </c>
      <c r="G281" s="51">
        <v>1032.1199999999999</v>
      </c>
      <c r="H281" s="51">
        <v>1114.3900000000001</v>
      </c>
      <c r="I281" s="51">
        <v>508.45</v>
      </c>
      <c r="J281" s="51">
        <v>13529765.279999999</v>
      </c>
      <c r="K281" s="51">
        <v>7209636.6900000004</v>
      </c>
      <c r="L281" s="51" t="s">
        <v>1268</v>
      </c>
      <c r="M281" s="51" t="s">
        <v>1269</v>
      </c>
      <c r="N281" s="51">
        <v>0.21</v>
      </c>
      <c r="O281" s="51">
        <v>-45</v>
      </c>
      <c r="P281" s="51">
        <v>0.13</v>
      </c>
      <c r="Q281" s="51">
        <v>-0.17</v>
      </c>
      <c r="R281" s="51">
        <v>1222.76</v>
      </c>
      <c r="S281" s="51">
        <v>46.87</v>
      </c>
      <c r="T281" s="51">
        <v>19.29</v>
      </c>
      <c r="U281" s="51">
        <v>6.3</v>
      </c>
      <c r="V281" s="51">
        <v>24.951000000000001</v>
      </c>
      <c r="W281" s="51"/>
      <c r="X281" s="51"/>
      <c r="Y281" s="48"/>
      <c r="AA281"/>
      <c r="AB281"/>
      <c r="AC281"/>
      <c r="AD281"/>
      <c r="AE281"/>
      <c r="AF281"/>
      <c r="AG281"/>
      <c r="AH281"/>
      <c r="AI281"/>
    </row>
    <row r="282" spans="1:35" s="5" customFormat="1" x14ac:dyDescent="0.2">
      <c r="A282" s="50">
        <v>2030.11</v>
      </c>
      <c r="B282" s="51">
        <v>89.79</v>
      </c>
      <c r="C282" s="51">
        <v>31.28</v>
      </c>
      <c r="D282" s="4">
        <f t="shared" si="8"/>
        <v>10.75</v>
      </c>
      <c r="E282" s="4">
        <f t="shared" si="9"/>
        <v>30.720000000000002</v>
      </c>
      <c r="F282" s="51">
        <v>1117.31</v>
      </c>
      <c r="G282" s="51">
        <v>1032.1300000000001</v>
      </c>
      <c r="H282" s="51">
        <v>1117.05</v>
      </c>
      <c r="I282" s="51">
        <v>510.06</v>
      </c>
      <c r="J282" s="51">
        <v>13529766.869999999</v>
      </c>
      <c r="K282" s="51">
        <v>7209639.3600000003</v>
      </c>
      <c r="L282" s="51" t="s">
        <v>1230</v>
      </c>
      <c r="M282" s="51" t="s">
        <v>1239</v>
      </c>
      <c r="N282" s="51">
        <v>0.23</v>
      </c>
      <c r="O282" s="51">
        <v>124.696</v>
      </c>
      <c r="P282" s="51">
        <v>0.16</v>
      </c>
      <c r="Q282" s="51">
        <v>-0.16</v>
      </c>
      <c r="R282" s="51">
        <v>1225.8599999999999</v>
      </c>
      <c r="S282" s="51">
        <v>46.97</v>
      </c>
      <c r="T282" s="51">
        <v>19.29</v>
      </c>
      <c r="U282" s="51">
        <v>6.32</v>
      </c>
      <c r="V282" s="51">
        <v>24.97</v>
      </c>
      <c r="W282" s="51"/>
      <c r="X282" s="51"/>
      <c r="Y282" s="48"/>
      <c r="AA282"/>
      <c r="AB282"/>
      <c r="AC282"/>
      <c r="AD282"/>
      <c r="AE282"/>
      <c r="AF282"/>
      <c r="AG282"/>
      <c r="AH282"/>
      <c r="AI282"/>
    </row>
    <row r="283" spans="1:35" s="5" customFormat="1" x14ac:dyDescent="0.2">
      <c r="A283" s="50">
        <v>2034</v>
      </c>
      <c r="B283" s="51">
        <v>89.7</v>
      </c>
      <c r="C283" s="51">
        <v>31.41</v>
      </c>
      <c r="D283" s="4">
        <f t="shared" si="8"/>
        <v>10.879999999999999</v>
      </c>
      <c r="E283" s="4">
        <f t="shared" si="9"/>
        <v>30.85</v>
      </c>
      <c r="F283" s="51">
        <v>1117.33</v>
      </c>
      <c r="G283" s="51">
        <v>1032.1500000000001</v>
      </c>
      <c r="H283" s="51">
        <v>1120.3699999999999</v>
      </c>
      <c r="I283" s="51">
        <v>512.09</v>
      </c>
      <c r="J283" s="51">
        <v>13529768.859999999</v>
      </c>
      <c r="K283" s="51">
        <v>7209642.7000000002</v>
      </c>
      <c r="L283" s="51" t="s">
        <v>1270</v>
      </c>
      <c r="M283" s="51" t="s">
        <v>1271</v>
      </c>
      <c r="N283" s="51">
        <v>0.41</v>
      </c>
      <c r="O283" s="51">
        <v>66.037000000000006</v>
      </c>
      <c r="P283" s="51">
        <v>-0.23</v>
      </c>
      <c r="Q283" s="51">
        <v>0.33</v>
      </c>
      <c r="R283" s="51">
        <v>1229.74</v>
      </c>
      <c r="S283" s="51">
        <v>47.1</v>
      </c>
      <c r="T283" s="51">
        <v>19.3</v>
      </c>
      <c r="U283" s="51">
        <v>6.33</v>
      </c>
      <c r="V283" s="51">
        <v>24.994</v>
      </c>
      <c r="W283" s="51"/>
      <c r="X283" s="51"/>
      <c r="Y283" s="48"/>
      <c r="AA283"/>
      <c r="AB283"/>
      <c r="AC283"/>
      <c r="AD283"/>
      <c r="AE283"/>
      <c r="AF283"/>
      <c r="AG283"/>
      <c r="AH283"/>
      <c r="AI283"/>
    </row>
    <row r="284" spans="1:35" s="5" customFormat="1" x14ac:dyDescent="0.2">
      <c r="A284" s="50">
        <v>2037</v>
      </c>
      <c r="B284" s="51">
        <v>89.74</v>
      </c>
      <c r="C284" s="51">
        <v>31.5</v>
      </c>
      <c r="D284" s="4">
        <f t="shared" si="8"/>
        <v>10.969999999999999</v>
      </c>
      <c r="E284" s="4">
        <f t="shared" si="9"/>
        <v>30.94</v>
      </c>
      <c r="F284" s="51">
        <v>1117.3399999999999</v>
      </c>
      <c r="G284" s="51">
        <v>1032.1600000000001</v>
      </c>
      <c r="H284" s="51">
        <v>1122.93</v>
      </c>
      <c r="I284" s="51">
        <v>513.65</v>
      </c>
      <c r="J284" s="51">
        <v>13529770.4</v>
      </c>
      <c r="K284" s="51">
        <v>7209645.2800000003</v>
      </c>
      <c r="L284" s="51" t="s">
        <v>1272</v>
      </c>
      <c r="M284" s="51" t="s">
        <v>1273</v>
      </c>
      <c r="N284" s="51">
        <v>0.33</v>
      </c>
      <c r="O284" s="51">
        <v>111.80200000000001</v>
      </c>
      <c r="P284" s="51">
        <v>0.13</v>
      </c>
      <c r="Q284" s="51">
        <v>0.3</v>
      </c>
      <c r="R284" s="51">
        <v>1232.74</v>
      </c>
      <c r="S284" s="51">
        <v>47.21</v>
      </c>
      <c r="T284" s="51">
        <v>19.3</v>
      </c>
      <c r="U284" s="51">
        <v>6.35</v>
      </c>
      <c r="V284" s="51">
        <v>25.013000000000002</v>
      </c>
      <c r="W284" s="51"/>
      <c r="X284" s="51"/>
      <c r="Y284" s="48"/>
      <c r="AA284"/>
      <c r="AB284"/>
      <c r="AC284"/>
      <c r="AD284"/>
      <c r="AE284"/>
      <c r="AF284"/>
      <c r="AG284"/>
      <c r="AH284"/>
      <c r="AI284"/>
    </row>
    <row r="285" spans="1:35" s="5" customFormat="1" x14ac:dyDescent="0.2">
      <c r="A285" s="50">
        <v>2040</v>
      </c>
      <c r="B285" s="51">
        <v>89.7</v>
      </c>
      <c r="C285" s="51">
        <v>31.6</v>
      </c>
      <c r="D285" s="4">
        <f t="shared" si="8"/>
        <v>11.07</v>
      </c>
      <c r="E285" s="4">
        <f t="shared" si="9"/>
        <v>31.040000000000003</v>
      </c>
      <c r="F285" s="51">
        <v>1117.3599999999999</v>
      </c>
      <c r="G285" s="51">
        <v>1032.18</v>
      </c>
      <c r="H285" s="51">
        <v>1125.49</v>
      </c>
      <c r="I285" s="51">
        <v>515.22</v>
      </c>
      <c r="J285" s="51">
        <v>13529771.949999999</v>
      </c>
      <c r="K285" s="51">
        <v>7209647.8499999996</v>
      </c>
      <c r="L285" s="51" t="s">
        <v>1274</v>
      </c>
      <c r="M285" s="51" t="s">
        <v>1275</v>
      </c>
      <c r="N285" s="51">
        <v>0.36</v>
      </c>
      <c r="O285" s="51">
        <v>59.036000000000001</v>
      </c>
      <c r="P285" s="51">
        <v>-0.13</v>
      </c>
      <c r="Q285" s="51">
        <v>0.33</v>
      </c>
      <c r="R285" s="51">
        <v>1235.73</v>
      </c>
      <c r="S285" s="51">
        <v>47.31</v>
      </c>
      <c r="T285" s="51">
        <v>19.3</v>
      </c>
      <c r="U285" s="51">
        <v>6.36</v>
      </c>
      <c r="V285" s="51">
        <v>25.032</v>
      </c>
      <c r="W285" s="51"/>
      <c r="X285" s="51"/>
      <c r="Y285" s="48"/>
      <c r="AA285"/>
      <c r="AB285"/>
      <c r="AC285"/>
      <c r="AD285"/>
      <c r="AE285"/>
      <c r="AF285"/>
      <c r="AG285"/>
      <c r="AH285"/>
      <c r="AI285"/>
    </row>
    <row r="286" spans="1:35" s="5" customFormat="1" x14ac:dyDescent="0.2">
      <c r="A286" s="50">
        <v>2043</v>
      </c>
      <c r="B286" s="51">
        <v>89.76</v>
      </c>
      <c r="C286" s="51">
        <v>31.7</v>
      </c>
      <c r="D286" s="4">
        <f t="shared" si="8"/>
        <v>11.169999999999998</v>
      </c>
      <c r="E286" s="4">
        <f t="shared" si="9"/>
        <v>31.14</v>
      </c>
      <c r="F286" s="51">
        <v>1117.3699999999999</v>
      </c>
      <c r="G286" s="51">
        <v>1032.19</v>
      </c>
      <c r="H286" s="51">
        <v>1128.04</v>
      </c>
      <c r="I286" s="51">
        <v>516.79999999999995</v>
      </c>
      <c r="J286" s="51">
        <v>13529773.5</v>
      </c>
      <c r="K286" s="51">
        <v>7209650.4199999999</v>
      </c>
      <c r="L286" s="51" t="s">
        <v>1276</v>
      </c>
      <c r="M286" s="51" t="s">
        <v>1277</v>
      </c>
      <c r="N286" s="51">
        <v>0.39</v>
      </c>
      <c r="O286" s="51">
        <v>23.498999999999999</v>
      </c>
      <c r="P286" s="51">
        <v>0.2</v>
      </c>
      <c r="Q286" s="51">
        <v>0.33</v>
      </c>
      <c r="R286" s="51">
        <v>1238.73</v>
      </c>
      <c r="S286" s="51">
        <v>47.41</v>
      </c>
      <c r="T286" s="51">
        <v>19.3</v>
      </c>
      <c r="U286" s="51">
        <v>6.37</v>
      </c>
      <c r="V286" s="51">
        <v>25.050999999999998</v>
      </c>
      <c r="W286" s="51"/>
      <c r="X286" s="51"/>
      <c r="Y286" s="48"/>
      <c r="AA286"/>
      <c r="AB286"/>
      <c r="AC286"/>
      <c r="AD286"/>
      <c r="AE286"/>
      <c r="AF286"/>
      <c r="AG286"/>
      <c r="AH286"/>
      <c r="AI286"/>
    </row>
    <row r="287" spans="1:35" s="5" customFormat="1" x14ac:dyDescent="0.2">
      <c r="A287" s="50">
        <v>2046</v>
      </c>
      <c r="B287" s="51">
        <v>89.99</v>
      </c>
      <c r="C287" s="51">
        <v>31.8</v>
      </c>
      <c r="D287" s="4">
        <f t="shared" si="8"/>
        <v>11.27</v>
      </c>
      <c r="E287" s="4">
        <f t="shared" si="9"/>
        <v>31.240000000000002</v>
      </c>
      <c r="F287" s="51">
        <v>1117.3800000000001</v>
      </c>
      <c r="G287" s="51">
        <v>1032.2</v>
      </c>
      <c r="H287" s="51">
        <v>1130.5899999999999</v>
      </c>
      <c r="I287" s="51">
        <v>518.38</v>
      </c>
      <c r="J287" s="51">
        <v>13529775.050000001</v>
      </c>
      <c r="K287" s="51">
        <v>7209652.9800000004</v>
      </c>
      <c r="L287" s="51" t="s">
        <v>1278</v>
      </c>
      <c r="M287" s="51" t="s">
        <v>1279</v>
      </c>
      <c r="N287" s="51">
        <v>0.84</v>
      </c>
      <c r="O287" s="51">
        <v>160.20099999999999</v>
      </c>
      <c r="P287" s="51">
        <v>0.77</v>
      </c>
      <c r="Q287" s="51">
        <v>0.33</v>
      </c>
      <c r="R287" s="51">
        <v>1241.72</v>
      </c>
      <c r="S287" s="51">
        <v>47.51</v>
      </c>
      <c r="T287" s="51">
        <v>19.3</v>
      </c>
      <c r="U287" s="51">
        <v>6.38</v>
      </c>
      <c r="V287" s="51">
        <v>25.07</v>
      </c>
      <c r="W287" s="51"/>
      <c r="X287" s="51"/>
      <c r="Y287" s="48"/>
      <c r="AA287"/>
      <c r="AB287"/>
      <c r="AC287"/>
      <c r="AD287"/>
      <c r="AE287"/>
      <c r="AF287"/>
      <c r="AG287"/>
      <c r="AH287"/>
      <c r="AI287"/>
    </row>
    <row r="288" spans="1:35" s="5" customFormat="1" x14ac:dyDescent="0.2">
      <c r="A288" s="50">
        <v>2049</v>
      </c>
      <c r="B288" s="51">
        <v>89.74</v>
      </c>
      <c r="C288" s="51">
        <v>31.89</v>
      </c>
      <c r="D288" s="4">
        <f t="shared" si="8"/>
        <v>11.36</v>
      </c>
      <c r="E288" s="4">
        <f t="shared" si="9"/>
        <v>31.330000000000002</v>
      </c>
      <c r="F288" s="51">
        <v>1117.3900000000001</v>
      </c>
      <c r="G288" s="51">
        <v>1032.21</v>
      </c>
      <c r="H288" s="51">
        <v>1133.1400000000001</v>
      </c>
      <c r="I288" s="51">
        <v>519.96</v>
      </c>
      <c r="J288" s="51">
        <v>13529776.609999999</v>
      </c>
      <c r="K288" s="51">
        <v>7209655.5499999998</v>
      </c>
      <c r="L288" s="51" t="s">
        <v>1280</v>
      </c>
      <c r="M288" s="51" t="s">
        <v>1281</v>
      </c>
      <c r="N288" s="51">
        <v>0.89</v>
      </c>
      <c r="O288" s="51">
        <v>111.80200000000001</v>
      </c>
      <c r="P288" s="51">
        <v>-0.83</v>
      </c>
      <c r="Q288" s="51">
        <v>0.3</v>
      </c>
      <c r="R288" s="51">
        <v>1244.71</v>
      </c>
      <c r="S288" s="51">
        <v>47.61</v>
      </c>
      <c r="T288" s="51">
        <v>19.3</v>
      </c>
      <c r="U288" s="51">
        <v>6.39</v>
      </c>
      <c r="V288" s="51">
        <v>25.088999999999999</v>
      </c>
      <c r="W288" s="51"/>
      <c r="X288" s="51"/>
      <c r="Y288" s="48"/>
      <c r="AA288"/>
      <c r="AB288"/>
      <c r="AC288"/>
      <c r="AD288"/>
      <c r="AE288"/>
      <c r="AF288"/>
      <c r="AG288"/>
      <c r="AH288"/>
      <c r="AI288"/>
    </row>
    <row r="289" spans="1:35" s="5" customFormat="1" x14ac:dyDescent="0.2">
      <c r="A289" s="50">
        <v>2052</v>
      </c>
      <c r="B289" s="51">
        <v>89.7</v>
      </c>
      <c r="C289" s="51">
        <v>31.99</v>
      </c>
      <c r="D289" s="4">
        <f t="shared" si="8"/>
        <v>11.459999999999997</v>
      </c>
      <c r="E289" s="4">
        <f t="shared" si="9"/>
        <v>31.43</v>
      </c>
      <c r="F289" s="51">
        <v>1117.4000000000001</v>
      </c>
      <c r="G289" s="51">
        <v>1032.22</v>
      </c>
      <c r="H289" s="51">
        <v>1135.69</v>
      </c>
      <c r="I289" s="51">
        <v>521.54999999999995</v>
      </c>
      <c r="J289" s="51">
        <v>13529778.17</v>
      </c>
      <c r="K289" s="51">
        <v>7209658.1100000003</v>
      </c>
      <c r="L289" s="51" t="s">
        <v>1282</v>
      </c>
      <c r="M289" s="51" t="s">
        <v>1283</v>
      </c>
      <c r="N289" s="51">
        <v>0.36</v>
      </c>
      <c r="O289" s="51">
        <v>35.537999999999997</v>
      </c>
      <c r="P289" s="51">
        <v>-0.13</v>
      </c>
      <c r="Q289" s="51">
        <v>0.33</v>
      </c>
      <c r="R289" s="51">
        <v>1247.71</v>
      </c>
      <c r="S289" s="51">
        <v>47.71</v>
      </c>
      <c r="T289" s="51">
        <v>19.3</v>
      </c>
      <c r="U289" s="51">
        <v>6.41</v>
      </c>
      <c r="V289" s="51">
        <v>25.109000000000002</v>
      </c>
      <c r="W289" s="51"/>
      <c r="X289" s="51"/>
      <c r="Y289" s="48"/>
      <c r="AA289"/>
      <c r="AB289"/>
      <c r="AC289"/>
      <c r="AD289"/>
      <c r="AE289"/>
      <c r="AF289"/>
      <c r="AG289"/>
      <c r="AH289"/>
      <c r="AI289"/>
    </row>
    <row r="290" spans="1:35" s="5" customFormat="1" x14ac:dyDescent="0.2">
      <c r="A290" s="50">
        <v>2055.0100000000002</v>
      </c>
      <c r="B290" s="51">
        <v>89.84</v>
      </c>
      <c r="C290" s="51">
        <v>32.090000000000003</v>
      </c>
      <c r="D290" s="4">
        <f t="shared" si="8"/>
        <v>11.560000000000002</v>
      </c>
      <c r="E290" s="4">
        <f t="shared" si="9"/>
        <v>31.530000000000005</v>
      </c>
      <c r="F290" s="51">
        <v>1117.4100000000001</v>
      </c>
      <c r="G290" s="51">
        <v>1032.23</v>
      </c>
      <c r="H290" s="51">
        <v>1138.24</v>
      </c>
      <c r="I290" s="51">
        <v>523.14</v>
      </c>
      <c r="J290" s="51">
        <v>13529779.74</v>
      </c>
      <c r="K290" s="51">
        <v>7209660.6799999997</v>
      </c>
      <c r="L290" s="51" t="s">
        <v>1231</v>
      </c>
      <c r="M290" s="51" t="s">
        <v>1284</v>
      </c>
      <c r="N290" s="51">
        <v>0.56999999999999995</v>
      </c>
      <c r="O290" s="51">
        <v>-110.557</v>
      </c>
      <c r="P290" s="51">
        <v>0.47</v>
      </c>
      <c r="Q290" s="51">
        <v>0.33</v>
      </c>
      <c r="R290" s="51">
        <v>1250.71</v>
      </c>
      <c r="S290" s="51">
        <v>47.82</v>
      </c>
      <c r="T290" s="51">
        <v>19.309999999999999</v>
      </c>
      <c r="U290" s="51">
        <v>6.42</v>
      </c>
      <c r="V290" s="51">
        <v>25.128</v>
      </c>
      <c r="W290" s="51"/>
      <c r="X290" s="51"/>
      <c r="Y290" s="48"/>
      <c r="AA290"/>
      <c r="AB290"/>
      <c r="AC290"/>
      <c r="AD290"/>
      <c r="AE290"/>
      <c r="AF290"/>
      <c r="AG290"/>
      <c r="AH290"/>
      <c r="AI290"/>
    </row>
    <row r="291" spans="1:35" s="5" customFormat="1" x14ac:dyDescent="0.2">
      <c r="A291" s="50">
        <v>2059</v>
      </c>
      <c r="B291" s="51">
        <v>89.75</v>
      </c>
      <c r="C291" s="51">
        <v>31.85</v>
      </c>
      <c r="D291" s="4">
        <f t="shared" si="8"/>
        <v>11.32</v>
      </c>
      <c r="E291" s="4">
        <f t="shared" si="9"/>
        <v>31.290000000000003</v>
      </c>
      <c r="F291" s="51">
        <v>1117.43</v>
      </c>
      <c r="G291" s="51">
        <v>1032.25</v>
      </c>
      <c r="H291" s="51">
        <v>1141.6199999999999</v>
      </c>
      <c r="I291" s="51">
        <v>525.25</v>
      </c>
      <c r="J291" s="51">
        <v>13529781.82</v>
      </c>
      <c r="K291" s="51">
        <v>7209664.0800000001</v>
      </c>
      <c r="L291" s="51" t="s">
        <v>1285</v>
      </c>
      <c r="M291" s="51" t="s">
        <v>1286</v>
      </c>
      <c r="N291" s="51">
        <v>0.64</v>
      </c>
      <c r="O291" s="51">
        <v>-83.66</v>
      </c>
      <c r="P291" s="51">
        <v>-0.23</v>
      </c>
      <c r="Q291" s="51">
        <v>-0.6</v>
      </c>
      <c r="R291" s="51">
        <v>1254.69</v>
      </c>
      <c r="S291" s="51">
        <v>47.95</v>
      </c>
      <c r="T291" s="51">
        <v>19.309999999999999</v>
      </c>
      <c r="U291" s="51">
        <v>6.44</v>
      </c>
      <c r="V291" s="51">
        <v>25.154</v>
      </c>
      <c r="W291" s="51"/>
      <c r="X291" s="51"/>
      <c r="Y291" s="48"/>
      <c r="AA291"/>
      <c r="AB291"/>
      <c r="AC291"/>
      <c r="AD291"/>
      <c r="AE291"/>
      <c r="AF291"/>
      <c r="AG291"/>
      <c r="AH291"/>
      <c r="AI291"/>
    </row>
    <row r="292" spans="1:35" s="5" customFormat="1" x14ac:dyDescent="0.2">
      <c r="A292" s="50">
        <v>2062</v>
      </c>
      <c r="B292" s="51">
        <v>89.77</v>
      </c>
      <c r="C292" s="51">
        <v>31.67</v>
      </c>
      <c r="D292" s="4">
        <f t="shared" si="8"/>
        <v>11.14</v>
      </c>
      <c r="E292" s="4">
        <f t="shared" si="9"/>
        <v>31.110000000000003</v>
      </c>
      <c r="F292" s="51">
        <v>1117.44</v>
      </c>
      <c r="G292" s="51">
        <v>1032.26</v>
      </c>
      <c r="H292" s="51">
        <v>1144.17</v>
      </c>
      <c r="I292" s="51">
        <v>526.83000000000004</v>
      </c>
      <c r="J292" s="51">
        <v>13529783.380000001</v>
      </c>
      <c r="K292" s="51">
        <v>7209666.6500000004</v>
      </c>
      <c r="L292" s="51" t="s">
        <v>1287</v>
      </c>
      <c r="M292" s="51" t="s">
        <v>1288</v>
      </c>
      <c r="N292" s="51">
        <v>0.6</v>
      </c>
      <c r="O292" s="51">
        <v>-96.340999999999994</v>
      </c>
      <c r="P292" s="51">
        <v>7.0000000000000007E-2</v>
      </c>
      <c r="Q292" s="51">
        <v>-0.6</v>
      </c>
      <c r="R292" s="51">
        <v>1257.68</v>
      </c>
      <c r="S292" s="51">
        <v>48.05</v>
      </c>
      <c r="T292" s="51">
        <v>19.309999999999999</v>
      </c>
      <c r="U292" s="51">
        <v>6.45</v>
      </c>
      <c r="V292" s="51">
        <v>25.172999999999998</v>
      </c>
      <c r="W292" s="51"/>
      <c r="X292" s="51"/>
      <c r="Y292" s="48"/>
      <c r="AA292"/>
      <c r="AB292"/>
      <c r="AC292"/>
      <c r="AD292"/>
      <c r="AE292"/>
      <c r="AF292"/>
      <c r="AG292"/>
      <c r="AH292"/>
      <c r="AI292"/>
    </row>
    <row r="293" spans="1:35" s="5" customFormat="1" x14ac:dyDescent="0.2">
      <c r="A293" s="50">
        <v>2065</v>
      </c>
      <c r="B293" s="51">
        <v>89.75</v>
      </c>
      <c r="C293" s="51">
        <v>31.49</v>
      </c>
      <c r="D293" s="4">
        <f t="shared" si="8"/>
        <v>10.959999999999997</v>
      </c>
      <c r="E293" s="4">
        <f t="shared" si="9"/>
        <v>30.93</v>
      </c>
      <c r="F293" s="51">
        <v>1117.45</v>
      </c>
      <c r="G293" s="51">
        <v>1032.27</v>
      </c>
      <c r="H293" s="51">
        <v>1146.73</v>
      </c>
      <c r="I293" s="51">
        <v>528.4</v>
      </c>
      <c r="J293" s="51">
        <v>13529784.92</v>
      </c>
      <c r="K293" s="51">
        <v>7209669.2199999997</v>
      </c>
      <c r="L293" s="51" t="s">
        <v>1289</v>
      </c>
      <c r="M293" s="51" t="s">
        <v>1290</v>
      </c>
      <c r="N293" s="51">
        <v>0.6</v>
      </c>
      <c r="O293" s="51">
        <v>-71.564999999999998</v>
      </c>
      <c r="P293" s="51">
        <v>-7.0000000000000007E-2</v>
      </c>
      <c r="Q293" s="51">
        <v>-0.6</v>
      </c>
      <c r="R293" s="51">
        <v>1260.67</v>
      </c>
      <c r="S293" s="51">
        <v>48.16</v>
      </c>
      <c r="T293" s="51">
        <v>19.309999999999999</v>
      </c>
      <c r="U293" s="51">
        <v>6.46</v>
      </c>
      <c r="V293" s="51">
        <v>25.190999999999999</v>
      </c>
      <c r="W293" s="51"/>
      <c r="X293" s="51"/>
      <c r="Y293" s="48"/>
      <c r="AA293"/>
      <c r="AB293"/>
      <c r="AC293"/>
      <c r="AD293"/>
      <c r="AE293"/>
      <c r="AF293"/>
      <c r="AG293"/>
      <c r="AH293"/>
      <c r="AI293"/>
    </row>
    <row r="294" spans="1:35" s="5" customFormat="1" x14ac:dyDescent="0.2">
      <c r="A294" s="50">
        <v>2068</v>
      </c>
      <c r="B294" s="51">
        <v>89.81</v>
      </c>
      <c r="C294" s="51">
        <v>31.31</v>
      </c>
      <c r="D294" s="4">
        <f t="shared" si="8"/>
        <v>10.779999999999998</v>
      </c>
      <c r="E294" s="4">
        <f t="shared" si="9"/>
        <v>30.75</v>
      </c>
      <c r="F294" s="51">
        <v>1117.46</v>
      </c>
      <c r="G294" s="51">
        <v>1032.28</v>
      </c>
      <c r="H294" s="51">
        <v>1149.29</v>
      </c>
      <c r="I294" s="51">
        <v>529.97</v>
      </c>
      <c r="J294" s="51">
        <v>13529786.460000001</v>
      </c>
      <c r="K294" s="51">
        <v>7209671.7999999998</v>
      </c>
      <c r="L294" s="51" t="s">
        <v>1291</v>
      </c>
      <c r="M294" s="51" t="s">
        <v>1292</v>
      </c>
      <c r="N294" s="51">
        <v>0.63</v>
      </c>
      <c r="O294" s="51">
        <v>-80.537999999999997</v>
      </c>
      <c r="P294" s="51">
        <v>0.2</v>
      </c>
      <c r="Q294" s="51">
        <v>-0.6</v>
      </c>
      <c r="R294" s="51">
        <v>1263.67</v>
      </c>
      <c r="S294" s="51">
        <v>48.26</v>
      </c>
      <c r="T294" s="51">
        <v>19.309999999999999</v>
      </c>
      <c r="U294" s="51">
        <v>6.47</v>
      </c>
      <c r="V294" s="51">
        <v>25.209</v>
      </c>
      <c r="W294" s="51"/>
      <c r="X294" s="51"/>
      <c r="Y294" s="48"/>
      <c r="AA294"/>
      <c r="AB294"/>
      <c r="AC294"/>
      <c r="AD294"/>
      <c r="AE294"/>
      <c r="AF294"/>
      <c r="AG294"/>
      <c r="AH294"/>
      <c r="AI294"/>
    </row>
    <row r="295" spans="1:35" s="5" customFormat="1" x14ac:dyDescent="0.2">
      <c r="A295" s="50">
        <v>2071</v>
      </c>
      <c r="B295" s="51">
        <v>89.84</v>
      </c>
      <c r="C295" s="51">
        <v>31.13</v>
      </c>
      <c r="D295" s="4">
        <f t="shared" si="8"/>
        <v>10.599999999999998</v>
      </c>
      <c r="E295" s="4">
        <f t="shared" si="9"/>
        <v>30.57</v>
      </c>
      <c r="F295" s="51">
        <v>1117.47</v>
      </c>
      <c r="G295" s="51">
        <v>1032.29</v>
      </c>
      <c r="H295" s="51">
        <v>1151.8599999999999</v>
      </c>
      <c r="I295" s="51">
        <v>531.52</v>
      </c>
      <c r="J295" s="51">
        <v>13529787.99</v>
      </c>
      <c r="K295" s="51">
        <v>7209674.3799999999</v>
      </c>
      <c r="L295" s="51" t="s">
        <v>1293</v>
      </c>
      <c r="M295" s="51" t="s">
        <v>1294</v>
      </c>
      <c r="N295" s="51">
        <v>0.61</v>
      </c>
      <c r="O295" s="51">
        <v>-123.691</v>
      </c>
      <c r="P295" s="51">
        <v>0.1</v>
      </c>
      <c r="Q295" s="51">
        <v>-0.6</v>
      </c>
      <c r="R295" s="51">
        <v>1266.6600000000001</v>
      </c>
      <c r="S295" s="51">
        <v>48.36</v>
      </c>
      <c r="T295" s="51">
        <v>19.309999999999999</v>
      </c>
      <c r="U295" s="51">
        <v>6.49</v>
      </c>
      <c r="V295" s="51">
        <v>25.225999999999999</v>
      </c>
      <c r="W295" s="51"/>
      <c r="X295" s="51"/>
      <c r="Y295" s="48"/>
      <c r="AA295"/>
      <c r="AB295"/>
      <c r="AC295"/>
      <c r="AD295"/>
      <c r="AE295"/>
      <c r="AF295"/>
      <c r="AG295"/>
      <c r="AH295"/>
      <c r="AI295"/>
    </row>
    <row r="296" spans="1:35" s="5" customFormat="1" x14ac:dyDescent="0.2">
      <c r="A296" s="50">
        <v>2074</v>
      </c>
      <c r="B296" s="51">
        <v>89.72</v>
      </c>
      <c r="C296" s="51">
        <v>30.95</v>
      </c>
      <c r="D296" s="4">
        <f t="shared" si="8"/>
        <v>10.419999999999998</v>
      </c>
      <c r="E296" s="4">
        <f t="shared" si="9"/>
        <v>30.39</v>
      </c>
      <c r="F296" s="51">
        <v>1117.49</v>
      </c>
      <c r="G296" s="51">
        <v>1032.31</v>
      </c>
      <c r="H296" s="51">
        <v>1154.43</v>
      </c>
      <c r="I296" s="51">
        <v>533.07000000000005</v>
      </c>
      <c r="J296" s="51">
        <v>13529789.51</v>
      </c>
      <c r="K296" s="51">
        <v>7209676.96</v>
      </c>
      <c r="L296" s="51" t="s">
        <v>1295</v>
      </c>
      <c r="M296" s="51" t="s">
        <v>1296</v>
      </c>
      <c r="N296" s="51">
        <v>0.72</v>
      </c>
      <c r="O296" s="51">
        <v>-83.290999999999997</v>
      </c>
      <c r="P296" s="51">
        <v>-0.4</v>
      </c>
      <c r="Q296" s="51">
        <v>-0.6</v>
      </c>
      <c r="R296" s="51">
        <v>1269.6600000000001</v>
      </c>
      <c r="S296" s="51">
        <v>48.46</v>
      </c>
      <c r="T296" s="51">
        <v>19.32</v>
      </c>
      <c r="U296" s="51">
        <v>6.5</v>
      </c>
      <c r="V296" s="51">
        <v>25.242999999999999</v>
      </c>
      <c r="W296" s="51"/>
      <c r="X296" s="51"/>
      <c r="Y296" s="48"/>
      <c r="AA296"/>
      <c r="AB296"/>
      <c r="AC296"/>
      <c r="AD296"/>
      <c r="AE296"/>
      <c r="AF296"/>
      <c r="AG296"/>
      <c r="AH296"/>
      <c r="AI296"/>
    </row>
    <row r="297" spans="1:35" s="5" customFormat="1" x14ac:dyDescent="0.2">
      <c r="A297" s="50">
        <v>2079.73</v>
      </c>
      <c r="B297" s="51">
        <v>89.76</v>
      </c>
      <c r="C297" s="51">
        <v>30.61</v>
      </c>
      <c r="D297" s="4">
        <f t="shared" si="8"/>
        <v>10.079999999999998</v>
      </c>
      <c r="E297" s="4">
        <f t="shared" si="9"/>
        <v>30.05</v>
      </c>
      <c r="F297" s="51">
        <v>1117.51</v>
      </c>
      <c r="G297" s="51">
        <v>1032.33</v>
      </c>
      <c r="H297" s="51">
        <v>1159.3499999999999</v>
      </c>
      <c r="I297" s="51">
        <v>536</v>
      </c>
      <c r="J297" s="51">
        <v>13529792.4</v>
      </c>
      <c r="K297" s="51">
        <v>7209681.9100000001</v>
      </c>
      <c r="L297" s="51" t="s">
        <v>1232</v>
      </c>
      <c r="M297" s="51" t="s">
        <v>1297</v>
      </c>
      <c r="N297" s="51">
        <v>0.6</v>
      </c>
      <c r="O297" s="51">
        <v>-175.42599999999999</v>
      </c>
      <c r="P297" s="51">
        <v>7.0000000000000007E-2</v>
      </c>
      <c r="Q297" s="51">
        <v>-0.59</v>
      </c>
      <c r="R297" s="51">
        <v>1275.3800000000001</v>
      </c>
      <c r="S297" s="51">
        <v>48.66</v>
      </c>
      <c r="T297" s="51">
        <v>19.32</v>
      </c>
      <c r="U297" s="51">
        <v>6.52</v>
      </c>
      <c r="V297" s="51">
        <v>25.273</v>
      </c>
      <c r="W297" s="51"/>
      <c r="X297" s="51"/>
      <c r="Y297" s="48"/>
      <c r="AA297"/>
      <c r="AB297"/>
      <c r="AC297"/>
      <c r="AD297"/>
      <c r="AE297"/>
      <c r="AF297"/>
      <c r="AG297"/>
      <c r="AH297"/>
      <c r="AI297"/>
    </row>
    <row r="298" spans="1:35" s="5" customFormat="1" x14ac:dyDescent="0.2">
      <c r="A298" s="50">
        <v>2083</v>
      </c>
      <c r="B298" s="51">
        <v>89.51</v>
      </c>
      <c r="C298" s="51">
        <v>30.59</v>
      </c>
      <c r="D298" s="4">
        <f t="shared" si="8"/>
        <v>10.059999999999999</v>
      </c>
      <c r="E298" s="4">
        <f t="shared" si="9"/>
        <v>30.03</v>
      </c>
      <c r="F298" s="51">
        <v>1117.53</v>
      </c>
      <c r="G298" s="51">
        <v>1032.3499999999999</v>
      </c>
      <c r="H298" s="51">
        <v>1162.1600000000001</v>
      </c>
      <c r="I298" s="51">
        <v>537.66999999999996</v>
      </c>
      <c r="J298" s="51">
        <v>13529794.029999999</v>
      </c>
      <c r="K298" s="51">
        <v>7209684.7400000002</v>
      </c>
      <c r="L298" s="51" t="s">
        <v>1298</v>
      </c>
      <c r="M298" s="51" t="s">
        <v>1299</v>
      </c>
      <c r="N298" s="51">
        <v>0.77</v>
      </c>
      <c r="O298" s="51">
        <v>-4.399</v>
      </c>
      <c r="P298" s="51">
        <v>-0.76</v>
      </c>
      <c r="Q298" s="51">
        <v>-0.06</v>
      </c>
      <c r="R298" s="51">
        <v>1278.6500000000001</v>
      </c>
      <c r="S298" s="51">
        <v>48.77</v>
      </c>
      <c r="T298" s="51">
        <v>19.32</v>
      </c>
      <c r="U298" s="51">
        <v>6.54</v>
      </c>
      <c r="V298" s="51">
        <v>25.289000000000001</v>
      </c>
      <c r="W298" s="51"/>
      <c r="X298" s="51"/>
      <c r="Y298" s="48"/>
      <c r="AA298"/>
      <c r="AB298"/>
      <c r="AC298"/>
      <c r="AD298"/>
      <c r="AE298"/>
      <c r="AF298"/>
      <c r="AG298"/>
      <c r="AH298"/>
      <c r="AI298"/>
    </row>
    <row r="299" spans="1:35" s="5" customFormat="1" x14ac:dyDescent="0.2">
      <c r="A299" s="50">
        <v>2086</v>
      </c>
      <c r="B299" s="51">
        <v>89.77</v>
      </c>
      <c r="C299" s="51">
        <v>30.57</v>
      </c>
      <c r="D299" s="4">
        <f t="shared" si="8"/>
        <v>10.039999999999999</v>
      </c>
      <c r="E299" s="4">
        <f t="shared" si="9"/>
        <v>30.01</v>
      </c>
      <c r="F299" s="51">
        <v>1117.55</v>
      </c>
      <c r="G299" s="51">
        <v>1032.3699999999999</v>
      </c>
      <c r="H299" s="51">
        <v>1164.75</v>
      </c>
      <c r="I299" s="51">
        <v>539.19000000000005</v>
      </c>
      <c r="J299" s="51">
        <v>13529795.529999999</v>
      </c>
      <c r="K299" s="51">
        <v>7209687.3399999999</v>
      </c>
      <c r="L299" s="51" t="s">
        <v>1300</v>
      </c>
      <c r="M299" s="51" t="s">
        <v>1301</v>
      </c>
      <c r="N299" s="51">
        <v>0.87</v>
      </c>
      <c r="O299" s="51">
        <v>-146.31</v>
      </c>
      <c r="P299" s="51">
        <v>0.87</v>
      </c>
      <c r="Q299" s="51">
        <v>-7.0000000000000007E-2</v>
      </c>
      <c r="R299" s="51">
        <v>1281.6500000000001</v>
      </c>
      <c r="S299" s="51">
        <v>48.87</v>
      </c>
      <c r="T299" s="51">
        <v>19.32</v>
      </c>
      <c r="U299" s="51">
        <v>6.55</v>
      </c>
      <c r="V299" s="51">
        <v>25.303999999999998</v>
      </c>
      <c r="W299" s="51"/>
      <c r="X299" s="51"/>
      <c r="Y299" s="48"/>
      <c r="AA299"/>
      <c r="AB299"/>
      <c r="AC299"/>
      <c r="AD299"/>
      <c r="AE299"/>
      <c r="AF299"/>
      <c r="AG299"/>
      <c r="AH299"/>
      <c r="AI299"/>
    </row>
    <row r="300" spans="1:35" s="5" customFormat="1" x14ac:dyDescent="0.2">
      <c r="A300" s="50">
        <v>2089</v>
      </c>
      <c r="B300" s="51">
        <v>89.74</v>
      </c>
      <c r="C300" s="51">
        <v>30.55</v>
      </c>
      <c r="D300" s="4">
        <f t="shared" si="8"/>
        <v>10.02</v>
      </c>
      <c r="E300" s="4">
        <f t="shared" si="9"/>
        <v>29.990000000000002</v>
      </c>
      <c r="F300" s="51">
        <v>1117.56</v>
      </c>
      <c r="G300" s="51">
        <v>1032.3800000000001</v>
      </c>
      <c r="H300" s="51">
        <v>1167.33</v>
      </c>
      <c r="I300" s="51">
        <v>540.72</v>
      </c>
      <c r="J300" s="51">
        <v>13529797.029999999</v>
      </c>
      <c r="K300" s="51">
        <v>7209689.9400000004</v>
      </c>
      <c r="L300" s="51" t="s">
        <v>1302</v>
      </c>
      <c r="M300" s="51" t="s">
        <v>1303</v>
      </c>
      <c r="N300" s="51">
        <v>0.12</v>
      </c>
      <c r="O300" s="51">
        <v>-18.434999999999999</v>
      </c>
      <c r="P300" s="51">
        <v>-0.1</v>
      </c>
      <c r="Q300" s="51">
        <v>-7.0000000000000007E-2</v>
      </c>
      <c r="R300" s="51">
        <v>1284.6400000000001</v>
      </c>
      <c r="S300" s="51">
        <v>48.97</v>
      </c>
      <c r="T300" s="51">
        <v>19.32</v>
      </c>
      <c r="U300" s="51">
        <v>6.56</v>
      </c>
      <c r="V300" s="51">
        <v>25.318999999999999</v>
      </c>
      <c r="W300" s="51"/>
      <c r="X300" s="51"/>
      <c r="Y300" s="48"/>
      <c r="AA300"/>
      <c r="AB300"/>
      <c r="AC300"/>
      <c r="AD300"/>
      <c r="AE300"/>
      <c r="AF300"/>
      <c r="AG300"/>
      <c r="AH300"/>
      <c r="AI300"/>
    </row>
    <row r="301" spans="1:35" s="5" customFormat="1" x14ac:dyDescent="0.2">
      <c r="A301" s="50">
        <v>2092</v>
      </c>
      <c r="B301" s="51">
        <v>89.8</v>
      </c>
      <c r="C301" s="51">
        <v>30.53</v>
      </c>
      <c r="D301" s="4">
        <f t="shared" si="8"/>
        <v>10</v>
      </c>
      <c r="E301" s="4">
        <f t="shared" si="9"/>
        <v>29.970000000000002</v>
      </c>
      <c r="F301" s="51">
        <v>1117.58</v>
      </c>
      <c r="G301" s="51">
        <v>1032.4000000000001</v>
      </c>
      <c r="H301" s="51">
        <v>1169.9100000000001</v>
      </c>
      <c r="I301" s="51">
        <v>542.24</v>
      </c>
      <c r="J301" s="51">
        <v>13529798.529999999</v>
      </c>
      <c r="K301" s="51">
        <v>7209692.54</v>
      </c>
      <c r="L301" s="51" t="s">
        <v>1304</v>
      </c>
      <c r="M301" s="51" t="s">
        <v>1305</v>
      </c>
      <c r="N301" s="51">
        <v>0.21</v>
      </c>
      <c r="O301" s="51">
        <v>-135</v>
      </c>
      <c r="P301" s="51">
        <v>0.2</v>
      </c>
      <c r="Q301" s="51">
        <v>-7.0000000000000007E-2</v>
      </c>
      <c r="R301" s="51">
        <v>1287.6400000000001</v>
      </c>
      <c r="S301" s="51">
        <v>49.08</v>
      </c>
      <c r="T301" s="51">
        <v>19.32</v>
      </c>
      <c r="U301" s="51">
        <v>6.58</v>
      </c>
      <c r="V301" s="51">
        <v>25.332999999999998</v>
      </c>
      <c r="W301" s="51"/>
      <c r="X301" s="51"/>
      <c r="Y301" s="48"/>
      <c r="AA301"/>
      <c r="AB301"/>
      <c r="AC301"/>
      <c r="AD301"/>
      <c r="AE301"/>
      <c r="AF301"/>
      <c r="AG301"/>
      <c r="AH301"/>
      <c r="AI301"/>
    </row>
    <row r="302" spans="1:35" s="5" customFormat="1" x14ac:dyDescent="0.2">
      <c r="A302" s="50">
        <v>2095</v>
      </c>
      <c r="B302" s="51">
        <v>89.79</v>
      </c>
      <c r="C302" s="51">
        <v>30.52</v>
      </c>
      <c r="D302" s="4">
        <f t="shared" si="8"/>
        <v>9.9899999999999984</v>
      </c>
      <c r="E302" s="4">
        <f t="shared" si="9"/>
        <v>29.96</v>
      </c>
      <c r="F302" s="51">
        <v>1117.5899999999999</v>
      </c>
      <c r="G302" s="51">
        <v>1032.4100000000001</v>
      </c>
      <c r="H302" s="51">
        <v>1172.5</v>
      </c>
      <c r="I302" s="51">
        <v>543.77</v>
      </c>
      <c r="J302" s="51">
        <v>13529800.029999999</v>
      </c>
      <c r="K302" s="51">
        <v>7209695.1399999997</v>
      </c>
      <c r="L302" s="51" t="s">
        <v>1306</v>
      </c>
      <c r="M302" s="51" t="s">
        <v>1307</v>
      </c>
      <c r="N302" s="51">
        <v>0.05</v>
      </c>
      <c r="O302" s="51">
        <v>-135</v>
      </c>
      <c r="P302" s="51">
        <v>-0.03</v>
      </c>
      <c r="Q302" s="51">
        <v>-0.03</v>
      </c>
      <c r="R302" s="51">
        <v>1290.6400000000001</v>
      </c>
      <c r="S302" s="51">
        <v>49.18</v>
      </c>
      <c r="T302" s="51">
        <v>19.32</v>
      </c>
      <c r="U302" s="51">
        <v>6.59</v>
      </c>
      <c r="V302" s="51">
        <v>25.347999999999999</v>
      </c>
      <c r="W302" s="51"/>
      <c r="X302" s="51"/>
      <c r="Y302" s="48"/>
      <c r="AA302"/>
      <c r="AB302"/>
      <c r="AC302"/>
      <c r="AD302"/>
      <c r="AE302"/>
      <c r="AF302"/>
      <c r="AG302"/>
      <c r="AH302"/>
      <c r="AI302"/>
    </row>
    <row r="303" spans="1:35" s="5" customFormat="1" x14ac:dyDescent="0.2">
      <c r="A303" s="50">
        <v>2098</v>
      </c>
      <c r="B303" s="51">
        <v>89.77</v>
      </c>
      <c r="C303" s="51">
        <v>30.5</v>
      </c>
      <c r="D303" s="4">
        <f t="shared" si="8"/>
        <v>9.9699999999999989</v>
      </c>
      <c r="E303" s="4">
        <f t="shared" si="9"/>
        <v>29.94</v>
      </c>
      <c r="F303" s="51">
        <v>1117.5999999999999</v>
      </c>
      <c r="G303" s="51">
        <v>1032.42</v>
      </c>
      <c r="H303" s="51">
        <v>1175.08</v>
      </c>
      <c r="I303" s="51">
        <v>545.29</v>
      </c>
      <c r="J303" s="51">
        <v>13529801.529999999</v>
      </c>
      <c r="K303" s="51">
        <v>7209697.7400000002</v>
      </c>
      <c r="L303" s="51" t="s">
        <v>1308</v>
      </c>
      <c r="M303" s="51" t="s">
        <v>1309</v>
      </c>
      <c r="N303" s="51">
        <v>0.09</v>
      </c>
      <c r="O303" s="51">
        <v>-90</v>
      </c>
      <c r="P303" s="51">
        <v>-7.0000000000000007E-2</v>
      </c>
      <c r="Q303" s="51">
        <v>-7.0000000000000007E-2</v>
      </c>
      <c r="R303" s="51">
        <v>1293.6300000000001</v>
      </c>
      <c r="S303" s="51">
        <v>49.28</v>
      </c>
      <c r="T303" s="51">
        <v>19.329999999999998</v>
      </c>
      <c r="U303" s="51">
        <v>6.6</v>
      </c>
      <c r="V303" s="51">
        <v>25.361999999999998</v>
      </c>
      <c r="W303" s="51"/>
      <c r="X303" s="51"/>
      <c r="Y303" s="48"/>
      <c r="AA303"/>
      <c r="AB303"/>
      <c r="AC303"/>
      <c r="AD303"/>
      <c r="AE303"/>
      <c r="AF303"/>
      <c r="AG303"/>
      <c r="AH303"/>
      <c r="AI303"/>
    </row>
    <row r="304" spans="1:35" s="5" customFormat="1" x14ac:dyDescent="0.2">
      <c r="A304" s="50">
        <v>2101</v>
      </c>
      <c r="B304" s="51">
        <v>89.77</v>
      </c>
      <c r="C304" s="51">
        <v>30.48</v>
      </c>
      <c r="D304" s="4">
        <f t="shared" si="8"/>
        <v>9.9499999999999993</v>
      </c>
      <c r="E304" s="4">
        <f t="shared" si="9"/>
        <v>29.92</v>
      </c>
      <c r="F304" s="51">
        <v>1117.6099999999999</v>
      </c>
      <c r="G304" s="51">
        <v>1032.43</v>
      </c>
      <c r="H304" s="51">
        <v>1177.67</v>
      </c>
      <c r="I304" s="51">
        <v>546.80999999999995</v>
      </c>
      <c r="J304" s="51">
        <v>13529803.029999999</v>
      </c>
      <c r="K304" s="51">
        <v>7209700.3399999999</v>
      </c>
      <c r="L304" s="51" t="s">
        <v>1310</v>
      </c>
      <c r="M304" s="51" t="s">
        <v>1311</v>
      </c>
      <c r="N304" s="51">
        <v>7.0000000000000007E-2</v>
      </c>
      <c r="O304" s="51">
        <v>-116.565</v>
      </c>
      <c r="P304" s="51">
        <v>0</v>
      </c>
      <c r="Q304" s="51">
        <v>-7.0000000000000007E-2</v>
      </c>
      <c r="R304" s="51">
        <v>1296.6300000000001</v>
      </c>
      <c r="S304" s="51">
        <v>49.38</v>
      </c>
      <c r="T304" s="51">
        <v>19.329999999999998</v>
      </c>
      <c r="U304" s="51">
        <v>6.62</v>
      </c>
      <c r="V304" s="51">
        <v>25.376999999999999</v>
      </c>
      <c r="W304" s="51"/>
      <c r="X304" s="51"/>
      <c r="Y304" s="48"/>
      <c r="AA304"/>
      <c r="AB304"/>
      <c r="AC304"/>
      <c r="AD304"/>
      <c r="AE304"/>
      <c r="AF304"/>
      <c r="AG304"/>
      <c r="AH304"/>
      <c r="AI304"/>
    </row>
    <row r="305" spans="1:35" s="5" customFormat="1" x14ac:dyDescent="0.2">
      <c r="A305" s="50">
        <v>2104.19</v>
      </c>
      <c r="B305" s="51">
        <v>89.76</v>
      </c>
      <c r="C305" s="51">
        <v>30.46</v>
      </c>
      <c r="D305" s="4">
        <f t="shared" si="8"/>
        <v>9.93</v>
      </c>
      <c r="E305" s="4">
        <f t="shared" si="9"/>
        <v>29.900000000000002</v>
      </c>
      <c r="F305" s="51">
        <v>1117.6199999999999</v>
      </c>
      <c r="G305" s="51">
        <v>1032.44</v>
      </c>
      <c r="H305" s="51">
        <v>1180.42</v>
      </c>
      <c r="I305" s="51">
        <v>548.42999999999995</v>
      </c>
      <c r="J305" s="51">
        <v>13529804.619999999</v>
      </c>
      <c r="K305" s="51">
        <v>7209703.0999999996</v>
      </c>
      <c r="L305" s="51" t="s">
        <v>1312</v>
      </c>
      <c r="M305" s="51" t="s">
        <v>1313</v>
      </c>
      <c r="N305" s="51">
        <v>7.0000000000000007E-2</v>
      </c>
      <c r="O305" s="51">
        <v>-63.435000000000002</v>
      </c>
      <c r="P305" s="51">
        <v>-0.03</v>
      </c>
      <c r="Q305" s="51">
        <v>-0.06</v>
      </c>
      <c r="R305" s="51">
        <v>1299.82</v>
      </c>
      <c r="S305" s="51">
        <v>49.49</v>
      </c>
      <c r="T305" s="51">
        <v>19.329999999999998</v>
      </c>
      <c r="U305" s="51">
        <v>6.63</v>
      </c>
      <c r="V305" s="51">
        <v>25.391999999999999</v>
      </c>
      <c r="W305" s="51"/>
      <c r="X305" s="51"/>
      <c r="Y305" s="48"/>
      <c r="AA305"/>
      <c r="AB305"/>
      <c r="AC305"/>
      <c r="AD305"/>
      <c r="AE305"/>
      <c r="AF305"/>
      <c r="AG305"/>
      <c r="AH305"/>
      <c r="AI305"/>
    </row>
    <row r="306" spans="1:35" s="5" customFormat="1" x14ac:dyDescent="0.2">
      <c r="A306" s="50">
        <v>2108</v>
      </c>
      <c r="B306" s="51">
        <v>89.79</v>
      </c>
      <c r="C306" s="51">
        <v>30.4</v>
      </c>
      <c r="D306" s="4">
        <f t="shared" si="8"/>
        <v>9.8699999999999974</v>
      </c>
      <c r="E306" s="4">
        <f t="shared" si="9"/>
        <v>29.84</v>
      </c>
      <c r="F306" s="51">
        <v>1117.6400000000001</v>
      </c>
      <c r="G306" s="51">
        <v>1032.46</v>
      </c>
      <c r="H306" s="51">
        <v>1183.7</v>
      </c>
      <c r="I306" s="51">
        <v>550.36</v>
      </c>
      <c r="J306" s="51">
        <v>13529806.51</v>
      </c>
      <c r="K306" s="51">
        <v>7209706.4100000001</v>
      </c>
      <c r="L306" s="51" t="s">
        <v>1314</v>
      </c>
      <c r="M306" s="51" t="s">
        <v>1315</v>
      </c>
      <c r="N306" s="51">
        <v>0.18</v>
      </c>
      <c r="O306" s="51">
        <v>-26.565000000000001</v>
      </c>
      <c r="P306" s="51">
        <v>0.08</v>
      </c>
      <c r="Q306" s="51">
        <v>-0.16</v>
      </c>
      <c r="R306" s="51">
        <v>1303.6199999999999</v>
      </c>
      <c r="S306" s="51">
        <v>49.62</v>
      </c>
      <c r="T306" s="51">
        <v>19.329999999999998</v>
      </c>
      <c r="U306" s="51">
        <v>6.65</v>
      </c>
      <c r="V306" s="51">
        <v>25.41</v>
      </c>
      <c r="W306" s="51"/>
      <c r="X306" s="51"/>
      <c r="Y306" s="48"/>
      <c r="AA306"/>
      <c r="AB306"/>
      <c r="AC306"/>
      <c r="AD306"/>
      <c r="AE306"/>
      <c r="AF306"/>
      <c r="AG306"/>
      <c r="AH306"/>
      <c r="AI306"/>
    </row>
    <row r="307" spans="1:35" s="5" customFormat="1" x14ac:dyDescent="0.2">
      <c r="A307" s="50">
        <v>2111</v>
      </c>
      <c r="B307" s="51">
        <v>89.87</v>
      </c>
      <c r="C307" s="51">
        <v>30.36</v>
      </c>
      <c r="D307" s="4">
        <f t="shared" si="8"/>
        <v>9.8299999999999983</v>
      </c>
      <c r="E307" s="4">
        <f t="shared" si="9"/>
        <v>29.8</v>
      </c>
      <c r="F307" s="51">
        <v>1117.6500000000001</v>
      </c>
      <c r="G307" s="51">
        <v>1032.47</v>
      </c>
      <c r="H307" s="51">
        <v>1186.29</v>
      </c>
      <c r="I307" s="51">
        <v>551.88</v>
      </c>
      <c r="J307" s="51">
        <v>13529808.01</v>
      </c>
      <c r="K307" s="51">
        <v>7209709.0099999998</v>
      </c>
      <c r="L307" s="51" t="s">
        <v>1316</v>
      </c>
      <c r="M307" s="51" t="s">
        <v>1317</v>
      </c>
      <c r="N307" s="51">
        <v>0.3</v>
      </c>
      <c r="O307" s="51">
        <v>-111.80200000000001</v>
      </c>
      <c r="P307" s="51">
        <v>0.27</v>
      </c>
      <c r="Q307" s="51">
        <v>-0.13</v>
      </c>
      <c r="R307" s="51">
        <v>1306.6199999999999</v>
      </c>
      <c r="S307" s="51">
        <v>49.73</v>
      </c>
      <c r="T307" s="51">
        <v>19.329999999999998</v>
      </c>
      <c r="U307" s="51">
        <v>6.66</v>
      </c>
      <c r="V307" s="51">
        <v>25.422999999999998</v>
      </c>
      <c r="W307" s="51"/>
      <c r="X307" s="51"/>
      <c r="Y307" s="48"/>
      <c r="AA307"/>
      <c r="AB307"/>
      <c r="AC307"/>
      <c r="AD307"/>
      <c r="AE307"/>
      <c r="AF307"/>
      <c r="AG307"/>
      <c r="AH307"/>
      <c r="AI307"/>
    </row>
    <row r="308" spans="1:35" s="5" customFormat="1" x14ac:dyDescent="0.2">
      <c r="A308" s="50">
        <v>2114</v>
      </c>
      <c r="B308" s="51">
        <v>89.85</v>
      </c>
      <c r="C308" s="51">
        <v>30.31</v>
      </c>
      <c r="D308" s="4">
        <f t="shared" si="8"/>
        <v>9.7799999999999976</v>
      </c>
      <c r="E308" s="4">
        <f t="shared" si="9"/>
        <v>29.75</v>
      </c>
      <c r="F308" s="51">
        <v>1117.6500000000001</v>
      </c>
      <c r="G308" s="51">
        <v>1032.47</v>
      </c>
      <c r="H308" s="51">
        <v>1188.8800000000001</v>
      </c>
      <c r="I308" s="51">
        <v>553.39</v>
      </c>
      <c r="J308" s="51">
        <v>13529809.49</v>
      </c>
      <c r="K308" s="51">
        <v>7209711.6100000003</v>
      </c>
      <c r="L308" s="51" t="s">
        <v>1318</v>
      </c>
      <c r="M308" s="51" t="s">
        <v>1319</v>
      </c>
      <c r="N308" s="51">
        <v>0.18</v>
      </c>
      <c r="O308" s="51">
        <v>-144.46299999999999</v>
      </c>
      <c r="P308" s="51">
        <v>-7.0000000000000007E-2</v>
      </c>
      <c r="Q308" s="51">
        <v>-0.17</v>
      </c>
      <c r="R308" s="51">
        <v>1309.6199999999999</v>
      </c>
      <c r="S308" s="51">
        <v>49.83</v>
      </c>
      <c r="T308" s="51">
        <v>19.329999999999998</v>
      </c>
      <c r="U308" s="51">
        <v>6.67</v>
      </c>
      <c r="V308" s="51">
        <v>25.437000000000001</v>
      </c>
      <c r="W308" s="51"/>
      <c r="X308" s="51"/>
      <c r="Y308" s="48"/>
      <c r="AA308"/>
      <c r="AB308"/>
      <c r="AC308"/>
      <c r="AD308"/>
      <c r="AE308"/>
      <c r="AF308"/>
      <c r="AG308"/>
      <c r="AH308"/>
      <c r="AI308"/>
    </row>
    <row r="309" spans="1:35" s="5" customFormat="1" x14ac:dyDescent="0.2">
      <c r="A309" s="50">
        <v>2117</v>
      </c>
      <c r="B309" s="51">
        <v>89.78</v>
      </c>
      <c r="C309" s="51">
        <v>30.26</v>
      </c>
      <c r="D309" s="4">
        <f t="shared" si="8"/>
        <v>9.73</v>
      </c>
      <c r="E309" s="4">
        <f t="shared" si="9"/>
        <v>29.700000000000003</v>
      </c>
      <c r="F309" s="51">
        <v>1117.6600000000001</v>
      </c>
      <c r="G309" s="51">
        <v>1032.48</v>
      </c>
      <c r="H309" s="51">
        <v>1191.47</v>
      </c>
      <c r="I309" s="51">
        <v>554.9</v>
      </c>
      <c r="J309" s="51">
        <v>13529810.98</v>
      </c>
      <c r="K309" s="51">
        <v>7209714.2199999997</v>
      </c>
      <c r="L309" s="51" t="s">
        <v>1320</v>
      </c>
      <c r="M309" s="51" t="s">
        <v>1321</v>
      </c>
      <c r="N309" s="51">
        <v>0.28999999999999998</v>
      </c>
      <c r="O309" s="51">
        <v>-26.565000000000001</v>
      </c>
      <c r="P309" s="51">
        <v>-0.23</v>
      </c>
      <c r="Q309" s="51">
        <v>-0.17</v>
      </c>
      <c r="R309" s="51">
        <v>1312.61</v>
      </c>
      <c r="S309" s="51">
        <v>49.93</v>
      </c>
      <c r="T309" s="51">
        <v>19.34</v>
      </c>
      <c r="U309" s="51">
        <v>6.69</v>
      </c>
      <c r="V309" s="51">
        <v>25.45</v>
      </c>
      <c r="W309" s="51"/>
      <c r="X309" s="51"/>
      <c r="Y309" s="48"/>
      <c r="AA309"/>
      <c r="AB309"/>
      <c r="AC309"/>
      <c r="AD309"/>
      <c r="AE309"/>
      <c r="AF309"/>
      <c r="AG309"/>
      <c r="AH309"/>
      <c r="AI309"/>
    </row>
    <row r="310" spans="1:35" s="5" customFormat="1" x14ac:dyDescent="0.2">
      <c r="A310" s="50">
        <v>2120</v>
      </c>
      <c r="B310" s="51">
        <v>89.86</v>
      </c>
      <c r="C310" s="51">
        <v>30.22</v>
      </c>
      <c r="D310" s="4">
        <f t="shared" si="8"/>
        <v>9.6899999999999977</v>
      </c>
      <c r="E310" s="4">
        <f t="shared" si="9"/>
        <v>29.66</v>
      </c>
      <c r="F310" s="51">
        <v>1117.67</v>
      </c>
      <c r="G310" s="51">
        <v>1032.49</v>
      </c>
      <c r="H310" s="51">
        <v>1194.06</v>
      </c>
      <c r="I310" s="51">
        <v>556.41</v>
      </c>
      <c r="J310" s="51">
        <v>13529812.470000001</v>
      </c>
      <c r="K310" s="51">
        <v>7209716.8200000003</v>
      </c>
      <c r="L310" s="51" t="s">
        <v>1322</v>
      </c>
      <c r="M310" s="51" t="s">
        <v>1323</v>
      </c>
      <c r="N310" s="51">
        <v>0.3</v>
      </c>
      <c r="O310" s="51">
        <v>-128.66</v>
      </c>
      <c r="P310" s="51">
        <v>0.27</v>
      </c>
      <c r="Q310" s="51">
        <v>-0.13</v>
      </c>
      <c r="R310" s="51">
        <v>1315.61</v>
      </c>
      <c r="S310" s="51">
        <v>50.04</v>
      </c>
      <c r="T310" s="51">
        <v>19.34</v>
      </c>
      <c r="U310" s="51">
        <v>6.7</v>
      </c>
      <c r="V310" s="51">
        <v>25.463999999999999</v>
      </c>
      <c r="W310" s="51"/>
      <c r="X310" s="51"/>
      <c r="Y310" s="48"/>
      <c r="AA310"/>
      <c r="AB310"/>
      <c r="AC310"/>
      <c r="AD310"/>
      <c r="AE310"/>
      <c r="AF310"/>
      <c r="AG310"/>
      <c r="AH310"/>
      <c r="AI310"/>
    </row>
    <row r="311" spans="1:35" s="5" customFormat="1" x14ac:dyDescent="0.2">
      <c r="A311" s="50">
        <v>2123</v>
      </c>
      <c r="B311" s="51">
        <v>89.82</v>
      </c>
      <c r="C311" s="51">
        <v>30.17</v>
      </c>
      <c r="D311" s="4">
        <f t="shared" si="8"/>
        <v>9.64</v>
      </c>
      <c r="E311" s="4">
        <f t="shared" si="9"/>
        <v>29.610000000000003</v>
      </c>
      <c r="F311" s="51">
        <v>1117.68</v>
      </c>
      <c r="G311" s="51">
        <v>1032.5</v>
      </c>
      <c r="H311" s="51">
        <v>1196.6600000000001</v>
      </c>
      <c r="I311" s="51">
        <v>557.91999999999996</v>
      </c>
      <c r="J311" s="51">
        <v>13529813.949999999</v>
      </c>
      <c r="K311" s="51">
        <v>7209719.4299999997</v>
      </c>
      <c r="L311" s="51" t="s">
        <v>1324</v>
      </c>
      <c r="M311" s="51" t="s">
        <v>1325</v>
      </c>
      <c r="N311" s="51">
        <v>0.21</v>
      </c>
      <c r="O311" s="51">
        <v>-126.87</v>
      </c>
      <c r="P311" s="51">
        <v>-0.13</v>
      </c>
      <c r="Q311" s="51">
        <v>-0.17</v>
      </c>
      <c r="R311" s="51">
        <v>1318.61</v>
      </c>
      <c r="S311" s="51">
        <v>50.14</v>
      </c>
      <c r="T311" s="51">
        <v>19.34</v>
      </c>
      <c r="U311" s="51">
        <v>6.71</v>
      </c>
      <c r="V311" s="51">
        <v>25.477</v>
      </c>
      <c r="W311" s="51"/>
      <c r="X311" s="51"/>
      <c r="Y311" s="48"/>
      <c r="AA311"/>
      <c r="AB311"/>
      <c r="AC311"/>
      <c r="AD311"/>
      <c r="AE311"/>
      <c r="AF311"/>
      <c r="AG311"/>
      <c r="AH311"/>
      <c r="AI311"/>
    </row>
    <row r="312" spans="1:35" s="5" customFormat="1" x14ac:dyDescent="0.2">
      <c r="A312" s="50">
        <v>2126</v>
      </c>
      <c r="B312" s="51">
        <v>89.79</v>
      </c>
      <c r="C312" s="51">
        <v>30.13</v>
      </c>
      <c r="D312" s="4">
        <f t="shared" si="8"/>
        <v>9.5999999999999979</v>
      </c>
      <c r="E312" s="4">
        <f t="shared" si="9"/>
        <v>29.57</v>
      </c>
      <c r="F312" s="51">
        <v>1117.69</v>
      </c>
      <c r="G312" s="51">
        <v>1032.51</v>
      </c>
      <c r="H312" s="51">
        <v>1199.25</v>
      </c>
      <c r="I312" s="51">
        <v>559.42999999999995</v>
      </c>
      <c r="J312" s="51">
        <v>13529815.43</v>
      </c>
      <c r="K312" s="51">
        <v>7209722.04</v>
      </c>
      <c r="L312" s="51" t="s">
        <v>1326</v>
      </c>
      <c r="M312" s="51" t="s">
        <v>1327</v>
      </c>
      <c r="N312" s="51">
        <v>0.17</v>
      </c>
      <c r="O312" s="51">
        <v>-68.198999999999998</v>
      </c>
      <c r="P312" s="51">
        <v>-0.1</v>
      </c>
      <c r="Q312" s="51">
        <v>-0.13</v>
      </c>
      <c r="R312" s="51">
        <v>1321.61</v>
      </c>
      <c r="S312" s="51">
        <v>50.24</v>
      </c>
      <c r="T312" s="51">
        <v>19.34</v>
      </c>
      <c r="U312" s="51">
        <v>6.73</v>
      </c>
      <c r="V312" s="51">
        <v>25.49</v>
      </c>
      <c r="W312" s="51"/>
      <c r="X312" s="51"/>
      <c r="Y312" s="48"/>
      <c r="AA312"/>
      <c r="AB312"/>
      <c r="AC312"/>
      <c r="AD312"/>
      <c r="AE312"/>
      <c r="AF312"/>
      <c r="AG312"/>
      <c r="AH312"/>
      <c r="AI312"/>
    </row>
    <row r="313" spans="1:35" s="5" customFormat="1" x14ac:dyDescent="0.2">
      <c r="A313" s="50">
        <v>2129.12</v>
      </c>
      <c r="B313" s="51">
        <v>89.81</v>
      </c>
      <c r="C313" s="51">
        <v>30.08</v>
      </c>
      <c r="D313" s="4">
        <f t="shared" si="8"/>
        <v>9.5499999999999972</v>
      </c>
      <c r="E313" s="4">
        <f t="shared" si="9"/>
        <v>29.52</v>
      </c>
      <c r="F313" s="51">
        <v>1117.7</v>
      </c>
      <c r="G313" s="51">
        <v>1032.52</v>
      </c>
      <c r="H313" s="51">
        <v>1201.95</v>
      </c>
      <c r="I313" s="51">
        <v>561</v>
      </c>
      <c r="J313" s="51">
        <v>13529816.970000001</v>
      </c>
      <c r="K313" s="51">
        <v>7209724.7599999998</v>
      </c>
      <c r="L313" s="51" t="s">
        <v>1233</v>
      </c>
      <c r="M313" s="51" t="s">
        <v>1328</v>
      </c>
      <c r="N313" s="51">
        <v>0.17</v>
      </c>
      <c r="O313" s="51">
        <v>180</v>
      </c>
      <c r="P313" s="51">
        <v>0.06</v>
      </c>
      <c r="Q313" s="51">
        <v>-0.16</v>
      </c>
      <c r="R313" s="51">
        <v>1324.73</v>
      </c>
      <c r="S313" s="51">
        <v>50.35</v>
      </c>
      <c r="T313" s="51">
        <v>19.34</v>
      </c>
      <c r="U313" s="51">
        <v>6.74</v>
      </c>
      <c r="V313" s="51">
        <v>25.503</v>
      </c>
      <c r="W313" s="51"/>
      <c r="X313" s="51"/>
      <c r="Y313" s="48"/>
      <c r="AA313"/>
      <c r="AB313"/>
      <c r="AC313"/>
      <c r="AD313"/>
      <c r="AE313"/>
      <c r="AF313"/>
      <c r="AG313"/>
      <c r="AH313"/>
      <c r="AI313"/>
    </row>
    <row r="314" spans="1:35" s="5" customFormat="1" x14ac:dyDescent="0.2">
      <c r="A314" s="50">
        <v>2133</v>
      </c>
      <c r="B314" s="51">
        <v>89.8</v>
      </c>
      <c r="C314" s="51">
        <v>30.08</v>
      </c>
      <c r="D314" s="4">
        <f t="shared" si="8"/>
        <v>9.5499999999999972</v>
      </c>
      <c r="E314" s="4">
        <f t="shared" si="9"/>
        <v>29.52</v>
      </c>
      <c r="F314" s="51">
        <v>1117.72</v>
      </c>
      <c r="G314" s="51">
        <v>1032.54</v>
      </c>
      <c r="H314" s="51">
        <v>1205.31</v>
      </c>
      <c r="I314" s="51">
        <v>562.94000000000005</v>
      </c>
      <c r="J314" s="51">
        <v>13529818.880000001</v>
      </c>
      <c r="K314" s="51">
        <v>7209728.1299999999</v>
      </c>
      <c r="L314" s="51" t="s">
        <v>1329</v>
      </c>
      <c r="M314" s="51" t="s">
        <v>1330</v>
      </c>
      <c r="N314" s="51">
        <v>0.03</v>
      </c>
      <c r="O314" s="51">
        <v>0</v>
      </c>
      <c r="P314" s="51">
        <v>-0.03</v>
      </c>
      <c r="Q314" s="51">
        <v>0</v>
      </c>
      <c r="R314" s="51">
        <v>1328.6</v>
      </c>
      <c r="S314" s="51">
        <v>50.48</v>
      </c>
      <c r="T314" s="51">
        <v>19.34</v>
      </c>
      <c r="U314" s="51">
        <v>6.76</v>
      </c>
      <c r="V314" s="51">
        <v>25.518999999999998</v>
      </c>
      <c r="W314" s="51"/>
      <c r="X314" s="51"/>
      <c r="Y314" s="48"/>
      <c r="AA314"/>
      <c r="AB314"/>
      <c r="AC314"/>
      <c r="AD314"/>
      <c r="AE314"/>
      <c r="AF314"/>
      <c r="AG314"/>
      <c r="AH314"/>
      <c r="AI314"/>
    </row>
    <row r="315" spans="1:35" s="5" customFormat="1" x14ac:dyDescent="0.2">
      <c r="A315" s="50">
        <v>2136</v>
      </c>
      <c r="B315" s="51">
        <v>89.82</v>
      </c>
      <c r="C315" s="51">
        <v>30.08</v>
      </c>
      <c r="D315" s="4">
        <f t="shared" si="8"/>
        <v>9.5499999999999972</v>
      </c>
      <c r="E315" s="4">
        <f t="shared" si="9"/>
        <v>29.52</v>
      </c>
      <c r="F315" s="51">
        <v>1117.73</v>
      </c>
      <c r="G315" s="51">
        <v>1032.55</v>
      </c>
      <c r="H315" s="51">
        <v>1207.9000000000001</v>
      </c>
      <c r="I315" s="51">
        <v>564.44000000000005</v>
      </c>
      <c r="J315" s="51">
        <v>13529820.359999999</v>
      </c>
      <c r="K315" s="51">
        <v>7209730.7400000002</v>
      </c>
      <c r="L315" s="51" t="s">
        <v>1331</v>
      </c>
      <c r="M315" s="51" t="s">
        <v>1332</v>
      </c>
      <c r="N315" s="51">
        <v>7.0000000000000007E-2</v>
      </c>
      <c r="O315" s="51">
        <v>180</v>
      </c>
      <c r="P315" s="51">
        <v>7.0000000000000007E-2</v>
      </c>
      <c r="Q315" s="51">
        <v>0</v>
      </c>
      <c r="R315" s="51">
        <v>1331.6</v>
      </c>
      <c r="S315" s="51">
        <v>50.59</v>
      </c>
      <c r="T315" s="51">
        <v>19.34</v>
      </c>
      <c r="U315" s="51">
        <v>6.77</v>
      </c>
      <c r="V315" s="51">
        <v>25.530999999999999</v>
      </c>
      <c r="W315" s="51"/>
      <c r="X315" s="51"/>
      <c r="Y315" s="48"/>
      <c r="AA315"/>
      <c r="AB315"/>
      <c r="AC315"/>
      <c r="AD315"/>
      <c r="AE315"/>
      <c r="AF315"/>
      <c r="AG315"/>
      <c r="AH315"/>
      <c r="AI315"/>
    </row>
    <row r="316" spans="1:35" s="5" customFormat="1" x14ac:dyDescent="0.2">
      <c r="A316" s="50">
        <v>2139</v>
      </c>
      <c r="B316" s="51">
        <v>89.78</v>
      </c>
      <c r="C316" s="51">
        <v>30.08</v>
      </c>
      <c r="D316" s="4">
        <f t="shared" si="8"/>
        <v>9.5499999999999972</v>
      </c>
      <c r="E316" s="4">
        <f t="shared" si="9"/>
        <v>29.52</v>
      </c>
      <c r="F316" s="51">
        <v>1117.74</v>
      </c>
      <c r="G316" s="51">
        <v>1032.56</v>
      </c>
      <c r="H316" s="51">
        <v>1210.5</v>
      </c>
      <c r="I316" s="51">
        <v>565.95000000000005</v>
      </c>
      <c r="J316" s="51">
        <v>13529821.84</v>
      </c>
      <c r="K316" s="51">
        <v>7209733.3499999996</v>
      </c>
      <c r="L316" s="51" t="s">
        <v>1333</v>
      </c>
      <c r="M316" s="51" t="s">
        <v>1334</v>
      </c>
      <c r="N316" s="51">
        <v>0.13</v>
      </c>
      <c r="O316" s="51">
        <v>-90</v>
      </c>
      <c r="P316" s="51">
        <v>-0.13</v>
      </c>
      <c r="Q316" s="51">
        <v>0</v>
      </c>
      <c r="R316" s="51">
        <v>1334.6</v>
      </c>
      <c r="S316" s="51">
        <v>50.69</v>
      </c>
      <c r="T316" s="51">
        <v>19.34</v>
      </c>
      <c r="U316" s="51">
        <v>6.78</v>
      </c>
      <c r="V316" s="51">
        <v>25.544</v>
      </c>
      <c r="W316" s="51"/>
      <c r="X316" s="51"/>
      <c r="Y316" s="48"/>
      <c r="AA316"/>
      <c r="AB316"/>
      <c r="AC316"/>
      <c r="AD316"/>
      <c r="AE316"/>
      <c r="AF316"/>
      <c r="AG316"/>
      <c r="AH316"/>
      <c r="AI316"/>
    </row>
    <row r="317" spans="1:35" s="5" customFormat="1" x14ac:dyDescent="0.2">
      <c r="A317" s="50">
        <v>2142</v>
      </c>
      <c r="B317" s="51">
        <v>89.78</v>
      </c>
      <c r="C317" s="51">
        <v>30.07</v>
      </c>
      <c r="D317" s="4">
        <f t="shared" si="8"/>
        <v>9.5399999999999991</v>
      </c>
      <c r="E317" s="4">
        <f t="shared" si="9"/>
        <v>29.51</v>
      </c>
      <c r="F317" s="51">
        <v>1117.75</v>
      </c>
      <c r="G317" s="51">
        <v>1032.57</v>
      </c>
      <c r="H317" s="51">
        <v>1213.0899999999999</v>
      </c>
      <c r="I317" s="51">
        <v>567.45000000000005</v>
      </c>
      <c r="J317" s="51">
        <v>13529823.32</v>
      </c>
      <c r="K317" s="51">
        <v>7209735.96</v>
      </c>
      <c r="L317" s="51" t="s">
        <v>1335</v>
      </c>
      <c r="M317" s="51" t="s">
        <v>1336</v>
      </c>
      <c r="N317" s="51">
        <v>0.03</v>
      </c>
      <c r="O317" s="51">
        <v>0</v>
      </c>
      <c r="P317" s="51">
        <v>0</v>
      </c>
      <c r="Q317" s="51">
        <v>-0.03</v>
      </c>
      <c r="R317" s="51">
        <v>1337.6</v>
      </c>
      <c r="S317" s="51">
        <v>50.79</v>
      </c>
      <c r="T317" s="51">
        <v>19.350000000000001</v>
      </c>
      <c r="U317" s="51">
        <v>6.8</v>
      </c>
      <c r="V317" s="51">
        <v>25.556000000000001</v>
      </c>
      <c r="W317" s="51"/>
      <c r="X317" s="51"/>
      <c r="Y317" s="48"/>
      <c r="AA317"/>
      <c r="AB317"/>
      <c r="AC317"/>
      <c r="AD317"/>
      <c r="AE317"/>
      <c r="AF317"/>
      <c r="AG317"/>
      <c r="AH317"/>
      <c r="AI317"/>
    </row>
    <row r="318" spans="1:35" s="5" customFormat="1" x14ac:dyDescent="0.2">
      <c r="A318" s="50">
        <v>2145</v>
      </c>
      <c r="B318" s="51">
        <v>89.8</v>
      </c>
      <c r="C318" s="51">
        <v>30.07</v>
      </c>
      <c r="D318" s="4">
        <f t="shared" si="8"/>
        <v>9.5399999999999991</v>
      </c>
      <c r="E318" s="4">
        <f t="shared" si="9"/>
        <v>29.51</v>
      </c>
      <c r="F318" s="51">
        <v>1117.76</v>
      </c>
      <c r="G318" s="51">
        <v>1032.58</v>
      </c>
      <c r="H318" s="51">
        <v>1215.69</v>
      </c>
      <c r="I318" s="51">
        <v>568.95000000000005</v>
      </c>
      <c r="J318" s="51">
        <v>13529824.789999999</v>
      </c>
      <c r="K318" s="51">
        <v>7209738.5700000003</v>
      </c>
      <c r="L318" s="51" t="s">
        <v>1337</v>
      </c>
      <c r="M318" s="51" t="s">
        <v>1338</v>
      </c>
      <c r="N318" s="51">
        <v>7.0000000000000007E-2</v>
      </c>
      <c r="O318" s="51">
        <v>0</v>
      </c>
      <c r="P318" s="51">
        <v>7.0000000000000007E-2</v>
      </c>
      <c r="Q318" s="51">
        <v>0</v>
      </c>
      <c r="R318" s="51">
        <v>1340.59</v>
      </c>
      <c r="S318" s="51">
        <v>50.89</v>
      </c>
      <c r="T318" s="51">
        <v>19.350000000000001</v>
      </c>
      <c r="U318" s="51">
        <v>6.81</v>
      </c>
      <c r="V318" s="51">
        <v>25.568999999999999</v>
      </c>
      <c r="W318" s="51"/>
      <c r="X318" s="51"/>
      <c r="Y318" s="48"/>
      <c r="AA318"/>
      <c r="AB318"/>
      <c r="AC318"/>
      <c r="AD318"/>
      <c r="AE318"/>
      <c r="AF318"/>
      <c r="AG318"/>
      <c r="AH318"/>
      <c r="AI318"/>
    </row>
    <row r="319" spans="1:35" s="5" customFormat="1" x14ac:dyDescent="0.2">
      <c r="A319" s="50">
        <v>2148</v>
      </c>
      <c r="B319" s="51">
        <v>89.83</v>
      </c>
      <c r="C319" s="51">
        <v>30.07</v>
      </c>
      <c r="D319" s="4">
        <f t="shared" si="8"/>
        <v>9.5399999999999991</v>
      </c>
      <c r="E319" s="4">
        <f t="shared" si="9"/>
        <v>29.51</v>
      </c>
      <c r="F319" s="51">
        <v>1117.77</v>
      </c>
      <c r="G319" s="51">
        <v>1032.5899999999999</v>
      </c>
      <c r="H319" s="51">
        <v>1218.29</v>
      </c>
      <c r="I319" s="51">
        <v>570.46</v>
      </c>
      <c r="J319" s="51">
        <v>13529826.27</v>
      </c>
      <c r="K319" s="51">
        <v>7209741.1900000004</v>
      </c>
      <c r="L319" s="51" t="s">
        <v>1339</v>
      </c>
      <c r="M319" s="51" t="s">
        <v>1340</v>
      </c>
      <c r="N319" s="51">
        <v>0.1</v>
      </c>
      <c r="O319" s="51">
        <v>180</v>
      </c>
      <c r="P319" s="51">
        <v>0.1</v>
      </c>
      <c r="Q319" s="51">
        <v>0</v>
      </c>
      <c r="R319" s="51">
        <v>1343.59</v>
      </c>
      <c r="S319" s="51">
        <v>51</v>
      </c>
      <c r="T319" s="51">
        <v>19.350000000000001</v>
      </c>
      <c r="U319" s="51">
        <v>6.83</v>
      </c>
      <c r="V319" s="51">
        <v>25.581</v>
      </c>
      <c r="W319" s="51"/>
      <c r="X319" s="51"/>
      <c r="Y319" s="48"/>
      <c r="AA319"/>
      <c r="AB319"/>
      <c r="AC319"/>
      <c r="AD319"/>
      <c r="AE319"/>
      <c r="AF319"/>
      <c r="AG319"/>
      <c r="AH319"/>
      <c r="AI319"/>
    </row>
    <row r="320" spans="1:35" s="5" customFormat="1" x14ac:dyDescent="0.2">
      <c r="A320" s="50">
        <v>2151</v>
      </c>
      <c r="B320" s="51">
        <v>89.8</v>
      </c>
      <c r="C320" s="51">
        <v>30.07</v>
      </c>
      <c r="D320" s="4">
        <f t="shared" si="8"/>
        <v>9.5399999999999991</v>
      </c>
      <c r="E320" s="4">
        <f t="shared" si="9"/>
        <v>29.51</v>
      </c>
      <c r="F320" s="51">
        <v>1117.78</v>
      </c>
      <c r="G320" s="51">
        <v>1032.5999999999999</v>
      </c>
      <c r="H320" s="51">
        <v>1220.8800000000001</v>
      </c>
      <c r="I320" s="51">
        <v>571.96</v>
      </c>
      <c r="J320" s="51">
        <v>13529827.75</v>
      </c>
      <c r="K320" s="51">
        <v>7209743.7999999998</v>
      </c>
      <c r="L320" s="51" t="s">
        <v>1341</v>
      </c>
      <c r="M320" s="51" t="s">
        <v>1342</v>
      </c>
      <c r="N320" s="51">
        <v>0.1</v>
      </c>
      <c r="O320" s="51">
        <v>180</v>
      </c>
      <c r="P320" s="51">
        <v>-0.1</v>
      </c>
      <c r="Q320" s="51">
        <v>0</v>
      </c>
      <c r="R320" s="51">
        <v>1346.59</v>
      </c>
      <c r="S320" s="51">
        <v>51.1</v>
      </c>
      <c r="T320" s="51">
        <v>19.350000000000001</v>
      </c>
      <c r="U320" s="51">
        <v>6.84</v>
      </c>
      <c r="V320" s="51">
        <v>25.593</v>
      </c>
      <c r="W320" s="51"/>
      <c r="X320" s="51"/>
      <c r="Y320" s="48"/>
      <c r="AA320"/>
      <c r="AB320"/>
      <c r="AC320"/>
      <c r="AD320"/>
      <c r="AE320"/>
      <c r="AF320"/>
      <c r="AG320"/>
      <c r="AH320"/>
      <c r="AI320"/>
    </row>
    <row r="321" spans="1:35" s="5" customFormat="1" x14ac:dyDescent="0.2">
      <c r="A321" s="50">
        <v>2154.5300000000002</v>
      </c>
      <c r="B321" s="51">
        <v>89.78</v>
      </c>
      <c r="C321" s="51">
        <v>30.07</v>
      </c>
      <c r="D321" s="4">
        <f t="shared" si="8"/>
        <v>9.5399999999999991</v>
      </c>
      <c r="E321" s="4">
        <f t="shared" si="9"/>
        <v>29.51</v>
      </c>
      <c r="F321" s="51">
        <v>1117.79</v>
      </c>
      <c r="G321" s="51">
        <v>1032.6099999999999</v>
      </c>
      <c r="H321" s="51">
        <v>1223.94</v>
      </c>
      <c r="I321" s="51">
        <v>573.73</v>
      </c>
      <c r="J321" s="51">
        <v>13529829.49</v>
      </c>
      <c r="K321" s="51">
        <v>7209746.8700000001</v>
      </c>
      <c r="L321" s="51" t="s">
        <v>1234</v>
      </c>
      <c r="M321" s="51" t="s">
        <v>1343</v>
      </c>
      <c r="N321" s="51">
        <v>0.06</v>
      </c>
      <c r="O321" s="51">
        <v>-45</v>
      </c>
      <c r="P321" s="51">
        <v>-0.06</v>
      </c>
      <c r="Q321" s="51">
        <v>0</v>
      </c>
      <c r="R321" s="51">
        <v>1350.12</v>
      </c>
      <c r="S321" s="51">
        <v>51.22</v>
      </c>
      <c r="T321" s="51">
        <v>19.350000000000001</v>
      </c>
      <c r="U321" s="51">
        <v>6.85</v>
      </c>
      <c r="V321" s="51">
        <v>25.606999999999999</v>
      </c>
      <c r="W321" s="51"/>
      <c r="X321" s="51"/>
      <c r="Y321" s="48"/>
      <c r="AA321"/>
      <c r="AB321"/>
      <c r="AC321"/>
      <c r="AD321"/>
      <c r="AE321"/>
      <c r="AF321"/>
      <c r="AG321"/>
      <c r="AH321"/>
      <c r="AI321"/>
    </row>
    <row r="322" spans="1:35" s="5" customFormat="1" x14ac:dyDescent="0.2">
      <c r="A322" s="50">
        <v>2158</v>
      </c>
      <c r="B322" s="51">
        <v>89.8</v>
      </c>
      <c r="C322" s="51">
        <v>30.05</v>
      </c>
      <c r="D322" s="4">
        <f t="shared" si="8"/>
        <v>9.52</v>
      </c>
      <c r="E322" s="4">
        <f t="shared" si="9"/>
        <v>29.490000000000002</v>
      </c>
      <c r="F322" s="51">
        <v>1117.8</v>
      </c>
      <c r="G322" s="51">
        <v>1032.6199999999999</v>
      </c>
      <c r="H322" s="51">
        <v>1226.94</v>
      </c>
      <c r="I322" s="51">
        <v>575.47</v>
      </c>
      <c r="J322" s="51">
        <v>13529831.199999999</v>
      </c>
      <c r="K322" s="51">
        <v>7209749.8899999997</v>
      </c>
      <c r="L322" s="51" t="s">
        <v>1344</v>
      </c>
      <c r="M322" s="51" t="s">
        <v>1345</v>
      </c>
      <c r="N322" s="51">
        <v>0.08</v>
      </c>
      <c r="O322" s="51">
        <v>-135</v>
      </c>
      <c r="P322" s="51">
        <v>0.06</v>
      </c>
      <c r="Q322" s="51">
        <v>-0.06</v>
      </c>
      <c r="R322" s="51">
        <v>1353.58</v>
      </c>
      <c r="S322" s="51">
        <v>51.34</v>
      </c>
      <c r="T322" s="51">
        <v>19.350000000000001</v>
      </c>
      <c r="U322" s="51">
        <v>6.87</v>
      </c>
      <c r="V322" s="51">
        <v>25.620999999999999</v>
      </c>
      <c r="W322" s="51"/>
      <c r="X322" s="51"/>
      <c r="Y322" s="48"/>
      <c r="AA322"/>
      <c r="AB322"/>
      <c r="AC322"/>
      <c r="AD322"/>
      <c r="AE322"/>
      <c r="AF322"/>
      <c r="AG322"/>
      <c r="AH322"/>
      <c r="AI322"/>
    </row>
    <row r="323" spans="1:35" s="5" customFormat="1" x14ac:dyDescent="0.2">
      <c r="A323" s="50">
        <v>2161</v>
      </c>
      <c r="B323" s="51">
        <v>89.78</v>
      </c>
      <c r="C323" s="51">
        <v>30.03</v>
      </c>
      <c r="D323" s="4">
        <f t="shared" si="8"/>
        <v>9.5</v>
      </c>
      <c r="E323" s="4">
        <f t="shared" si="9"/>
        <v>29.470000000000002</v>
      </c>
      <c r="F323" s="51">
        <v>1117.82</v>
      </c>
      <c r="G323" s="51">
        <v>1032.6400000000001</v>
      </c>
      <c r="H323" s="51">
        <v>1229.54</v>
      </c>
      <c r="I323" s="51">
        <v>576.97</v>
      </c>
      <c r="J323" s="51">
        <v>13529832.67</v>
      </c>
      <c r="K323" s="51">
        <v>7209752.5</v>
      </c>
      <c r="L323" s="51" t="s">
        <v>1346</v>
      </c>
      <c r="M323" s="51" t="s">
        <v>1347</v>
      </c>
      <c r="N323" s="51">
        <v>0.09</v>
      </c>
      <c r="O323" s="51">
        <v>-26.565000000000001</v>
      </c>
      <c r="P323" s="51">
        <v>-7.0000000000000007E-2</v>
      </c>
      <c r="Q323" s="51">
        <v>-7.0000000000000007E-2</v>
      </c>
      <c r="R323" s="51">
        <v>1356.58</v>
      </c>
      <c r="S323" s="51">
        <v>51.45</v>
      </c>
      <c r="T323" s="51">
        <v>19.350000000000001</v>
      </c>
      <c r="U323" s="51">
        <v>6.88</v>
      </c>
      <c r="V323" s="51">
        <v>25.632999999999999</v>
      </c>
      <c r="W323" s="51"/>
      <c r="X323" s="51"/>
      <c r="Y323" s="48"/>
      <c r="AA323"/>
      <c r="AB323"/>
      <c r="AC323"/>
      <c r="AD323"/>
      <c r="AE323"/>
      <c r="AF323"/>
      <c r="AG323"/>
      <c r="AH323"/>
      <c r="AI323"/>
    </row>
    <row r="324" spans="1:35" s="5" customFormat="1" x14ac:dyDescent="0.2">
      <c r="A324" s="50">
        <v>2164</v>
      </c>
      <c r="B324" s="51">
        <v>89.8</v>
      </c>
      <c r="C324" s="51">
        <v>30.02</v>
      </c>
      <c r="D324" s="4">
        <f t="shared" si="8"/>
        <v>9.4899999999999984</v>
      </c>
      <c r="E324" s="4">
        <f t="shared" si="9"/>
        <v>29.46</v>
      </c>
      <c r="F324" s="51">
        <v>1117.83</v>
      </c>
      <c r="G324" s="51">
        <v>1032.6500000000001</v>
      </c>
      <c r="H324" s="51">
        <v>1232.1400000000001</v>
      </c>
      <c r="I324" s="51">
        <v>578.47</v>
      </c>
      <c r="J324" s="51">
        <v>13529834.15</v>
      </c>
      <c r="K324" s="51">
        <v>7209755.1100000003</v>
      </c>
      <c r="L324" s="51" t="s">
        <v>1348</v>
      </c>
      <c r="M324" s="51" t="s">
        <v>1349</v>
      </c>
      <c r="N324" s="51">
        <v>7.0000000000000007E-2</v>
      </c>
      <c r="O324" s="51">
        <v>-21.800999999999998</v>
      </c>
      <c r="P324" s="51">
        <v>7.0000000000000007E-2</v>
      </c>
      <c r="Q324" s="51">
        <v>-0.03</v>
      </c>
      <c r="R324" s="51">
        <v>1359.58</v>
      </c>
      <c r="S324" s="51">
        <v>51.55</v>
      </c>
      <c r="T324" s="51">
        <v>19.36</v>
      </c>
      <c r="U324" s="51">
        <v>6.9</v>
      </c>
      <c r="V324" s="51">
        <v>25.645</v>
      </c>
      <c r="W324" s="51"/>
      <c r="X324" s="51"/>
      <c r="Y324" s="48"/>
      <c r="AA324"/>
      <c r="AB324"/>
      <c r="AC324"/>
      <c r="AD324"/>
      <c r="AE324"/>
      <c r="AF324"/>
      <c r="AG324"/>
      <c r="AH324"/>
      <c r="AI324"/>
    </row>
    <row r="325" spans="1:35" s="5" customFormat="1" x14ac:dyDescent="0.2">
      <c r="A325" s="50">
        <v>2167</v>
      </c>
      <c r="B325" s="51">
        <v>89.85</v>
      </c>
      <c r="C325" s="51">
        <v>30</v>
      </c>
      <c r="D325" s="4">
        <f t="shared" si="8"/>
        <v>9.4699999999999989</v>
      </c>
      <c r="E325" s="4">
        <f t="shared" si="9"/>
        <v>29.44</v>
      </c>
      <c r="F325" s="51">
        <v>1117.8399999999999</v>
      </c>
      <c r="G325" s="51">
        <v>1032.6600000000001</v>
      </c>
      <c r="H325" s="51">
        <v>1234.73</v>
      </c>
      <c r="I325" s="51">
        <v>579.97</v>
      </c>
      <c r="J325" s="51">
        <v>13529835.619999999</v>
      </c>
      <c r="K325" s="51">
        <v>7209757.7199999997</v>
      </c>
      <c r="L325" s="51" t="s">
        <v>1350</v>
      </c>
      <c r="M325" s="51" t="s">
        <v>1351</v>
      </c>
      <c r="N325" s="51">
        <v>0.18</v>
      </c>
      <c r="O325" s="51">
        <v>-164.05500000000001</v>
      </c>
      <c r="P325" s="51">
        <v>0.17</v>
      </c>
      <c r="Q325" s="51">
        <v>-7.0000000000000007E-2</v>
      </c>
      <c r="R325" s="51">
        <v>1362.58</v>
      </c>
      <c r="S325" s="51">
        <v>51.65</v>
      </c>
      <c r="T325" s="51">
        <v>19.36</v>
      </c>
      <c r="U325" s="51">
        <v>6.91</v>
      </c>
      <c r="V325" s="51">
        <v>25.655999999999999</v>
      </c>
      <c r="W325" s="51"/>
      <c r="X325" s="51"/>
      <c r="Y325" s="48"/>
      <c r="AA325"/>
      <c r="AB325"/>
      <c r="AC325"/>
      <c r="AD325"/>
      <c r="AE325"/>
      <c r="AF325"/>
      <c r="AG325"/>
      <c r="AH325"/>
      <c r="AI325"/>
    </row>
    <row r="326" spans="1:35" s="5" customFormat="1" x14ac:dyDescent="0.2">
      <c r="A326" s="50">
        <v>2170</v>
      </c>
      <c r="B326" s="51">
        <v>89.78</v>
      </c>
      <c r="C326" s="51">
        <v>29.98</v>
      </c>
      <c r="D326" s="4">
        <f t="shared" si="8"/>
        <v>9.4499999999999993</v>
      </c>
      <c r="E326" s="4">
        <f t="shared" si="9"/>
        <v>29.42</v>
      </c>
      <c r="F326" s="51">
        <v>1117.8499999999999</v>
      </c>
      <c r="G326" s="51">
        <v>1032.67</v>
      </c>
      <c r="H326" s="51">
        <v>1237.33</v>
      </c>
      <c r="I326" s="51">
        <v>581.47</v>
      </c>
      <c r="J326" s="51">
        <v>13529837.1</v>
      </c>
      <c r="K326" s="51">
        <v>7209760.3399999999</v>
      </c>
      <c r="L326" s="51" t="s">
        <v>1352</v>
      </c>
      <c r="M326" s="51" t="s">
        <v>1353</v>
      </c>
      <c r="N326" s="51">
        <v>0.24</v>
      </c>
      <c r="O326" s="51">
        <v>-8.1300000000000008</v>
      </c>
      <c r="P326" s="51">
        <v>-0.23</v>
      </c>
      <c r="Q326" s="51">
        <v>-7.0000000000000007E-2</v>
      </c>
      <c r="R326" s="51">
        <v>1365.58</v>
      </c>
      <c r="S326" s="51">
        <v>51.76</v>
      </c>
      <c r="T326" s="51">
        <v>19.36</v>
      </c>
      <c r="U326" s="51">
        <v>6.93</v>
      </c>
      <c r="V326" s="51">
        <v>25.667999999999999</v>
      </c>
      <c r="W326" s="51"/>
      <c r="X326" s="51"/>
      <c r="Y326" s="48"/>
      <c r="AA326"/>
      <c r="AB326"/>
      <c r="AC326"/>
      <c r="AD326"/>
      <c r="AE326"/>
      <c r="AF326"/>
      <c r="AG326"/>
      <c r="AH326"/>
      <c r="AI326"/>
    </row>
    <row r="327" spans="1:35" s="5" customFormat="1" x14ac:dyDescent="0.2">
      <c r="A327" s="50">
        <v>2173</v>
      </c>
      <c r="B327" s="51">
        <v>89.85</v>
      </c>
      <c r="C327" s="51">
        <v>29.97</v>
      </c>
      <c r="D327" s="4">
        <f t="shared" si="8"/>
        <v>9.4399999999999977</v>
      </c>
      <c r="E327" s="4">
        <f t="shared" si="9"/>
        <v>29.41</v>
      </c>
      <c r="F327" s="51">
        <v>1117.8499999999999</v>
      </c>
      <c r="G327" s="51">
        <v>1032.67</v>
      </c>
      <c r="H327" s="51">
        <v>1239.93</v>
      </c>
      <c r="I327" s="51">
        <v>582.97</v>
      </c>
      <c r="J327" s="51">
        <v>13529838.57</v>
      </c>
      <c r="K327" s="51">
        <v>7209762.9500000002</v>
      </c>
      <c r="L327" s="51" t="s">
        <v>1354</v>
      </c>
      <c r="M327" s="51" t="s">
        <v>1355</v>
      </c>
      <c r="N327" s="51">
        <v>0.24</v>
      </c>
      <c r="O327" s="51">
        <v>-158.19900000000001</v>
      </c>
      <c r="P327" s="51">
        <v>0.23</v>
      </c>
      <c r="Q327" s="51">
        <v>-0.03</v>
      </c>
      <c r="R327" s="51">
        <v>1368.57</v>
      </c>
      <c r="S327" s="51">
        <v>51.86</v>
      </c>
      <c r="T327" s="51">
        <v>19.36</v>
      </c>
      <c r="U327" s="51">
        <v>6.94</v>
      </c>
      <c r="V327" s="51">
        <v>25.678999999999998</v>
      </c>
      <c r="W327" s="51"/>
      <c r="X327" s="51"/>
      <c r="Y327" s="48"/>
      <c r="AA327"/>
      <c r="AB327"/>
      <c r="AC327"/>
      <c r="AD327"/>
      <c r="AE327"/>
      <c r="AF327"/>
      <c r="AG327"/>
      <c r="AH327"/>
      <c r="AI327"/>
    </row>
    <row r="328" spans="1:35" s="5" customFormat="1" x14ac:dyDescent="0.2">
      <c r="A328" s="50">
        <v>2176</v>
      </c>
      <c r="B328" s="51">
        <v>89.8</v>
      </c>
      <c r="C328" s="51">
        <v>29.95</v>
      </c>
      <c r="D328" s="4">
        <f t="shared" si="8"/>
        <v>9.4199999999999982</v>
      </c>
      <c r="E328" s="4">
        <f t="shared" si="9"/>
        <v>29.39</v>
      </c>
      <c r="F328" s="51">
        <v>1117.8599999999999</v>
      </c>
      <c r="G328" s="51">
        <v>1032.68</v>
      </c>
      <c r="H328" s="51">
        <v>1242.53</v>
      </c>
      <c r="I328" s="51">
        <v>584.47</v>
      </c>
      <c r="J328" s="51">
        <v>13529840.039999999</v>
      </c>
      <c r="K328" s="51">
        <v>7209765.5599999996</v>
      </c>
      <c r="L328" s="51" t="s">
        <v>1356</v>
      </c>
      <c r="M328" s="51" t="s">
        <v>1357</v>
      </c>
      <c r="N328" s="51">
        <v>0.18</v>
      </c>
      <c r="O328" s="51">
        <v>-135</v>
      </c>
      <c r="P328" s="51">
        <v>-0.17</v>
      </c>
      <c r="Q328" s="51">
        <v>-7.0000000000000007E-2</v>
      </c>
      <c r="R328" s="51">
        <v>1371.57</v>
      </c>
      <c r="S328" s="51">
        <v>51.97</v>
      </c>
      <c r="T328" s="51">
        <v>19.36</v>
      </c>
      <c r="U328" s="51">
        <v>6.95</v>
      </c>
      <c r="V328" s="51">
        <v>25.690999999999999</v>
      </c>
      <c r="W328" s="51"/>
      <c r="X328" s="51"/>
      <c r="Y328" s="48"/>
      <c r="AA328"/>
      <c r="AB328"/>
      <c r="AC328"/>
      <c r="AD328"/>
      <c r="AE328"/>
      <c r="AF328"/>
      <c r="AG328"/>
      <c r="AH328"/>
      <c r="AI328"/>
    </row>
    <row r="329" spans="1:35" s="5" customFormat="1" x14ac:dyDescent="0.2">
      <c r="A329" s="50">
        <v>2179.71</v>
      </c>
      <c r="B329" s="51">
        <v>89.78</v>
      </c>
      <c r="C329" s="51">
        <v>29.93</v>
      </c>
      <c r="D329" s="4">
        <f t="shared" si="8"/>
        <v>9.3999999999999986</v>
      </c>
      <c r="E329" s="4">
        <f t="shared" si="9"/>
        <v>29.37</v>
      </c>
      <c r="F329" s="51">
        <v>1117.8800000000001</v>
      </c>
      <c r="G329" s="51">
        <v>1032.7</v>
      </c>
      <c r="H329" s="51">
        <v>1245.74</v>
      </c>
      <c r="I329" s="51">
        <v>586.32000000000005</v>
      </c>
      <c r="J329" s="51">
        <v>13529841.859999999</v>
      </c>
      <c r="K329" s="51">
        <v>7209768.7999999998</v>
      </c>
      <c r="L329" s="51" t="s">
        <v>1235</v>
      </c>
      <c r="M329" s="51" t="s">
        <v>1358</v>
      </c>
      <c r="N329" s="51">
        <v>0.08</v>
      </c>
      <c r="O329" s="51">
        <v>18.434999999999999</v>
      </c>
      <c r="P329" s="51">
        <v>-0.05</v>
      </c>
      <c r="Q329" s="51">
        <v>-0.05</v>
      </c>
      <c r="R329" s="51">
        <v>1375.28</v>
      </c>
      <c r="S329" s="51">
        <v>52.09</v>
      </c>
      <c r="T329" s="51">
        <v>19.36</v>
      </c>
      <c r="U329" s="51">
        <v>6.97</v>
      </c>
      <c r="V329" s="51">
        <v>25.704999999999998</v>
      </c>
      <c r="W329" s="51"/>
      <c r="X329" s="51"/>
      <c r="Y329" s="47"/>
      <c r="AA329"/>
      <c r="AB329"/>
      <c r="AC329"/>
      <c r="AD329"/>
      <c r="AE329"/>
      <c r="AF329"/>
      <c r="AG329"/>
      <c r="AH329"/>
      <c r="AI329"/>
    </row>
    <row r="330" spans="1:35" s="5" customFormat="1" x14ac:dyDescent="0.2">
      <c r="A330" s="50">
        <v>2183</v>
      </c>
      <c r="B330" s="51">
        <v>89.84</v>
      </c>
      <c r="C330" s="51">
        <v>29.95</v>
      </c>
      <c r="D330" s="4">
        <f t="shared" si="8"/>
        <v>9.4199999999999982</v>
      </c>
      <c r="E330" s="4">
        <f t="shared" si="9"/>
        <v>29.39</v>
      </c>
      <c r="F330" s="51">
        <v>1117.8900000000001</v>
      </c>
      <c r="G330" s="51">
        <v>1032.71</v>
      </c>
      <c r="H330" s="51">
        <v>1248.5999999999999</v>
      </c>
      <c r="I330" s="51">
        <v>587.96</v>
      </c>
      <c r="J330" s="51">
        <v>13529843.48</v>
      </c>
      <c r="K330" s="51">
        <v>7209771.6600000001</v>
      </c>
      <c r="L330" s="51" t="s">
        <v>1359</v>
      </c>
      <c r="M330" s="51" t="s">
        <v>1360</v>
      </c>
      <c r="N330" s="51">
        <v>0.19</v>
      </c>
      <c r="O330" s="51">
        <v>26.565000000000001</v>
      </c>
      <c r="P330" s="51">
        <v>0.18</v>
      </c>
      <c r="Q330" s="51">
        <v>0.06</v>
      </c>
      <c r="R330" s="51">
        <v>1378.57</v>
      </c>
      <c r="S330" s="51">
        <v>52.21</v>
      </c>
      <c r="T330" s="51">
        <v>19.36</v>
      </c>
      <c r="U330" s="51">
        <v>6.99</v>
      </c>
      <c r="V330" s="51">
        <v>25.716999999999999</v>
      </c>
      <c r="W330" s="51"/>
      <c r="X330" s="51"/>
      <c r="Y330" s="47"/>
      <c r="AA330"/>
      <c r="AB330"/>
      <c r="AC330"/>
      <c r="AD330"/>
      <c r="AE330"/>
      <c r="AF330"/>
      <c r="AG330"/>
      <c r="AH330"/>
      <c r="AI330"/>
    </row>
    <row r="331" spans="1:35" s="5" customFormat="1" x14ac:dyDescent="0.2">
      <c r="A331" s="50">
        <v>2186</v>
      </c>
      <c r="B331" s="51">
        <v>89.86</v>
      </c>
      <c r="C331" s="51">
        <v>29.96</v>
      </c>
      <c r="D331" s="4">
        <f t="shared" si="8"/>
        <v>9.43</v>
      </c>
      <c r="E331" s="4">
        <f t="shared" si="9"/>
        <v>29.400000000000002</v>
      </c>
      <c r="F331" s="51">
        <v>1117.9000000000001</v>
      </c>
      <c r="G331" s="51">
        <v>1032.72</v>
      </c>
      <c r="H331" s="51">
        <v>1251.19</v>
      </c>
      <c r="I331" s="51">
        <v>589.46</v>
      </c>
      <c r="J331" s="51">
        <v>13529844.949999999</v>
      </c>
      <c r="K331" s="51">
        <v>7209774.2800000003</v>
      </c>
      <c r="L331" s="51" t="s">
        <v>1361</v>
      </c>
      <c r="M331" s="51" t="s">
        <v>1362</v>
      </c>
      <c r="N331" s="51">
        <v>7.0000000000000007E-2</v>
      </c>
      <c r="O331" s="51">
        <v>153.435</v>
      </c>
      <c r="P331" s="51">
        <v>7.0000000000000007E-2</v>
      </c>
      <c r="Q331" s="51">
        <v>0.03</v>
      </c>
      <c r="R331" s="51">
        <v>1381.57</v>
      </c>
      <c r="S331" s="51">
        <v>52.31</v>
      </c>
      <c r="T331" s="51">
        <v>19.37</v>
      </c>
      <c r="U331" s="51">
        <v>7</v>
      </c>
      <c r="V331" s="51">
        <v>25.728000000000002</v>
      </c>
      <c r="W331" s="51"/>
      <c r="X331" s="51"/>
      <c r="Y331" s="47"/>
      <c r="AA331"/>
      <c r="AB331"/>
      <c r="AC331"/>
      <c r="AD331"/>
      <c r="AE331"/>
      <c r="AF331"/>
      <c r="AG331"/>
      <c r="AH331"/>
      <c r="AI331"/>
    </row>
    <row r="332" spans="1:35" s="5" customFormat="1" x14ac:dyDescent="0.2">
      <c r="A332" s="50">
        <v>2189</v>
      </c>
      <c r="B332" s="51">
        <v>89.82</v>
      </c>
      <c r="C332" s="51">
        <v>29.98</v>
      </c>
      <c r="D332" s="4">
        <f t="shared" si="8"/>
        <v>9.4499999999999993</v>
      </c>
      <c r="E332" s="4">
        <f t="shared" si="9"/>
        <v>29.42</v>
      </c>
      <c r="F332" s="51">
        <v>1117.9000000000001</v>
      </c>
      <c r="G332" s="51">
        <v>1032.72</v>
      </c>
      <c r="H332" s="51">
        <v>1253.79</v>
      </c>
      <c r="I332" s="51">
        <v>590.96</v>
      </c>
      <c r="J332" s="51">
        <v>13529846.42</v>
      </c>
      <c r="K332" s="51">
        <v>7209776.8899999997</v>
      </c>
      <c r="L332" s="51" t="s">
        <v>1363</v>
      </c>
      <c r="M332" s="51" t="s">
        <v>1364</v>
      </c>
      <c r="N332" s="51">
        <v>0.15</v>
      </c>
      <c r="O332" s="51">
        <v>90</v>
      </c>
      <c r="P332" s="51">
        <v>-0.13</v>
      </c>
      <c r="Q332" s="51">
        <v>7.0000000000000007E-2</v>
      </c>
      <c r="R332" s="51">
        <v>1384.56</v>
      </c>
      <c r="S332" s="51">
        <v>52.42</v>
      </c>
      <c r="T332" s="51">
        <v>19.37</v>
      </c>
      <c r="U332" s="51">
        <v>7.01</v>
      </c>
      <c r="V332" s="51">
        <v>25.739000000000001</v>
      </c>
      <c r="W332" s="51"/>
      <c r="X332" s="51"/>
      <c r="Y332" s="47"/>
      <c r="AA332"/>
      <c r="AB332"/>
      <c r="AC332"/>
      <c r="AD332"/>
      <c r="AE332"/>
      <c r="AF332"/>
      <c r="AG332"/>
      <c r="AH332"/>
      <c r="AI332"/>
    </row>
    <row r="333" spans="1:35" s="5" customFormat="1" x14ac:dyDescent="0.2">
      <c r="A333" s="50">
        <v>2192</v>
      </c>
      <c r="B333" s="51">
        <v>89.82</v>
      </c>
      <c r="C333" s="51">
        <v>29.99</v>
      </c>
      <c r="D333" s="4">
        <f t="shared" si="8"/>
        <v>9.4599999999999973</v>
      </c>
      <c r="E333" s="4">
        <f t="shared" si="9"/>
        <v>29.43</v>
      </c>
      <c r="F333" s="51">
        <v>1117.9100000000001</v>
      </c>
      <c r="G333" s="51">
        <v>1032.73</v>
      </c>
      <c r="H333" s="51">
        <v>1256.3900000000001</v>
      </c>
      <c r="I333" s="51">
        <v>592.46</v>
      </c>
      <c r="J333" s="51">
        <v>13529847.9</v>
      </c>
      <c r="K333" s="51">
        <v>7209779.5</v>
      </c>
      <c r="L333" s="51" t="s">
        <v>1365</v>
      </c>
      <c r="M333" s="51" t="s">
        <v>1366</v>
      </c>
      <c r="N333" s="51">
        <v>0.03</v>
      </c>
      <c r="O333" s="51">
        <v>26.565000000000001</v>
      </c>
      <c r="P333" s="51">
        <v>0</v>
      </c>
      <c r="Q333" s="51">
        <v>0.03</v>
      </c>
      <c r="R333" s="51">
        <v>1387.56</v>
      </c>
      <c r="S333" s="51">
        <v>52.52</v>
      </c>
      <c r="T333" s="51">
        <v>19.37</v>
      </c>
      <c r="U333" s="51">
        <v>7.03</v>
      </c>
      <c r="V333" s="51">
        <v>25.751000000000001</v>
      </c>
      <c r="W333" s="51"/>
      <c r="X333" s="51"/>
      <c r="Y333" s="47"/>
      <c r="AA333"/>
      <c r="AB333"/>
      <c r="AC333"/>
      <c r="AD333"/>
      <c r="AE333"/>
      <c r="AF333"/>
      <c r="AG333"/>
      <c r="AH333"/>
      <c r="AI333"/>
    </row>
    <row r="334" spans="1:35" s="5" customFormat="1" x14ac:dyDescent="0.2">
      <c r="A334" s="50">
        <v>2195</v>
      </c>
      <c r="B334" s="51">
        <v>89.86</v>
      </c>
      <c r="C334" s="51">
        <v>30.01</v>
      </c>
      <c r="D334" s="4">
        <f t="shared" si="8"/>
        <v>9.48</v>
      </c>
      <c r="E334" s="4">
        <f t="shared" si="9"/>
        <v>29.450000000000003</v>
      </c>
      <c r="F334" s="51">
        <v>1117.92</v>
      </c>
      <c r="G334" s="51">
        <v>1032.74</v>
      </c>
      <c r="H334" s="51">
        <v>1258.99</v>
      </c>
      <c r="I334" s="51">
        <v>593.96</v>
      </c>
      <c r="J334" s="51">
        <v>13529849.369999999</v>
      </c>
      <c r="K334" s="51">
        <v>7209782.1200000001</v>
      </c>
      <c r="L334" s="51" t="s">
        <v>1367</v>
      </c>
      <c r="M334" s="51" t="s">
        <v>1368</v>
      </c>
      <c r="N334" s="51">
        <v>0.15</v>
      </c>
      <c r="O334" s="51">
        <v>153.435</v>
      </c>
      <c r="P334" s="51">
        <v>0.13</v>
      </c>
      <c r="Q334" s="51">
        <v>7.0000000000000007E-2</v>
      </c>
      <c r="R334" s="51">
        <v>1390.56</v>
      </c>
      <c r="S334" s="51">
        <v>52.63</v>
      </c>
      <c r="T334" s="51">
        <v>19.37</v>
      </c>
      <c r="U334" s="51">
        <v>7.04</v>
      </c>
      <c r="V334" s="51">
        <v>25.762</v>
      </c>
      <c r="W334" s="51"/>
      <c r="X334" s="51"/>
      <c r="Y334" s="47"/>
      <c r="AA334"/>
      <c r="AB334"/>
      <c r="AC334"/>
      <c r="AD334"/>
      <c r="AE334"/>
      <c r="AF334"/>
      <c r="AG334"/>
      <c r="AH334"/>
      <c r="AI334"/>
    </row>
    <row r="335" spans="1:35" s="5" customFormat="1" x14ac:dyDescent="0.2">
      <c r="A335" s="50">
        <v>2198</v>
      </c>
      <c r="B335" s="51">
        <v>89.84</v>
      </c>
      <c r="C335" s="51">
        <v>30.02</v>
      </c>
      <c r="D335" s="4">
        <f t="shared" si="8"/>
        <v>9.4899999999999984</v>
      </c>
      <c r="E335" s="4">
        <f t="shared" si="9"/>
        <v>29.46</v>
      </c>
      <c r="F335" s="51">
        <v>1117.93</v>
      </c>
      <c r="G335" s="51">
        <v>1032.75</v>
      </c>
      <c r="H335" s="51">
        <v>1261.5899999999999</v>
      </c>
      <c r="I335" s="51">
        <v>595.46</v>
      </c>
      <c r="J335" s="51">
        <v>13529850.85</v>
      </c>
      <c r="K335" s="51">
        <v>7209784.7300000004</v>
      </c>
      <c r="L335" s="51" t="s">
        <v>1369</v>
      </c>
      <c r="M335" s="51" t="s">
        <v>1370</v>
      </c>
      <c r="N335" s="51">
        <v>7.0000000000000007E-2</v>
      </c>
      <c r="O335" s="51">
        <v>153.435</v>
      </c>
      <c r="P335" s="51">
        <v>-7.0000000000000007E-2</v>
      </c>
      <c r="Q335" s="51">
        <v>0.03</v>
      </c>
      <c r="R335" s="51">
        <v>1393.56</v>
      </c>
      <c r="S335" s="51">
        <v>52.73</v>
      </c>
      <c r="T335" s="51">
        <v>19.37</v>
      </c>
      <c r="U335" s="51">
        <v>7.06</v>
      </c>
      <c r="V335" s="51">
        <v>25.773</v>
      </c>
      <c r="W335" s="51"/>
      <c r="X335" s="51"/>
      <c r="Y335" s="47"/>
      <c r="AA335"/>
      <c r="AB335"/>
      <c r="AC335"/>
      <c r="AD335"/>
      <c r="AE335"/>
      <c r="AF335"/>
      <c r="AG335"/>
      <c r="AH335"/>
      <c r="AI335"/>
    </row>
    <row r="336" spans="1:35" s="5" customFormat="1" x14ac:dyDescent="0.2">
      <c r="A336" s="50">
        <v>2201</v>
      </c>
      <c r="B336" s="51">
        <v>89.82</v>
      </c>
      <c r="C336" s="51">
        <v>30.03</v>
      </c>
      <c r="D336" s="4">
        <f t="shared" si="8"/>
        <v>9.5</v>
      </c>
      <c r="E336" s="4">
        <f t="shared" si="9"/>
        <v>29.470000000000002</v>
      </c>
      <c r="F336" s="51">
        <v>1117.94</v>
      </c>
      <c r="G336" s="51">
        <v>1032.76</v>
      </c>
      <c r="H336" s="51">
        <v>1264.18</v>
      </c>
      <c r="I336" s="51">
        <v>596.96</v>
      </c>
      <c r="J336" s="51">
        <v>13529852.32</v>
      </c>
      <c r="K336" s="51">
        <v>7209787.3399999999</v>
      </c>
      <c r="L336" s="51" t="s">
        <v>1371</v>
      </c>
      <c r="M336" s="51" t="s">
        <v>1372</v>
      </c>
      <c r="N336" s="51">
        <v>7.0000000000000007E-2</v>
      </c>
      <c r="O336" s="51">
        <v>45</v>
      </c>
      <c r="P336" s="51">
        <v>-7.0000000000000007E-2</v>
      </c>
      <c r="Q336" s="51">
        <v>0.03</v>
      </c>
      <c r="R336" s="51">
        <v>1396.56</v>
      </c>
      <c r="S336" s="51">
        <v>52.83</v>
      </c>
      <c r="T336" s="51">
        <v>19.37</v>
      </c>
      <c r="U336" s="51">
        <v>7.07</v>
      </c>
      <c r="V336" s="51">
        <v>25.783999999999999</v>
      </c>
      <c r="W336" s="51"/>
      <c r="X336" s="51"/>
      <c r="Y336" s="47"/>
      <c r="AA336"/>
      <c r="AB336"/>
      <c r="AC336"/>
      <c r="AD336"/>
      <c r="AE336"/>
      <c r="AF336"/>
      <c r="AG336"/>
      <c r="AH336"/>
      <c r="AI336"/>
    </row>
    <row r="337" spans="1:35" s="5" customFormat="1" x14ac:dyDescent="0.2">
      <c r="A337" s="50">
        <v>2204.0700000000002</v>
      </c>
      <c r="B337" s="51">
        <v>89.84</v>
      </c>
      <c r="C337" s="51">
        <v>30.05</v>
      </c>
      <c r="D337" s="4">
        <f t="shared" si="8"/>
        <v>9.52</v>
      </c>
      <c r="E337" s="4">
        <f t="shared" si="9"/>
        <v>29.490000000000002</v>
      </c>
      <c r="F337" s="51">
        <v>1117.95</v>
      </c>
      <c r="G337" s="51">
        <v>1032.77</v>
      </c>
      <c r="H337" s="51">
        <v>1266.8399999999999</v>
      </c>
      <c r="I337" s="51">
        <v>598.5</v>
      </c>
      <c r="J337" s="51">
        <v>13529853.83</v>
      </c>
      <c r="K337" s="51">
        <v>7209790.0099999998</v>
      </c>
      <c r="L337" s="51" t="s">
        <v>1236</v>
      </c>
      <c r="M337" s="51" t="s">
        <v>1373</v>
      </c>
      <c r="N337" s="51">
        <v>0.09</v>
      </c>
      <c r="O337" s="51">
        <v>-118.611</v>
      </c>
      <c r="P337" s="51">
        <v>7.0000000000000007E-2</v>
      </c>
      <c r="Q337" s="51">
        <v>7.0000000000000007E-2</v>
      </c>
      <c r="R337" s="51">
        <v>1399.62</v>
      </c>
      <c r="S337" s="51">
        <v>52.94</v>
      </c>
      <c r="T337" s="51">
        <v>19.37</v>
      </c>
      <c r="U337" s="51">
        <v>7.09</v>
      </c>
      <c r="V337" s="51">
        <v>25.795000000000002</v>
      </c>
      <c r="W337" s="51"/>
      <c r="X337" s="51"/>
      <c r="Y337" s="47"/>
      <c r="AA337"/>
      <c r="AB337"/>
      <c r="AC337"/>
      <c r="AD337"/>
      <c r="AE337"/>
      <c r="AF337"/>
      <c r="AG337"/>
      <c r="AH337"/>
      <c r="AI337"/>
    </row>
    <row r="338" spans="1:35" s="5" customFormat="1" x14ac:dyDescent="0.2">
      <c r="A338" s="50">
        <v>2208</v>
      </c>
      <c r="B338" s="51">
        <v>89.78</v>
      </c>
      <c r="C338" s="51">
        <v>29.94</v>
      </c>
      <c r="D338" s="4">
        <f t="shared" si="8"/>
        <v>9.41</v>
      </c>
      <c r="E338" s="4">
        <f t="shared" si="9"/>
        <v>29.380000000000003</v>
      </c>
      <c r="F338" s="51">
        <v>1117.96</v>
      </c>
      <c r="G338" s="51">
        <v>1032.78</v>
      </c>
      <c r="H338" s="51">
        <v>1270.25</v>
      </c>
      <c r="I338" s="51">
        <v>600.46</v>
      </c>
      <c r="J338" s="51">
        <v>13529855.76</v>
      </c>
      <c r="K338" s="51">
        <v>7209793.4400000004</v>
      </c>
      <c r="L338" s="51" t="s">
        <v>1374</v>
      </c>
      <c r="M338" s="51" t="s">
        <v>1375</v>
      </c>
      <c r="N338" s="51">
        <v>0.32</v>
      </c>
      <c r="O338" s="51">
        <v>-75.963999999999999</v>
      </c>
      <c r="P338" s="51">
        <v>-0.15</v>
      </c>
      <c r="Q338" s="51">
        <v>-0.28000000000000003</v>
      </c>
      <c r="R338" s="51">
        <v>1403.55</v>
      </c>
      <c r="S338" s="51">
        <v>53.08</v>
      </c>
      <c r="T338" s="51">
        <v>19.38</v>
      </c>
      <c r="U338" s="51">
        <v>7.1</v>
      </c>
      <c r="V338" s="51">
        <v>25.81</v>
      </c>
      <c r="W338" s="51"/>
      <c r="X338" s="51"/>
      <c r="Y338" s="47"/>
      <c r="AA338"/>
      <c r="AB338"/>
      <c r="AC338"/>
      <c r="AD338"/>
      <c r="AE338"/>
      <c r="AF338"/>
      <c r="AG338"/>
      <c r="AH338"/>
      <c r="AI338"/>
    </row>
    <row r="339" spans="1:35" s="5" customFormat="1" x14ac:dyDescent="0.2">
      <c r="A339" s="50">
        <v>2211</v>
      </c>
      <c r="B339" s="51">
        <v>89.8</v>
      </c>
      <c r="C339" s="51">
        <v>29.86</v>
      </c>
      <c r="D339" s="4">
        <f t="shared" si="8"/>
        <v>9.3299999999999983</v>
      </c>
      <c r="E339" s="4">
        <f t="shared" si="9"/>
        <v>29.3</v>
      </c>
      <c r="F339" s="51">
        <v>1117.97</v>
      </c>
      <c r="G339" s="51">
        <v>1032.79</v>
      </c>
      <c r="H339" s="51">
        <v>1272.8499999999999</v>
      </c>
      <c r="I339" s="51">
        <v>601.96</v>
      </c>
      <c r="J339" s="51">
        <v>13529857.23</v>
      </c>
      <c r="K339" s="51">
        <v>7209796.0499999998</v>
      </c>
      <c r="L339" s="51" t="s">
        <v>1376</v>
      </c>
      <c r="M339" s="51" t="s">
        <v>1377</v>
      </c>
      <c r="N339" s="51">
        <v>0.27</v>
      </c>
      <c r="O339" s="51">
        <v>-82.875</v>
      </c>
      <c r="P339" s="51">
        <v>7.0000000000000007E-2</v>
      </c>
      <c r="Q339" s="51">
        <v>-0.27</v>
      </c>
      <c r="R339" s="51">
        <v>1406.55</v>
      </c>
      <c r="S339" s="51">
        <v>53.18</v>
      </c>
      <c r="T339" s="51">
        <v>19.38</v>
      </c>
      <c r="U339" s="51">
        <v>7.12</v>
      </c>
      <c r="V339" s="51">
        <v>25.82</v>
      </c>
      <c r="W339" s="51"/>
      <c r="X339" s="51"/>
      <c r="Y339" s="47"/>
      <c r="AA339"/>
      <c r="AB339"/>
      <c r="AC339"/>
      <c r="AD339"/>
      <c r="AE339"/>
      <c r="AF339"/>
      <c r="AG339"/>
      <c r="AH339"/>
      <c r="AI339"/>
    </row>
    <row r="340" spans="1:35" s="5" customFormat="1" x14ac:dyDescent="0.2">
      <c r="A340" s="50">
        <v>2214</v>
      </c>
      <c r="B340" s="51">
        <v>89.81</v>
      </c>
      <c r="C340" s="51">
        <v>29.78</v>
      </c>
      <c r="D340" s="4">
        <f t="shared" si="8"/>
        <v>9.25</v>
      </c>
      <c r="E340" s="4">
        <f t="shared" si="9"/>
        <v>29.220000000000002</v>
      </c>
      <c r="F340" s="51">
        <v>1117.98</v>
      </c>
      <c r="G340" s="51">
        <v>1032.8</v>
      </c>
      <c r="H340" s="51">
        <v>1275.45</v>
      </c>
      <c r="I340" s="51">
        <v>603.45000000000005</v>
      </c>
      <c r="J340" s="51">
        <v>13529858.699999999</v>
      </c>
      <c r="K340" s="51">
        <v>7209798.6699999999</v>
      </c>
      <c r="L340" s="51" t="s">
        <v>1378</v>
      </c>
      <c r="M340" s="51" t="s">
        <v>1379</v>
      </c>
      <c r="N340" s="51">
        <v>0.27</v>
      </c>
      <c r="O340" s="51">
        <v>-104.036</v>
      </c>
      <c r="P340" s="51">
        <v>0.03</v>
      </c>
      <c r="Q340" s="51">
        <v>-0.27</v>
      </c>
      <c r="R340" s="51">
        <v>1409.55</v>
      </c>
      <c r="S340" s="51">
        <v>53.29</v>
      </c>
      <c r="T340" s="51">
        <v>19.38</v>
      </c>
      <c r="U340" s="51">
        <v>7.13</v>
      </c>
      <c r="V340" s="51">
        <v>25.831</v>
      </c>
      <c r="W340" s="51"/>
      <c r="X340" s="51"/>
      <c r="Y340" s="47"/>
      <c r="AA340"/>
      <c r="AB340"/>
      <c r="AC340"/>
      <c r="AD340"/>
      <c r="AE340"/>
      <c r="AF340"/>
      <c r="AG340"/>
      <c r="AH340"/>
      <c r="AI340"/>
    </row>
    <row r="341" spans="1:35" s="5" customFormat="1" x14ac:dyDescent="0.2">
      <c r="A341" s="50">
        <v>2217</v>
      </c>
      <c r="B341" s="51">
        <v>89.79</v>
      </c>
      <c r="C341" s="51">
        <v>29.7</v>
      </c>
      <c r="D341" s="4">
        <f t="shared" si="8"/>
        <v>9.1699999999999982</v>
      </c>
      <c r="E341" s="4">
        <f t="shared" si="9"/>
        <v>29.14</v>
      </c>
      <c r="F341" s="51">
        <v>1117.99</v>
      </c>
      <c r="G341" s="51">
        <v>1032.81</v>
      </c>
      <c r="H341" s="51">
        <v>1278.05</v>
      </c>
      <c r="I341" s="51">
        <v>604.94000000000005</v>
      </c>
      <c r="J341" s="51">
        <v>13529860.16</v>
      </c>
      <c r="K341" s="51">
        <v>7209801.29</v>
      </c>
      <c r="L341" s="51" t="s">
        <v>1380</v>
      </c>
      <c r="M341" s="51" t="s">
        <v>1381</v>
      </c>
      <c r="N341" s="51">
        <v>0.27</v>
      </c>
      <c r="O341" s="51">
        <v>-90</v>
      </c>
      <c r="P341" s="51">
        <v>-7.0000000000000007E-2</v>
      </c>
      <c r="Q341" s="51">
        <v>-0.27</v>
      </c>
      <c r="R341" s="51">
        <v>1412.55</v>
      </c>
      <c r="S341" s="51">
        <v>53.39</v>
      </c>
      <c r="T341" s="51">
        <v>19.38</v>
      </c>
      <c r="U341" s="51">
        <v>7.15</v>
      </c>
      <c r="V341" s="51">
        <v>25.841000000000001</v>
      </c>
      <c r="W341" s="51"/>
      <c r="X341" s="51"/>
      <c r="Y341" s="47"/>
      <c r="AA341"/>
      <c r="AB341"/>
      <c r="AC341"/>
      <c r="AD341"/>
      <c r="AE341"/>
      <c r="AF341"/>
      <c r="AG341"/>
      <c r="AH341"/>
      <c r="AI341"/>
    </row>
    <row r="342" spans="1:35" s="5" customFormat="1" x14ac:dyDescent="0.2">
      <c r="A342" s="50">
        <v>2220</v>
      </c>
      <c r="B342" s="51">
        <v>89.79</v>
      </c>
      <c r="C342" s="51">
        <v>29.62</v>
      </c>
      <c r="D342" s="4">
        <f t="shared" si="8"/>
        <v>9.09</v>
      </c>
      <c r="E342" s="4">
        <f t="shared" si="9"/>
        <v>29.060000000000002</v>
      </c>
      <c r="F342" s="51">
        <v>1118</v>
      </c>
      <c r="G342" s="51">
        <v>1032.82</v>
      </c>
      <c r="H342" s="51">
        <v>1280.6600000000001</v>
      </c>
      <c r="I342" s="51">
        <v>606.41999999999996</v>
      </c>
      <c r="J342" s="51">
        <v>13529861.619999999</v>
      </c>
      <c r="K342" s="51">
        <v>7209803.9100000001</v>
      </c>
      <c r="L342" s="51" t="s">
        <v>1382</v>
      </c>
      <c r="M342" s="51" t="s">
        <v>1383</v>
      </c>
      <c r="N342" s="51">
        <v>0.27</v>
      </c>
      <c r="O342" s="51">
        <v>-77.471000000000004</v>
      </c>
      <c r="P342" s="51">
        <v>0</v>
      </c>
      <c r="Q342" s="51">
        <v>-0.27</v>
      </c>
      <c r="R342" s="51">
        <v>1415.55</v>
      </c>
      <c r="S342" s="51">
        <v>53.5</v>
      </c>
      <c r="T342" s="51">
        <v>19.38</v>
      </c>
      <c r="U342" s="51">
        <v>7.16</v>
      </c>
      <c r="V342" s="51">
        <v>25.850999999999999</v>
      </c>
      <c r="W342" s="51"/>
      <c r="X342" s="51"/>
      <c r="Y342" s="47"/>
      <c r="AA342"/>
      <c r="AB342"/>
      <c r="AC342"/>
      <c r="AD342"/>
      <c r="AE342"/>
      <c r="AF342"/>
      <c r="AG342"/>
      <c r="AH342"/>
      <c r="AI342"/>
    </row>
    <row r="343" spans="1:35" s="5" customFormat="1" x14ac:dyDescent="0.2">
      <c r="A343" s="50">
        <v>2223</v>
      </c>
      <c r="B343" s="51">
        <v>89.81</v>
      </c>
      <c r="C343" s="51">
        <v>29.53</v>
      </c>
      <c r="D343" s="4">
        <f t="shared" ref="D343:D406" si="10">IF(C343-20.53&lt;0,C343-20.53+360,C343-20.53)</f>
        <v>9</v>
      </c>
      <c r="E343" s="4">
        <f t="shared" ref="E343:E406" si="11">IF(C343-0.56&lt;0,C343-0.56+360,C343-0.56)</f>
        <v>28.970000000000002</v>
      </c>
      <c r="F343" s="51">
        <v>1118.01</v>
      </c>
      <c r="G343" s="51">
        <v>1032.83</v>
      </c>
      <c r="H343" s="51">
        <v>1283.27</v>
      </c>
      <c r="I343" s="51">
        <v>607.9</v>
      </c>
      <c r="J343" s="51">
        <v>13529863.08</v>
      </c>
      <c r="K343" s="51">
        <v>7209806.5300000003</v>
      </c>
      <c r="L343" s="51" t="s">
        <v>1384</v>
      </c>
      <c r="M343" s="51" t="s">
        <v>1385</v>
      </c>
      <c r="N343" s="51">
        <v>0.31</v>
      </c>
      <c r="O343" s="51">
        <v>-57.994999999999997</v>
      </c>
      <c r="P343" s="51">
        <v>7.0000000000000007E-2</v>
      </c>
      <c r="Q343" s="51">
        <v>-0.3</v>
      </c>
      <c r="R343" s="51">
        <v>1418.54</v>
      </c>
      <c r="S343" s="51">
        <v>53.6</v>
      </c>
      <c r="T343" s="51">
        <v>19.38</v>
      </c>
      <c r="U343" s="51">
        <v>7.18</v>
      </c>
      <c r="V343" s="51">
        <v>25.861000000000001</v>
      </c>
      <c r="W343" s="51"/>
      <c r="X343" s="51"/>
      <c r="Y343" s="47"/>
      <c r="AA343"/>
      <c r="AB343"/>
      <c r="AC343"/>
      <c r="AD343"/>
      <c r="AE343"/>
      <c r="AF343"/>
      <c r="AG343"/>
      <c r="AH343"/>
      <c r="AI343"/>
    </row>
    <row r="344" spans="1:35" s="5" customFormat="1" x14ac:dyDescent="0.2">
      <c r="A344" s="50">
        <v>2226</v>
      </c>
      <c r="B344" s="51">
        <v>89.86</v>
      </c>
      <c r="C344" s="51">
        <v>29.45</v>
      </c>
      <c r="D344" s="4">
        <f t="shared" si="10"/>
        <v>8.9199999999999982</v>
      </c>
      <c r="E344" s="4">
        <f t="shared" si="11"/>
        <v>28.89</v>
      </c>
      <c r="F344" s="51">
        <v>1118.02</v>
      </c>
      <c r="G344" s="51">
        <v>1032.8399999999999</v>
      </c>
      <c r="H344" s="51">
        <v>1285.8800000000001</v>
      </c>
      <c r="I344" s="51">
        <v>609.38</v>
      </c>
      <c r="J344" s="51">
        <v>13529864.529999999</v>
      </c>
      <c r="K344" s="51">
        <v>7209809.1600000001</v>
      </c>
      <c r="L344" s="51" t="s">
        <v>1386</v>
      </c>
      <c r="M344" s="51" t="s">
        <v>1387</v>
      </c>
      <c r="N344" s="51">
        <v>0.31</v>
      </c>
      <c r="O344" s="51">
        <v>-143.97300000000001</v>
      </c>
      <c r="P344" s="51">
        <v>0.17</v>
      </c>
      <c r="Q344" s="51">
        <v>-0.27</v>
      </c>
      <c r="R344" s="51">
        <v>1421.54</v>
      </c>
      <c r="S344" s="51">
        <v>53.71</v>
      </c>
      <c r="T344" s="51">
        <v>19.38</v>
      </c>
      <c r="U344" s="51">
        <v>7.19</v>
      </c>
      <c r="V344" s="51">
        <v>25.87</v>
      </c>
      <c r="W344" s="51"/>
      <c r="X344" s="51"/>
      <c r="Y344" s="47"/>
      <c r="AA344"/>
      <c r="AB344"/>
      <c r="AC344"/>
      <c r="AD344"/>
      <c r="AE344"/>
      <c r="AF344"/>
      <c r="AG344"/>
      <c r="AH344"/>
      <c r="AI344"/>
    </row>
    <row r="345" spans="1:35" s="5" customFormat="1" x14ac:dyDescent="0.2">
      <c r="A345" s="50">
        <v>2229.0100000000002</v>
      </c>
      <c r="B345" s="51">
        <v>89.75</v>
      </c>
      <c r="C345" s="51">
        <v>29.37</v>
      </c>
      <c r="D345" s="4">
        <f t="shared" si="10"/>
        <v>8.84</v>
      </c>
      <c r="E345" s="4">
        <f t="shared" si="11"/>
        <v>28.810000000000002</v>
      </c>
      <c r="F345" s="51">
        <v>1118.03</v>
      </c>
      <c r="G345" s="51">
        <v>1032.8499999999999</v>
      </c>
      <c r="H345" s="51">
        <v>1288.5</v>
      </c>
      <c r="I345" s="51">
        <v>610.86</v>
      </c>
      <c r="J345" s="51">
        <v>13529865.98</v>
      </c>
      <c r="K345" s="51">
        <v>7209811.7999999998</v>
      </c>
      <c r="L345" s="51" t="s">
        <v>1388</v>
      </c>
      <c r="M345" s="51" t="s">
        <v>1389</v>
      </c>
      <c r="N345" s="51">
        <v>0.45</v>
      </c>
      <c r="O345" s="51">
        <v>-18.434999999999999</v>
      </c>
      <c r="P345" s="51">
        <v>-0.37</v>
      </c>
      <c r="Q345" s="51">
        <v>-0.27</v>
      </c>
      <c r="R345" s="51">
        <v>1424.55</v>
      </c>
      <c r="S345" s="51">
        <v>53.81</v>
      </c>
      <c r="T345" s="51">
        <v>19.39</v>
      </c>
      <c r="U345" s="51">
        <v>7.21</v>
      </c>
      <c r="V345" s="51">
        <v>25.879000000000001</v>
      </c>
      <c r="W345" s="51"/>
      <c r="X345" s="51"/>
      <c r="Y345" s="47"/>
      <c r="AA345"/>
      <c r="AB345"/>
      <c r="AC345"/>
      <c r="AD345"/>
      <c r="AE345"/>
      <c r="AF345"/>
      <c r="AG345"/>
      <c r="AH345"/>
      <c r="AI345"/>
    </row>
    <row r="346" spans="1:35" s="5" customFormat="1" x14ac:dyDescent="0.2">
      <c r="A346" s="50">
        <v>2233</v>
      </c>
      <c r="B346" s="51">
        <v>89.81</v>
      </c>
      <c r="C346" s="51">
        <v>29.35</v>
      </c>
      <c r="D346" s="4">
        <f t="shared" si="10"/>
        <v>8.82</v>
      </c>
      <c r="E346" s="4">
        <f t="shared" si="11"/>
        <v>28.790000000000003</v>
      </c>
      <c r="F346" s="51">
        <v>1118.05</v>
      </c>
      <c r="G346" s="51">
        <v>1032.8699999999999</v>
      </c>
      <c r="H346" s="51">
        <v>1291.98</v>
      </c>
      <c r="I346" s="51">
        <v>612.80999999999995</v>
      </c>
      <c r="J346" s="51">
        <v>13529867.9</v>
      </c>
      <c r="K346" s="51">
        <v>7209815.29</v>
      </c>
      <c r="L346" s="51" t="s">
        <v>1390</v>
      </c>
      <c r="M346" s="51" t="s">
        <v>1391</v>
      </c>
      <c r="N346" s="51">
        <v>0.16</v>
      </c>
      <c r="O346" s="51">
        <v>-9.4619999999999997</v>
      </c>
      <c r="P346" s="51">
        <v>0.15</v>
      </c>
      <c r="Q346" s="51">
        <v>-0.05</v>
      </c>
      <c r="R346" s="51">
        <v>1428.54</v>
      </c>
      <c r="S346" s="51">
        <v>53.95</v>
      </c>
      <c r="T346" s="51">
        <v>19.39</v>
      </c>
      <c r="U346" s="51">
        <v>7.22</v>
      </c>
      <c r="V346" s="51">
        <v>25.890999999999998</v>
      </c>
      <c r="W346" s="51"/>
      <c r="X346" s="51"/>
      <c r="Y346" s="47"/>
      <c r="AA346"/>
      <c r="AB346"/>
      <c r="AC346"/>
      <c r="AD346"/>
      <c r="AE346"/>
      <c r="AF346"/>
      <c r="AG346"/>
      <c r="AH346"/>
      <c r="AI346"/>
    </row>
    <row r="347" spans="1:35" s="5" customFormat="1" x14ac:dyDescent="0.2">
      <c r="A347" s="50">
        <v>2236</v>
      </c>
      <c r="B347" s="51">
        <v>89.87</v>
      </c>
      <c r="C347" s="51">
        <v>29.34</v>
      </c>
      <c r="D347" s="4">
        <f t="shared" si="10"/>
        <v>8.8099999999999987</v>
      </c>
      <c r="E347" s="4">
        <f t="shared" si="11"/>
        <v>28.78</v>
      </c>
      <c r="F347" s="51">
        <v>1118.06</v>
      </c>
      <c r="G347" s="51">
        <v>1032.8800000000001</v>
      </c>
      <c r="H347" s="51">
        <v>1294.5999999999999</v>
      </c>
      <c r="I347" s="51">
        <v>614.28</v>
      </c>
      <c r="J347" s="51">
        <v>13529869.35</v>
      </c>
      <c r="K347" s="51">
        <v>7209817.9199999999</v>
      </c>
      <c r="L347" s="51" t="s">
        <v>1392</v>
      </c>
      <c r="M347" s="51" t="s">
        <v>1393</v>
      </c>
      <c r="N347" s="51">
        <v>0.2</v>
      </c>
      <c r="O347" s="51">
        <v>-165.964</v>
      </c>
      <c r="P347" s="51">
        <v>0.2</v>
      </c>
      <c r="Q347" s="51">
        <v>-0.03</v>
      </c>
      <c r="R347" s="51">
        <v>1431.54</v>
      </c>
      <c r="S347" s="51">
        <v>54.05</v>
      </c>
      <c r="T347" s="51">
        <v>19.39</v>
      </c>
      <c r="U347" s="51">
        <v>7.24</v>
      </c>
      <c r="V347" s="51">
        <v>25.9</v>
      </c>
      <c r="W347" s="51"/>
      <c r="X347" s="51"/>
      <c r="Y347" s="47"/>
      <c r="AA347"/>
      <c r="AB347"/>
      <c r="AC347"/>
      <c r="AD347"/>
      <c r="AE347"/>
      <c r="AF347"/>
      <c r="AG347"/>
      <c r="AH347"/>
      <c r="AI347"/>
    </row>
    <row r="348" spans="1:35" s="5" customFormat="1" x14ac:dyDescent="0.2">
      <c r="A348" s="50">
        <v>2239</v>
      </c>
      <c r="B348" s="51">
        <v>89.79</v>
      </c>
      <c r="C348" s="51">
        <v>29.32</v>
      </c>
      <c r="D348" s="4">
        <f t="shared" si="10"/>
        <v>8.7899999999999991</v>
      </c>
      <c r="E348" s="4">
        <f t="shared" si="11"/>
        <v>28.76</v>
      </c>
      <c r="F348" s="51">
        <v>1118.07</v>
      </c>
      <c r="G348" s="51">
        <v>1032.8900000000001</v>
      </c>
      <c r="H348" s="51">
        <v>1297.21</v>
      </c>
      <c r="I348" s="51">
        <v>615.75</v>
      </c>
      <c r="J348" s="51">
        <v>13529870.789999999</v>
      </c>
      <c r="K348" s="51">
        <v>7209820.5499999998</v>
      </c>
      <c r="L348" s="51" t="s">
        <v>1394</v>
      </c>
      <c r="M348" s="51" t="s">
        <v>1395</v>
      </c>
      <c r="N348" s="51">
        <v>0.27</v>
      </c>
      <c r="O348" s="51">
        <v>-11.31</v>
      </c>
      <c r="P348" s="51">
        <v>-0.27</v>
      </c>
      <c r="Q348" s="51">
        <v>-7.0000000000000007E-2</v>
      </c>
      <c r="R348" s="51">
        <v>1434.54</v>
      </c>
      <c r="S348" s="51">
        <v>54.16</v>
      </c>
      <c r="T348" s="51">
        <v>19.39</v>
      </c>
      <c r="U348" s="51">
        <v>7.25</v>
      </c>
      <c r="V348" s="51">
        <v>25.908999999999999</v>
      </c>
      <c r="W348" s="51"/>
      <c r="X348" s="51"/>
      <c r="Y348" s="47"/>
      <c r="AA348"/>
      <c r="AB348"/>
      <c r="AC348"/>
      <c r="AD348"/>
      <c r="AE348"/>
      <c r="AF348"/>
      <c r="AG348"/>
      <c r="AH348"/>
      <c r="AI348"/>
    </row>
    <row r="349" spans="1:35" s="5" customFormat="1" x14ac:dyDescent="0.2">
      <c r="A349" s="50">
        <v>2242</v>
      </c>
      <c r="B349" s="51">
        <v>89.84</v>
      </c>
      <c r="C349" s="51">
        <v>29.31</v>
      </c>
      <c r="D349" s="4">
        <f t="shared" si="10"/>
        <v>8.7799999999999976</v>
      </c>
      <c r="E349" s="4">
        <f t="shared" si="11"/>
        <v>28.75</v>
      </c>
      <c r="F349" s="51">
        <v>1118.08</v>
      </c>
      <c r="G349" s="51">
        <v>1032.9000000000001</v>
      </c>
      <c r="H349" s="51">
        <v>1299.83</v>
      </c>
      <c r="I349" s="51">
        <v>617.22</v>
      </c>
      <c r="J349" s="51">
        <v>13529872.23</v>
      </c>
      <c r="K349" s="51">
        <v>7209823.1799999997</v>
      </c>
      <c r="L349" s="51" t="s">
        <v>1396</v>
      </c>
      <c r="M349" s="51" t="s">
        <v>1397</v>
      </c>
      <c r="N349" s="51">
        <v>0.17</v>
      </c>
      <c r="O349" s="51">
        <v>-26.565000000000001</v>
      </c>
      <c r="P349" s="51">
        <v>0.17</v>
      </c>
      <c r="Q349" s="51">
        <v>-0.03</v>
      </c>
      <c r="R349" s="51">
        <v>1437.54</v>
      </c>
      <c r="S349" s="51">
        <v>54.26</v>
      </c>
      <c r="T349" s="51">
        <v>19.39</v>
      </c>
      <c r="U349" s="51">
        <v>7.27</v>
      </c>
      <c r="V349" s="51">
        <v>25.917999999999999</v>
      </c>
      <c r="W349" s="51"/>
      <c r="X349" s="51"/>
      <c r="Y349" s="47"/>
      <c r="AA349"/>
      <c r="AB349"/>
      <c r="AC349"/>
      <c r="AD349"/>
      <c r="AE349"/>
      <c r="AF349"/>
      <c r="AG349"/>
      <c r="AH349"/>
      <c r="AI349"/>
    </row>
    <row r="350" spans="1:35" s="5" customFormat="1" x14ac:dyDescent="0.2">
      <c r="A350" s="50">
        <v>2245</v>
      </c>
      <c r="B350" s="51">
        <v>89.86</v>
      </c>
      <c r="C350" s="51">
        <v>29.3</v>
      </c>
      <c r="D350" s="4">
        <f t="shared" si="10"/>
        <v>8.77</v>
      </c>
      <c r="E350" s="4">
        <f t="shared" si="11"/>
        <v>28.740000000000002</v>
      </c>
      <c r="F350" s="51">
        <v>1118.08</v>
      </c>
      <c r="G350" s="51">
        <v>1032.9000000000001</v>
      </c>
      <c r="H350" s="51">
        <v>1302.44</v>
      </c>
      <c r="I350" s="51">
        <v>618.69000000000005</v>
      </c>
      <c r="J350" s="51">
        <v>13529873.68</v>
      </c>
      <c r="K350" s="51">
        <v>7209825.8099999996</v>
      </c>
      <c r="L350" s="51" t="s">
        <v>1398</v>
      </c>
      <c r="M350" s="51" t="s">
        <v>1399</v>
      </c>
      <c r="N350" s="51">
        <v>7.0000000000000007E-2</v>
      </c>
      <c r="O350" s="51">
        <v>-146.31</v>
      </c>
      <c r="P350" s="51">
        <v>7.0000000000000007E-2</v>
      </c>
      <c r="Q350" s="51">
        <v>-0.03</v>
      </c>
      <c r="R350" s="51">
        <v>1440.54</v>
      </c>
      <c r="S350" s="51">
        <v>54.37</v>
      </c>
      <c r="T350" s="51">
        <v>19.39</v>
      </c>
      <c r="U350" s="51">
        <v>7.28</v>
      </c>
      <c r="V350" s="51">
        <v>25.927</v>
      </c>
      <c r="W350" s="51"/>
      <c r="X350" s="51"/>
      <c r="Y350" s="47"/>
      <c r="AA350"/>
      <c r="AB350"/>
      <c r="AC350"/>
      <c r="AD350"/>
      <c r="AE350"/>
      <c r="AF350"/>
      <c r="AG350"/>
      <c r="AH350"/>
      <c r="AI350"/>
    </row>
    <row r="351" spans="1:35" s="5" customFormat="1" x14ac:dyDescent="0.2">
      <c r="A351" s="50">
        <v>2248</v>
      </c>
      <c r="B351" s="51">
        <v>89.83</v>
      </c>
      <c r="C351" s="51">
        <v>29.28</v>
      </c>
      <c r="D351" s="4">
        <f t="shared" si="10"/>
        <v>8.75</v>
      </c>
      <c r="E351" s="4">
        <f t="shared" si="11"/>
        <v>28.720000000000002</v>
      </c>
      <c r="F351" s="51">
        <v>1118.0899999999999</v>
      </c>
      <c r="G351" s="51">
        <v>1032.9100000000001</v>
      </c>
      <c r="H351" s="51">
        <v>1305.06</v>
      </c>
      <c r="I351" s="51">
        <v>620.16</v>
      </c>
      <c r="J351" s="51">
        <v>13529875.119999999</v>
      </c>
      <c r="K351" s="51">
        <v>7209828.4400000004</v>
      </c>
      <c r="L351" s="51" t="s">
        <v>1400</v>
      </c>
      <c r="M351" s="51" t="s">
        <v>1401</v>
      </c>
      <c r="N351" s="51">
        <v>0.12</v>
      </c>
      <c r="O351" s="51">
        <v>-21.800999999999998</v>
      </c>
      <c r="P351" s="51">
        <v>-0.1</v>
      </c>
      <c r="Q351" s="51">
        <v>-7.0000000000000007E-2</v>
      </c>
      <c r="R351" s="51">
        <v>1443.54</v>
      </c>
      <c r="S351" s="51">
        <v>54.47</v>
      </c>
      <c r="T351" s="51">
        <v>19.39</v>
      </c>
      <c r="U351" s="51">
        <v>7.3</v>
      </c>
      <c r="V351" s="51">
        <v>25.934999999999999</v>
      </c>
      <c r="W351" s="51"/>
      <c r="X351" s="51"/>
      <c r="Y351" s="47"/>
      <c r="AA351"/>
      <c r="AB351"/>
      <c r="AC351"/>
      <c r="AD351"/>
      <c r="AE351"/>
      <c r="AF351"/>
      <c r="AG351"/>
      <c r="AH351"/>
      <c r="AI351"/>
    </row>
    <row r="352" spans="1:35" s="5" customFormat="1" x14ac:dyDescent="0.2">
      <c r="A352" s="50">
        <v>2252.98</v>
      </c>
      <c r="B352" s="51">
        <v>89.88</v>
      </c>
      <c r="C352" s="51">
        <v>29.26</v>
      </c>
      <c r="D352" s="4">
        <f t="shared" si="10"/>
        <v>8.73</v>
      </c>
      <c r="E352" s="4">
        <f t="shared" si="11"/>
        <v>28.700000000000003</v>
      </c>
      <c r="F352" s="51">
        <v>1118.0999999999999</v>
      </c>
      <c r="G352" s="51">
        <v>1032.92</v>
      </c>
      <c r="H352" s="51">
        <v>1309.4000000000001</v>
      </c>
      <c r="I352" s="51">
        <v>622.59</v>
      </c>
      <c r="J352" s="51">
        <v>13529877.51</v>
      </c>
      <c r="K352" s="51">
        <v>7209832.8099999996</v>
      </c>
      <c r="L352" s="51" t="s">
        <v>1237</v>
      </c>
      <c r="M352" s="51" t="s">
        <v>1402</v>
      </c>
      <c r="N352" s="51">
        <v>0.11</v>
      </c>
      <c r="O352" s="51">
        <v>167.471</v>
      </c>
      <c r="P352" s="51">
        <v>0.1</v>
      </c>
      <c r="Q352" s="51">
        <v>-0.04</v>
      </c>
      <c r="R352" s="51">
        <v>1448.51</v>
      </c>
      <c r="S352" s="51">
        <v>54.65</v>
      </c>
      <c r="T352" s="51">
        <v>19.399999999999999</v>
      </c>
      <c r="U352" s="51">
        <v>7.32</v>
      </c>
      <c r="V352" s="51">
        <v>25.95</v>
      </c>
      <c r="W352" s="51"/>
      <c r="X352" s="51"/>
      <c r="Y352" s="47"/>
      <c r="AA352"/>
      <c r="AB352"/>
      <c r="AC352"/>
      <c r="AD352"/>
      <c r="AE352"/>
      <c r="AF352"/>
      <c r="AG352"/>
      <c r="AH352"/>
      <c r="AI352"/>
    </row>
    <row r="353" spans="1:35" s="5" customFormat="1" x14ac:dyDescent="0.2">
      <c r="A353" s="50">
        <v>2256</v>
      </c>
      <c r="B353" s="51">
        <v>89.79</v>
      </c>
      <c r="C353" s="51">
        <v>29.28</v>
      </c>
      <c r="D353" s="4">
        <f t="shared" si="10"/>
        <v>8.75</v>
      </c>
      <c r="E353" s="4">
        <f t="shared" si="11"/>
        <v>28.720000000000002</v>
      </c>
      <c r="F353" s="51">
        <v>1118.1099999999999</v>
      </c>
      <c r="G353" s="51">
        <v>1032.93</v>
      </c>
      <c r="H353" s="51">
        <v>1312.04</v>
      </c>
      <c r="I353" s="51">
        <v>624.07000000000005</v>
      </c>
      <c r="J353" s="51">
        <v>13529878.960000001</v>
      </c>
      <c r="K353" s="51">
        <v>7209835.46</v>
      </c>
      <c r="L353" s="51" t="s">
        <v>1403</v>
      </c>
      <c r="M353" s="51" t="s">
        <v>1404</v>
      </c>
      <c r="N353" s="51">
        <v>0.31</v>
      </c>
      <c r="O353" s="51">
        <v>26.565000000000001</v>
      </c>
      <c r="P353" s="51">
        <v>-0.3</v>
      </c>
      <c r="Q353" s="51">
        <v>7.0000000000000007E-2</v>
      </c>
      <c r="R353" s="51">
        <v>1451.53</v>
      </c>
      <c r="S353" s="51">
        <v>54.75</v>
      </c>
      <c r="T353" s="51">
        <v>19.399999999999999</v>
      </c>
      <c r="U353" s="51">
        <v>7.34</v>
      </c>
      <c r="V353" s="51">
        <v>25.957999999999998</v>
      </c>
      <c r="W353" s="51"/>
      <c r="X353" s="51"/>
      <c r="Y353" s="47"/>
      <c r="AA353"/>
      <c r="AB353"/>
      <c r="AC353"/>
      <c r="AD353"/>
      <c r="AE353"/>
      <c r="AF353"/>
      <c r="AG353"/>
      <c r="AH353"/>
      <c r="AI353"/>
    </row>
    <row r="354" spans="1:35" s="5" customFormat="1" x14ac:dyDescent="0.2">
      <c r="A354" s="50">
        <v>2259</v>
      </c>
      <c r="B354" s="51">
        <v>89.81</v>
      </c>
      <c r="C354" s="51">
        <v>29.29</v>
      </c>
      <c r="D354" s="4">
        <f t="shared" si="10"/>
        <v>8.759999999999998</v>
      </c>
      <c r="E354" s="4">
        <f t="shared" si="11"/>
        <v>28.73</v>
      </c>
      <c r="F354" s="51">
        <v>1118.1199999999999</v>
      </c>
      <c r="G354" s="51">
        <v>1032.94</v>
      </c>
      <c r="H354" s="51">
        <v>1314.66</v>
      </c>
      <c r="I354" s="51">
        <v>625.54</v>
      </c>
      <c r="J354" s="51">
        <v>13529880.4</v>
      </c>
      <c r="K354" s="51">
        <v>7209838.0899999999</v>
      </c>
      <c r="L354" s="51" t="s">
        <v>1405</v>
      </c>
      <c r="M354" s="51" t="s">
        <v>1406</v>
      </c>
      <c r="N354" s="51">
        <v>7.0000000000000007E-2</v>
      </c>
      <c r="O354" s="51">
        <v>90</v>
      </c>
      <c r="P354" s="51">
        <v>7.0000000000000007E-2</v>
      </c>
      <c r="Q354" s="51">
        <v>0.03</v>
      </c>
      <c r="R354" s="51">
        <v>1454.53</v>
      </c>
      <c r="S354" s="51">
        <v>54.86</v>
      </c>
      <c r="T354" s="51">
        <v>19.399999999999999</v>
      </c>
      <c r="U354" s="51">
        <v>7.35</v>
      </c>
      <c r="V354" s="51">
        <v>25.966999999999999</v>
      </c>
      <c r="W354" s="51"/>
      <c r="X354" s="51"/>
      <c r="Y354" s="47"/>
      <c r="AA354"/>
      <c r="AB354"/>
      <c r="AC354"/>
      <c r="AD354"/>
      <c r="AE354"/>
      <c r="AF354"/>
      <c r="AG354"/>
      <c r="AH354"/>
      <c r="AI354"/>
    </row>
    <row r="355" spans="1:35" s="5" customFormat="1" x14ac:dyDescent="0.2">
      <c r="A355" s="50">
        <v>2262</v>
      </c>
      <c r="B355" s="51">
        <v>89.81</v>
      </c>
      <c r="C355" s="51">
        <v>29.31</v>
      </c>
      <c r="D355" s="4">
        <f t="shared" si="10"/>
        <v>8.7799999999999976</v>
      </c>
      <c r="E355" s="4">
        <f t="shared" si="11"/>
        <v>28.75</v>
      </c>
      <c r="F355" s="51">
        <v>1118.1300000000001</v>
      </c>
      <c r="G355" s="51">
        <v>1032.95</v>
      </c>
      <c r="H355" s="51">
        <v>1317.27</v>
      </c>
      <c r="I355" s="51">
        <v>627</v>
      </c>
      <c r="J355" s="51">
        <v>13529881.85</v>
      </c>
      <c r="K355" s="51">
        <v>7209840.7199999997</v>
      </c>
      <c r="L355" s="51" t="s">
        <v>1407</v>
      </c>
      <c r="M355" s="51" t="s">
        <v>1408</v>
      </c>
      <c r="N355" s="51">
        <v>7.0000000000000007E-2</v>
      </c>
      <c r="O355" s="51">
        <v>153.435</v>
      </c>
      <c r="P355" s="51">
        <v>0</v>
      </c>
      <c r="Q355" s="51">
        <v>7.0000000000000007E-2</v>
      </c>
      <c r="R355" s="51">
        <v>1457.53</v>
      </c>
      <c r="S355" s="51">
        <v>54.96</v>
      </c>
      <c r="T355" s="51">
        <v>19.399999999999999</v>
      </c>
      <c r="U355" s="51">
        <v>7.37</v>
      </c>
      <c r="V355" s="51">
        <v>25.975000000000001</v>
      </c>
      <c r="W355" s="51"/>
      <c r="X355" s="51"/>
      <c r="Y355" s="47"/>
      <c r="AA355"/>
      <c r="AB355"/>
      <c r="AC355"/>
      <c r="AD355"/>
      <c r="AE355"/>
      <c r="AF355"/>
      <c r="AG355"/>
      <c r="AH355"/>
      <c r="AI355"/>
    </row>
    <row r="356" spans="1:35" s="5" customFormat="1" x14ac:dyDescent="0.2">
      <c r="A356" s="50">
        <v>2265</v>
      </c>
      <c r="B356" s="51">
        <v>89.79</v>
      </c>
      <c r="C356" s="51">
        <v>29.32</v>
      </c>
      <c r="D356" s="4">
        <f t="shared" si="10"/>
        <v>8.7899999999999991</v>
      </c>
      <c r="E356" s="4">
        <f t="shared" si="11"/>
        <v>28.76</v>
      </c>
      <c r="F356" s="51">
        <v>1118.1400000000001</v>
      </c>
      <c r="G356" s="51">
        <v>1032.96</v>
      </c>
      <c r="H356" s="51">
        <v>1319.89</v>
      </c>
      <c r="I356" s="51">
        <v>628.47</v>
      </c>
      <c r="J356" s="51">
        <v>13529883.289999999</v>
      </c>
      <c r="K356" s="51">
        <v>7209843.3499999996</v>
      </c>
      <c r="L356" s="51" t="s">
        <v>1409</v>
      </c>
      <c r="M356" s="51" t="s">
        <v>1410</v>
      </c>
      <c r="N356" s="51">
        <v>7.0000000000000007E-2</v>
      </c>
      <c r="O356" s="51">
        <v>15.945</v>
      </c>
      <c r="P356" s="51">
        <v>-7.0000000000000007E-2</v>
      </c>
      <c r="Q356" s="51">
        <v>0.03</v>
      </c>
      <c r="R356" s="51">
        <v>1460.53</v>
      </c>
      <c r="S356" s="51">
        <v>55.07</v>
      </c>
      <c r="T356" s="51">
        <v>19.399999999999999</v>
      </c>
      <c r="U356" s="51">
        <v>7.38</v>
      </c>
      <c r="V356" s="51">
        <v>25.983000000000001</v>
      </c>
      <c r="W356" s="51"/>
      <c r="X356" s="51"/>
      <c r="Y356" s="47"/>
      <c r="AA356"/>
      <c r="AB356"/>
      <c r="AC356"/>
      <c r="AD356"/>
      <c r="AE356"/>
      <c r="AF356"/>
      <c r="AG356"/>
      <c r="AH356"/>
      <c r="AI356"/>
    </row>
    <row r="357" spans="1:35" s="5" customFormat="1" x14ac:dyDescent="0.2">
      <c r="A357" s="50">
        <v>2268</v>
      </c>
      <c r="B357" s="51">
        <v>89.86</v>
      </c>
      <c r="C357" s="51">
        <v>29.34</v>
      </c>
      <c r="D357" s="4">
        <f t="shared" si="10"/>
        <v>8.8099999999999987</v>
      </c>
      <c r="E357" s="4">
        <f t="shared" si="11"/>
        <v>28.78</v>
      </c>
      <c r="F357" s="51">
        <v>1118.1500000000001</v>
      </c>
      <c r="G357" s="51">
        <v>1032.97</v>
      </c>
      <c r="H357" s="51">
        <v>1322.5</v>
      </c>
      <c r="I357" s="51">
        <v>629.94000000000005</v>
      </c>
      <c r="J357" s="51">
        <v>13529884.73</v>
      </c>
      <c r="K357" s="51">
        <v>7209845.9800000004</v>
      </c>
      <c r="L357" s="51" t="s">
        <v>1411</v>
      </c>
      <c r="M357" s="51" t="s">
        <v>1412</v>
      </c>
      <c r="N357" s="51">
        <v>0.24</v>
      </c>
      <c r="O357" s="51">
        <v>164.05500000000001</v>
      </c>
      <c r="P357" s="51">
        <v>0.23</v>
      </c>
      <c r="Q357" s="51">
        <v>7.0000000000000007E-2</v>
      </c>
      <c r="R357" s="51">
        <v>1463.53</v>
      </c>
      <c r="S357" s="51">
        <v>55.17</v>
      </c>
      <c r="T357" s="51">
        <v>19.399999999999999</v>
      </c>
      <c r="U357" s="51">
        <v>7.4</v>
      </c>
      <c r="V357" s="51">
        <v>25.992000000000001</v>
      </c>
      <c r="W357" s="51"/>
      <c r="X357" s="51"/>
      <c r="Y357" s="47"/>
      <c r="AA357"/>
      <c r="AB357"/>
      <c r="AC357"/>
      <c r="AD357"/>
      <c r="AE357"/>
      <c r="AF357"/>
      <c r="AG357"/>
      <c r="AH357"/>
      <c r="AI357"/>
    </row>
    <row r="358" spans="1:35" s="5" customFormat="1" x14ac:dyDescent="0.2">
      <c r="A358" s="50">
        <v>2271</v>
      </c>
      <c r="B358" s="51">
        <v>89.79</v>
      </c>
      <c r="C358" s="51">
        <v>29.36</v>
      </c>
      <c r="D358" s="4">
        <f t="shared" si="10"/>
        <v>8.8299999999999983</v>
      </c>
      <c r="E358" s="4">
        <f t="shared" si="11"/>
        <v>28.8</v>
      </c>
      <c r="F358" s="51">
        <v>1118.1600000000001</v>
      </c>
      <c r="G358" s="51">
        <v>1032.98</v>
      </c>
      <c r="H358" s="51">
        <v>1325.12</v>
      </c>
      <c r="I358" s="51">
        <v>631.41</v>
      </c>
      <c r="J358" s="51">
        <v>13529886.18</v>
      </c>
      <c r="K358" s="51">
        <v>7209848.6100000003</v>
      </c>
      <c r="L358" s="51" t="s">
        <v>1413</v>
      </c>
      <c r="M358" s="51" t="s">
        <v>1414</v>
      </c>
      <c r="N358" s="51">
        <v>0.24</v>
      </c>
      <c r="O358" s="51">
        <v>14.036</v>
      </c>
      <c r="P358" s="51">
        <v>-0.23</v>
      </c>
      <c r="Q358" s="51">
        <v>7.0000000000000007E-2</v>
      </c>
      <c r="R358" s="51">
        <v>1466.53</v>
      </c>
      <c r="S358" s="51">
        <v>55.28</v>
      </c>
      <c r="T358" s="51">
        <v>19.399999999999999</v>
      </c>
      <c r="U358" s="51">
        <v>7.41</v>
      </c>
      <c r="V358" s="51">
        <v>26</v>
      </c>
      <c r="W358" s="51"/>
      <c r="X358" s="51"/>
      <c r="Y358" s="47"/>
      <c r="AA358"/>
      <c r="AB358"/>
      <c r="AC358"/>
      <c r="AD358"/>
      <c r="AE358"/>
      <c r="AF358"/>
      <c r="AG358"/>
      <c r="AH358"/>
      <c r="AI358"/>
    </row>
    <row r="359" spans="1:35" s="5" customFormat="1" x14ac:dyDescent="0.2">
      <c r="A359" s="50">
        <v>2274</v>
      </c>
      <c r="B359" s="51">
        <v>89.83</v>
      </c>
      <c r="C359" s="51">
        <v>29.37</v>
      </c>
      <c r="D359" s="4">
        <f t="shared" si="10"/>
        <v>8.84</v>
      </c>
      <c r="E359" s="4">
        <f t="shared" si="11"/>
        <v>28.810000000000002</v>
      </c>
      <c r="F359" s="51">
        <v>1118.17</v>
      </c>
      <c r="G359" s="51">
        <v>1032.99</v>
      </c>
      <c r="H359" s="51">
        <v>1327.73</v>
      </c>
      <c r="I359" s="51">
        <v>632.88</v>
      </c>
      <c r="J359" s="51">
        <v>13529887.619999999</v>
      </c>
      <c r="K359" s="51">
        <v>7209851.2400000002</v>
      </c>
      <c r="L359" s="51" t="s">
        <v>1415</v>
      </c>
      <c r="M359" s="51" t="s">
        <v>1416</v>
      </c>
      <c r="N359" s="51">
        <v>0.14000000000000001</v>
      </c>
      <c r="O359" s="51">
        <v>26.565000000000001</v>
      </c>
      <c r="P359" s="51">
        <v>0.13</v>
      </c>
      <c r="Q359" s="51">
        <v>0.03</v>
      </c>
      <c r="R359" s="51">
        <v>1469.53</v>
      </c>
      <c r="S359" s="51">
        <v>55.38</v>
      </c>
      <c r="T359" s="51">
        <v>19.41</v>
      </c>
      <c r="U359" s="51">
        <v>7.43</v>
      </c>
      <c r="V359" s="51">
        <v>26.009</v>
      </c>
      <c r="W359" s="51"/>
      <c r="X359" s="51"/>
      <c r="Y359" s="47"/>
      <c r="AA359"/>
      <c r="AB359"/>
      <c r="AC359"/>
      <c r="AD359"/>
      <c r="AE359"/>
      <c r="AF359"/>
      <c r="AG359"/>
      <c r="AH359"/>
      <c r="AI359"/>
    </row>
    <row r="360" spans="1:35" s="5" customFormat="1" x14ac:dyDescent="0.2">
      <c r="A360" s="50">
        <v>2277.41</v>
      </c>
      <c r="B360" s="51">
        <v>89.87</v>
      </c>
      <c r="C360" s="51">
        <v>29.39</v>
      </c>
      <c r="D360" s="4">
        <f t="shared" si="10"/>
        <v>8.86</v>
      </c>
      <c r="E360" s="4">
        <f t="shared" si="11"/>
        <v>28.830000000000002</v>
      </c>
      <c r="F360" s="51">
        <v>1118.18</v>
      </c>
      <c r="G360" s="51">
        <v>1033</v>
      </c>
      <c r="H360" s="51">
        <v>1330.7</v>
      </c>
      <c r="I360" s="51">
        <v>634.55999999999995</v>
      </c>
      <c r="J360" s="51">
        <v>13529889.27</v>
      </c>
      <c r="K360" s="51">
        <v>7209854.2300000004</v>
      </c>
      <c r="L360" s="51" t="s">
        <v>1238</v>
      </c>
      <c r="M360" s="51" t="s">
        <v>1417</v>
      </c>
      <c r="N360" s="51">
        <v>0.13</v>
      </c>
      <c r="O360" s="51">
        <v>161.565</v>
      </c>
      <c r="P360" s="51">
        <v>0.12</v>
      </c>
      <c r="Q360" s="51">
        <v>0.06</v>
      </c>
      <c r="R360" s="51">
        <v>1472.94</v>
      </c>
      <c r="S360" s="51">
        <v>55.5</v>
      </c>
      <c r="T360" s="51">
        <v>19.41</v>
      </c>
      <c r="U360" s="51">
        <v>7.44</v>
      </c>
      <c r="V360" s="51">
        <v>26.018000000000001</v>
      </c>
      <c r="W360" s="51"/>
      <c r="X360" s="51"/>
      <c r="Y360" s="47"/>
      <c r="AA360"/>
      <c r="AB360"/>
      <c r="AC360"/>
      <c r="AD360"/>
      <c r="AE360"/>
      <c r="AF360"/>
      <c r="AG360"/>
      <c r="AH360"/>
      <c r="AI360"/>
    </row>
    <row r="361" spans="1:35" s="5" customFormat="1" x14ac:dyDescent="0.2">
      <c r="A361" s="50">
        <v>2281</v>
      </c>
      <c r="B361" s="51">
        <v>89.78</v>
      </c>
      <c r="C361" s="51">
        <v>29.42</v>
      </c>
      <c r="D361" s="4">
        <f t="shared" si="10"/>
        <v>8.89</v>
      </c>
      <c r="E361" s="4">
        <f t="shared" si="11"/>
        <v>28.860000000000003</v>
      </c>
      <c r="F361" s="51">
        <v>1118.19</v>
      </c>
      <c r="G361" s="51">
        <v>1033.01</v>
      </c>
      <c r="H361" s="51">
        <v>1333.83</v>
      </c>
      <c r="I361" s="51">
        <v>636.32000000000005</v>
      </c>
      <c r="J361" s="51">
        <v>13529891</v>
      </c>
      <c r="K361" s="51">
        <v>7209857.3700000001</v>
      </c>
      <c r="L361" s="51" t="s">
        <v>1418</v>
      </c>
      <c r="M361" s="51" t="s">
        <v>1419</v>
      </c>
      <c r="N361" s="51">
        <v>0.26</v>
      </c>
      <c r="O361" s="51">
        <v>90</v>
      </c>
      <c r="P361" s="51">
        <v>-0.25</v>
      </c>
      <c r="Q361" s="51">
        <v>0.08</v>
      </c>
      <c r="R361" s="51">
        <v>1476.53</v>
      </c>
      <c r="S361" s="51">
        <v>55.63</v>
      </c>
      <c r="T361" s="51">
        <v>19.41</v>
      </c>
      <c r="U361" s="51">
        <v>7.46</v>
      </c>
      <c r="V361" s="51">
        <v>26.029</v>
      </c>
      <c r="W361" s="51"/>
      <c r="X361" s="51"/>
      <c r="Y361" s="47"/>
      <c r="AA361"/>
      <c r="AB361"/>
      <c r="AC361"/>
      <c r="AD361"/>
      <c r="AE361"/>
      <c r="AF361"/>
      <c r="AG361"/>
      <c r="AH361"/>
      <c r="AI361"/>
    </row>
    <row r="362" spans="1:35" s="5" customFormat="1" x14ac:dyDescent="0.2">
      <c r="A362" s="50">
        <v>2284</v>
      </c>
      <c r="B362" s="51">
        <v>89.78</v>
      </c>
      <c r="C362" s="51">
        <v>29.45</v>
      </c>
      <c r="D362" s="4">
        <f t="shared" si="10"/>
        <v>8.9199999999999982</v>
      </c>
      <c r="E362" s="4">
        <f t="shared" si="11"/>
        <v>28.89</v>
      </c>
      <c r="F362" s="51">
        <v>1118.2</v>
      </c>
      <c r="G362" s="51">
        <v>1033.02</v>
      </c>
      <c r="H362" s="51">
        <v>1336.44</v>
      </c>
      <c r="I362" s="51">
        <v>637.79</v>
      </c>
      <c r="J362" s="51">
        <v>13529892.449999999</v>
      </c>
      <c r="K362" s="51">
        <v>7209860</v>
      </c>
      <c r="L362" s="51" t="s">
        <v>1420</v>
      </c>
      <c r="M362" s="51" t="s">
        <v>1421</v>
      </c>
      <c r="N362" s="51">
        <v>0.1</v>
      </c>
      <c r="O362" s="51">
        <v>26.565000000000001</v>
      </c>
      <c r="P362" s="51">
        <v>0</v>
      </c>
      <c r="Q362" s="51">
        <v>0.1</v>
      </c>
      <c r="R362" s="51">
        <v>1479.52</v>
      </c>
      <c r="S362" s="51">
        <v>55.74</v>
      </c>
      <c r="T362" s="51">
        <v>19.41</v>
      </c>
      <c r="U362" s="51">
        <v>7.48</v>
      </c>
      <c r="V362" s="51">
        <v>26.036999999999999</v>
      </c>
      <c r="W362" s="51"/>
      <c r="X362" s="51"/>
      <c r="Y362" s="47"/>
      <c r="AA362"/>
      <c r="AB362"/>
      <c r="AC362"/>
      <c r="AD362"/>
      <c r="AE362"/>
      <c r="AF362"/>
      <c r="AG362"/>
      <c r="AH362"/>
      <c r="AI362"/>
    </row>
    <row r="363" spans="1:35" s="5" customFormat="1" x14ac:dyDescent="0.2">
      <c r="A363" s="50">
        <v>2287</v>
      </c>
      <c r="B363" s="51">
        <v>89.82</v>
      </c>
      <c r="C363" s="51">
        <v>29.47</v>
      </c>
      <c r="D363" s="4">
        <f t="shared" si="10"/>
        <v>8.9399999999999977</v>
      </c>
      <c r="E363" s="4">
        <f t="shared" si="11"/>
        <v>28.91</v>
      </c>
      <c r="F363" s="51">
        <v>1118.21</v>
      </c>
      <c r="G363" s="51">
        <v>1033.03</v>
      </c>
      <c r="H363" s="51">
        <v>1339.06</v>
      </c>
      <c r="I363" s="51">
        <v>639.27</v>
      </c>
      <c r="J363" s="51">
        <v>13529893.9</v>
      </c>
      <c r="K363" s="51">
        <v>7209862.6200000001</v>
      </c>
      <c r="L363" s="51" t="s">
        <v>1422</v>
      </c>
      <c r="M363" s="51" t="s">
        <v>1423</v>
      </c>
      <c r="N363" s="51">
        <v>0.15</v>
      </c>
      <c r="O363" s="51">
        <v>153.435</v>
      </c>
      <c r="P363" s="51">
        <v>0.13</v>
      </c>
      <c r="Q363" s="51">
        <v>7.0000000000000007E-2</v>
      </c>
      <c r="R363" s="51">
        <v>1482.52</v>
      </c>
      <c r="S363" s="51">
        <v>55.84</v>
      </c>
      <c r="T363" s="51">
        <v>19.41</v>
      </c>
      <c r="U363" s="51">
        <v>7.49</v>
      </c>
      <c r="V363" s="51">
        <v>26.045999999999999</v>
      </c>
      <c r="W363" s="51"/>
      <c r="X363" s="51"/>
      <c r="Y363" s="47"/>
      <c r="AA363"/>
      <c r="AB363"/>
      <c r="AC363"/>
      <c r="AD363"/>
      <c r="AE363"/>
      <c r="AF363"/>
      <c r="AG363"/>
      <c r="AH363"/>
      <c r="AI363"/>
    </row>
    <row r="364" spans="1:35" s="5" customFormat="1" x14ac:dyDescent="0.2">
      <c r="A364" s="50">
        <v>2290</v>
      </c>
      <c r="B364" s="51">
        <v>89.76</v>
      </c>
      <c r="C364" s="51">
        <v>29.5</v>
      </c>
      <c r="D364" s="4">
        <f t="shared" si="10"/>
        <v>8.9699999999999989</v>
      </c>
      <c r="E364" s="4">
        <f t="shared" si="11"/>
        <v>28.94</v>
      </c>
      <c r="F364" s="51">
        <v>1118.23</v>
      </c>
      <c r="G364" s="51">
        <v>1033.05</v>
      </c>
      <c r="H364" s="51">
        <v>1341.67</v>
      </c>
      <c r="I364" s="51">
        <v>640.75</v>
      </c>
      <c r="J364" s="51">
        <v>13529895.35</v>
      </c>
      <c r="K364" s="51">
        <v>7209865.25</v>
      </c>
      <c r="L364" s="51" t="s">
        <v>1424</v>
      </c>
      <c r="M364" s="51" t="s">
        <v>1425</v>
      </c>
      <c r="N364" s="51">
        <v>0.22</v>
      </c>
      <c r="O364" s="51">
        <v>18.434999999999999</v>
      </c>
      <c r="P364" s="51">
        <v>-0.2</v>
      </c>
      <c r="Q364" s="51">
        <v>0.1</v>
      </c>
      <c r="R364" s="51">
        <v>1485.52</v>
      </c>
      <c r="S364" s="51">
        <v>55.95</v>
      </c>
      <c r="T364" s="51">
        <v>19.41</v>
      </c>
      <c r="U364" s="51">
        <v>7.51</v>
      </c>
      <c r="V364" s="51">
        <v>26.053999999999998</v>
      </c>
      <c r="W364" s="51"/>
      <c r="X364" s="51"/>
      <c r="Y364" s="47"/>
      <c r="AA364"/>
      <c r="AB364"/>
      <c r="AC364"/>
      <c r="AD364"/>
      <c r="AE364"/>
      <c r="AF364"/>
      <c r="AG364"/>
      <c r="AH364"/>
      <c r="AI364"/>
    </row>
    <row r="365" spans="1:35" s="5" customFormat="1" x14ac:dyDescent="0.2">
      <c r="A365" s="50">
        <v>2293</v>
      </c>
      <c r="B365" s="51">
        <v>89.82</v>
      </c>
      <c r="C365" s="51">
        <v>29.52</v>
      </c>
      <c r="D365" s="4">
        <f t="shared" si="10"/>
        <v>8.9899999999999984</v>
      </c>
      <c r="E365" s="4">
        <f t="shared" si="11"/>
        <v>28.96</v>
      </c>
      <c r="F365" s="51">
        <v>1118.24</v>
      </c>
      <c r="G365" s="51">
        <v>1033.06</v>
      </c>
      <c r="H365" s="51">
        <v>1344.28</v>
      </c>
      <c r="I365" s="51">
        <v>642.22</v>
      </c>
      <c r="J365" s="51">
        <v>13529896.800000001</v>
      </c>
      <c r="K365" s="51">
        <v>7209867.8799999999</v>
      </c>
      <c r="L365" s="51" t="s">
        <v>1426</v>
      </c>
      <c r="M365" s="51" t="s">
        <v>1427</v>
      </c>
      <c r="N365" s="51">
        <v>0.21</v>
      </c>
      <c r="O365" s="51">
        <v>123.69</v>
      </c>
      <c r="P365" s="51">
        <v>0.2</v>
      </c>
      <c r="Q365" s="51">
        <v>7.0000000000000007E-2</v>
      </c>
      <c r="R365" s="51">
        <v>1488.52</v>
      </c>
      <c r="S365" s="51">
        <v>56.05</v>
      </c>
      <c r="T365" s="51">
        <v>19.41</v>
      </c>
      <c r="U365" s="51">
        <v>7.52</v>
      </c>
      <c r="V365" s="51">
        <v>26.062999999999999</v>
      </c>
      <c r="W365" s="51"/>
      <c r="X365" s="51"/>
      <c r="Y365" s="47"/>
      <c r="AA365"/>
      <c r="AB365"/>
      <c r="AC365"/>
      <c r="AD365"/>
      <c r="AE365"/>
      <c r="AF365"/>
      <c r="AG365"/>
      <c r="AH365"/>
      <c r="AI365"/>
    </row>
    <row r="366" spans="1:35" s="5" customFormat="1" x14ac:dyDescent="0.2">
      <c r="A366" s="50">
        <v>2296</v>
      </c>
      <c r="B366" s="51">
        <v>89.8</v>
      </c>
      <c r="C366" s="51">
        <v>29.55</v>
      </c>
      <c r="D366" s="4">
        <f t="shared" si="10"/>
        <v>9.02</v>
      </c>
      <c r="E366" s="4">
        <f t="shared" si="11"/>
        <v>28.990000000000002</v>
      </c>
      <c r="F366" s="51">
        <v>1118.25</v>
      </c>
      <c r="G366" s="51">
        <v>1033.07</v>
      </c>
      <c r="H366" s="51">
        <v>1346.89</v>
      </c>
      <c r="I366" s="51">
        <v>643.70000000000005</v>
      </c>
      <c r="J366" s="51">
        <v>13529898.25</v>
      </c>
      <c r="K366" s="51">
        <v>7209870.5</v>
      </c>
      <c r="L366" s="51" t="s">
        <v>1428</v>
      </c>
      <c r="M366" s="51" t="s">
        <v>1429</v>
      </c>
      <c r="N366" s="51">
        <v>0.12</v>
      </c>
      <c r="O366" s="51">
        <v>153.435</v>
      </c>
      <c r="P366" s="51">
        <v>-7.0000000000000007E-2</v>
      </c>
      <c r="Q366" s="51">
        <v>0.1</v>
      </c>
      <c r="R366" s="51">
        <v>1491.52</v>
      </c>
      <c r="S366" s="51">
        <v>56.16</v>
      </c>
      <c r="T366" s="51">
        <v>19.420000000000002</v>
      </c>
      <c r="U366" s="51">
        <v>7.54</v>
      </c>
      <c r="V366" s="51">
        <v>26.071000000000002</v>
      </c>
      <c r="W366" s="51"/>
      <c r="X366" s="51"/>
      <c r="Y366" s="47"/>
      <c r="AA366"/>
      <c r="AB366"/>
      <c r="AC366"/>
      <c r="AD366"/>
      <c r="AE366"/>
      <c r="AF366"/>
      <c r="AG366"/>
      <c r="AH366"/>
      <c r="AI366"/>
    </row>
    <row r="367" spans="1:35" s="5" customFormat="1" x14ac:dyDescent="0.2">
      <c r="A367" s="50">
        <v>2299</v>
      </c>
      <c r="B367" s="51">
        <v>89.76</v>
      </c>
      <c r="C367" s="51">
        <v>29.57</v>
      </c>
      <c r="D367" s="4">
        <f t="shared" si="10"/>
        <v>9.0399999999999991</v>
      </c>
      <c r="E367" s="4">
        <f t="shared" si="11"/>
        <v>29.01</v>
      </c>
      <c r="F367" s="51">
        <v>1118.26</v>
      </c>
      <c r="G367" s="51">
        <v>1033.08</v>
      </c>
      <c r="H367" s="51">
        <v>1349.5</v>
      </c>
      <c r="I367" s="51">
        <v>645.17999999999995</v>
      </c>
      <c r="J367" s="51">
        <v>13529899.710000001</v>
      </c>
      <c r="K367" s="51">
        <v>7209873.1200000001</v>
      </c>
      <c r="L367" s="51" t="s">
        <v>1430</v>
      </c>
      <c r="M367" s="51" t="s">
        <v>1431</v>
      </c>
      <c r="N367" s="51">
        <v>0.15</v>
      </c>
      <c r="O367" s="51">
        <v>45</v>
      </c>
      <c r="P367" s="51">
        <v>-0.13</v>
      </c>
      <c r="Q367" s="51">
        <v>7.0000000000000007E-2</v>
      </c>
      <c r="R367" s="51">
        <v>1494.52</v>
      </c>
      <c r="S367" s="51">
        <v>56.26</v>
      </c>
      <c r="T367" s="51">
        <v>19.420000000000002</v>
      </c>
      <c r="U367" s="51">
        <v>7.55</v>
      </c>
      <c r="V367" s="51">
        <v>26.08</v>
      </c>
      <c r="W367" s="51"/>
      <c r="X367" s="51"/>
      <c r="Y367" s="47"/>
      <c r="AA367"/>
      <c r="AB367"/>
      <c r="AC367"/>
      <c r="AD367"/>
      <c r="AE367"/>
      <c r="AF367"/>
      <c r="AG367"/>
      <c r="AH367"/>
      <c r="AI367"/>
    </row>
    <row r="368" spans="1:35" s="5" customFormat="1" x14ac:dyDescent="0.2">
      <c r="A368" s="50">
        <v>2302.09</v>
      </c>
      <c r="B368" s="51">
        <v>89.79</v>
      </c>
      <c r="C368" s="51">
        <v>29.6</v>
      </c>
      <c r="D368" s="4">
        <f t="shared" si="10"/>
        <v>9.07</v>
      </c>
      <c r="E368" s="4">
        <f t="shared" si="11"/>
        <v>29.040000000000003</v>
      </c>
      <c r="F368" s="51">
        <v>1118.27</v>
      </c>
      <c r="G368" s="51">
        <v>1033.0899999999999</v>
      </c>
      <c r="H368" s="51">
        <v>1352.18</v>
      </c>
      <c r="I368" s="51">
        <v>646.71</v>
      </c>
      <c r="J368" s="51">
        <v>13529901.210000001</v>
      </c>
      <c r="K368" s="51">
        <v>7209875.8300000001</v>
      </c>
      <c r="L368" s="51" t="s">
        <v>1432</v>
      </c>
      <c r="M368" s="51" t="s">
        <v>1433</v>
      </c>
      <c r="N368" s="51">
        <v>0.14000000000000001</v>
      </c>
      <c r="O368" s="51">
        <v>-90</v>
      </c>
      <c r="P368" s="51">
        <v>0.1</v>
      </c>
      <c r="Q368" s="51">
        <v>0.1</v>
      </c>
      <c r="R368" s="51">
        <v>1497.61</v>
      </c>
      <c r="S368" s="51">
        <v>56.37</v>
      </c>
      <c r="T368" s="51">
        <v>19.420000000000002</v>
      </c>
      <c r="U368" s="51">
        <v>7.57</v>
      </c>
      <c r="V368" s="51">
        <v>26.088999999999999</v>
      </c>
      <c r="W368" s="51"/>
      <c r="X368" s="51"/>
      <c r="Y368" s="47"/>
      <c r="AA368"/>
      <c r="AB368"/>
      <c r="AC368"/>
      <c r="AD368"/>
      <c r="AE368"/>
      <c r="AF368"/>
      <c r="AG368"/>
      <c r="AH368"/>
      <c r="AI368"/>
    </row>
    <row r="369" spans="1:35" s="5" customFormat="1" x14ac:dyDescent="0.2">
      <c r="A369" s="50">
        <v>2306</v>
      </c>
      <c r="B369" s="51">
        <v>89.79</v>
      </c>
      <c r="C369" s="51">
        <v>29.54</v>
      </c>
      <c r="D369" s="4">
        <f t="shared" si="10"/>
        <v>9.009999999999998</v>
      </c>
      <c r="E369" s="4">
        <f t="shared" si="11"/>
        <v>28.98</v>
      </c>
      <c r="F369" s="51">
        <v>1118.28</v>
      </c>
      <c r="G369" s="51">
        <v>1033.0999999999999</v>
      </c>
      <c r="H369" s="51">
        <v>1355.59</v>
      </c>
      <c r="I369" s="51">
        <v>648.64</v>
      </c>
      <c r="J369" s="51">
        <v>13529903.1</v>
      </c>
      <c r="K369" s="51">
        <v>7209879.25</v>
      </c>
      <c r="L369" s="51" t="s">
        <v>1434</v>
      </c>
      <c r="M369" s="51" t="s">
        <v>1435</v>
      </c>
      <c r="N369" s="51">
        <v>0.15</v>
      </c>
      <c r="O369" s="51">
        <v>-90</v>
      </c>
      <c r="P369" s="51">
        <v>0</v>
      </c>
      <c r="Q369" s="51">
        <v>-0.15</v>
      </c>
      <c r="R369" s="51">
        <v>1501.52</v>
      </c>
      <c r="S369" s="51">
        <v>56.51</v>
      </c>
      <c r="T369" s="51">
        <v>19.420000000000002</v>
      </c>
      <c r="U369" s="51">
        <v>7.59</v>
      </c>
      <c r="V369" s="51">
        <v>26.1</v>
      </c>
      <c r="W369" s="51"/>
      <c r="X369" s="51"/>
      <c r="Y369" s="47"/>
      <c r="AA369"/>
      <c r="AB369"/>
      <c r="AC369"/>
      <c r="AD369"/>
      <c r="AE369"/>
      <c r="AF369"/>
      <c r="AG369"/>
      <c r="AH369"/>
      <c r="AI369"/>
    </row>
    <row r="370" spans="1:35" s="5" customFormat="1" x14ac:dyDescent="0.2">
      <c r="A370" s="50">
        <v>2309</v>
      </c>
      <c r="B370" s="51">
        <v>89.79</v>
      </c>
      <c r="C370" s="51">
        <v>29.49</v>
      </c>
      <c r="D370" s="4">
        <f t="shared" si="10"/>
        <v>8.9599999999999973</v>
      </c>
      <c r="E370" s="4">
        <f t="shared" si="11"/>
        <v>28.93</v>
      </c>
      <c r="F370" s="51">
        <v>1118.29</v>
      </c>
      <c r="G370" s="51">
        <v>1033.1099999999999</v>
      </c>
      <c r="H370" s="51">
        <v>1358.2</v>
      </c>
      <c r="I370" s="51">
        <v>650.11</v>
      </c>
      <c r="J370" s="51">
        <v>13529904.560000001</v>
      </c>
      <c r="K370" s="51">
        <v>7209881.8700000001</v>
      </c>
      <c r="L370" s="51" t="s">
        <v>1436</v>
      </c>
      <c r="M370" s="51" t="s">
        <v>1437</v>
      </c>
      <c r="N370" s="51">
        <v>0.17</v>
      </c>
      <c r="O370" s="51">
        <v>-90</v>
      </c>
      <c r="P370" s="51">
        <v>0</v>
      </c>
      <c r="Q370" s="51">
        <v>-0.17</v>
      </c>
      <c r="R370" s="51">
        <v>1504.51</v>
      </c>
      <c r="S370" s="51">
        <v>56.62</v>
      </c>
      <c r="T370" s="51">
        <v>19.420000000000002</v>
      </c>
      <c r="U370" s="51">
        <v>7.6</v>
      </c>
      <c r="V370" s="51">
        <v>26.108000000000001</v>
      </c>
      <c r="W370" s="51"/>
      <c r="X370" s="51"/>
      <c r="Y370" s="47"/>
      <c r="AA370"/>
      <c r="AB370"/>
      <c r="AC370"/>
      <c r="AD370"/>
      <c r="AE370"/>
      <c r="AF370"/>
      <c r="AG370"/>
      <c r="AH370"/>
      <c r="AI370"/>
    </row>
    <row r="371" spans="1:35" s="5" customFormat="1" x14ac:dyDescent="0.2">
      <c r="A371" s="50">
        <v>2312</v>
      </c>
      <c r="B371" s="51">
        <v>89.79</v>
      </c>
      <c r="C371" s="51">
        <v>29.44</v>
      </c>
      <c r="D371" s="4">
        <f t="shared" si="10"/>
        <v>8.91</v>
      </c>
      <c r="E371" s="4">
        <f t="shared" si="11"/>
        <v>28.880000000000003</v>
      </c>
      <c r="F371" s="51">
        <v>1118.31</v>
      </c>
      <c r="G371" s="51">
        <v>1033.1300000000001</v>
      </c>
      <c r="H371" s="51">
        <v>1360.81</v>
      </c>
      <c r="I371" s="51">
        <v>651.59</v>
      </c>
      <c r="J371" s="51">
        <v>13529906.01</v>
      </c>
      <c r="K371" s="51">
        <v>7209884.5</v>
      </c>
      <c r="L371" s="51" t="s">
        <v>1438</v>
      </c>
      <c r="M371" s="51" t="s">
        <v>1439</v>
      </c>
      <c r="N371" s="51">
        <v>0.17</v>
      </c>
      <c r="O371" s="51">
        <v>-63.435000000000002</v>
      </c>
      <c r="P371" s="51">
        <v>0</v>
      </c>
      <c r="Q371" s="51">
        <v>-0.17</v>
      </c>
      <c r="R371" s="51">
        <v>1507.51</v>
      </c>
      <c r="S371" s="51">
        <v>56.72</v>
      </c>
      <c r="T371" s="51">
        <v>19.420000000000002</v>
      </c>
      <c r="U371" s="51">
        <v>7.62</v>
      </c>
      <c r="V371" s="51">
        <v>26.116</v>
      </c>
      <c r="W371" s="51"/>
      <c r="X371" s="51"/>
      <c r="Y371" s="47"/>
      <c r="AA371"/>
      <c r="AB371"/>
      <c r="AC371"/>
      <c r="AD371"/>
      <c r="AE371"/>
      <c r="AF371"/>
      <c r="AG371"/>
      <c r="AH371"/>
      <c r="AI371"/>
    </row>
    <row r="372" spans="1:35" s="5" customFormat="1" x14ac:dyDescent="0.2">
      <c r="A372" s="50">
        <v>2315</v>
      </c>
      <c r="B372" s="51">
        <v>89.81</v>
      </c>
      <c r="C372" s="51">
        <v>29.4</v>
      </c>
      <c r="D372" s="4">
        <f t="shared" si="10"/>
        <v>8.8699999999999974</v>
      </c>
      <c r="E372" s="4">
        <f t="shared" si="11"/>
        <v>28.84</v>
      </c>
      <c r="F372" s="51">
        <v>1118.32</v>
      </c>
      <c r="G372" s="51">
        <v>1033.1400000000001</v>
      </c>
      <c r="H372" s="51">
        <v>1363.42</v>
      </c>
      <c r="I372" s="51">
        <v>653.05999999999995</v>
      </c>
      <c r="J372" s="51">
        <v>13529907.449999999</v>
      </c>
      <c r="K372" s="51">
        <v>7209887.1200000001</v>
      </c>
      <c r="L372" s="51" t="s">
        <v>1440</v>
      </c>
      <c r="M372" s="51" t="s">
        <v>1441</v>
      </c>
      <c r="N372" s="51">
        <v>0.15</v>
      </c>
      <c r="O372" s="51">
        <v>-128.66</v>
      </c>
      <c r="P372" s="51">
        <v>7.0000000000000007E-2</v>
      </c>
      <c r="Q372" s="51">
        <v>-0.13</v>
      </c>
      <c r="R372" s="51">
        <v>1510.51</v>
      </c>
      <c r="S372" s="51">
        <v>56.83</v>
      </c>
      <c r="T372" s="51">
        <v>19.420000000000002</v>
      </c>
      <c r="U372" s="51">
        <v>7.63</v>
      </c>
      <c r="V372" s="51">
        <v>26.123999999999999</v>
      </c>
      <c r="W372" s="51"/>
      <c r="X372" s="51"/>
      <c r="Y372" s="47"/>
      <c r="AA372"/>
      <c r="AB372"/>
      <c r="AC372"/>
      <c r="AD372"/>
      <c r="AE372"/>
      <c r="AF372"/>
      <c r="AG372"/>
      <c r="AH372"/>
      <c r="AI372"/>
    </row>
    <row r="373" spans="1:35" s="5" customFormat="1" x14ac:dyDescent="0.2">
      <c r="A373" s="50">
        <v>2318</v>
      </c>
      <c r="B373" s="51">
        <v>89.77</v>
      </c>
      <c r="C373" s="51">
        <v>29.35</v>
      </c>
      <c r="D373" s="4">
        <f t="shared" si="10"/>
        <v>8.82</v>
      </c>
      <c r="E373" s="4">
        <f t="shared" si="11"/>
        <v>28.790000000000003</v>
      </c>
      <c r="F373" s="51">
        <v>1118.33</v>
      </c>
      <c r="G373" s="51">
        <v>1033.1500000000001</v>
      </c>
      <c r="H373" s="51">
        <v>1366.04</v>
      </c>
      <c r="I373" s="51">
        <v>654.54</v>
      </c>
      <c r="J373" s="51">
        <v>13529908.9</v>
      </c>
      <c r="K373" s="51">
        <v>7209889.75</v>
      </c>
      <c r="L373" s="51" t="s">
        <v>1442</v>
      </c>
      <c r="M373" s="51" t="s">
        <v>1443</v>
      </c>
      <c r="N373" s="51">
        <v>0.21</v>
      </c>
      <c r="O373" s="51">
        <v>-51.34</v>
      </c>
      <c r="P373" s="51">
        <v>-0.13</v>
      </c>
      <c r="Q373" s="51">
        <v>-0.17</v>
      </c>
      <c r="R373" s="51">
        <v>1513.51</v>
      </c>
      <c r="S373" s="51">
        <v>56.93</v>
      </c>
      <c r="T373" s="51">
        <v>19.43</v>
      </c>
      <c r="U373" s="51">
        <v>7.65</v>
      </c>
      <c r="V373" s="51">
        <v>26.132000000000001</v>
      </c>
      <c r="W373" s="51"/>
      <c r="X373" s="51"/>
      <c r="Y373" s="47"/>
      <c r="AA373"/>
      <c r="AB373"/>
      <c r="AC373"/>
      <c r="AD373"/>
      <c r="AE373"/>
      <c r="AF373"/>
      <c r="AG373"/>
      <c r="AH373"/>
      <c r="AI373"/>
    </row>
    <row r="374" spans="1:35" s="5" customFormat="1" x14ac:dyDescent="0.2">
      <c r="A374" s="50">
        <v>2321</v>
      </c>
      <c r="B374" s="51">
        <v>89.81</v>
      </c>
      <c r="C374" s="51">
        <v>29.3</v>
      </c>
      <c r="D374" s="4">
        <f t="shared" si="10"/>
        <v>8.77</v>
      </c>
      <c r="E374" s="4">
        <f t="shared" si="11"/>
        <v>28.740000000000002</v>
      </c>
      <c r="F374" s="51">
        <v>1118.3399999999999</v>
      </c>
      <c r="G374" s="51">
        <v>1033.1600000000001</v>
      </c>
      <c r="H374" s="51">
        <v>1368.65</v>
      </c>
      <c r="I374" s="51">
        <v>656</v>
      </c>
      <c r="J374" s="51">
        <v>13529910.34</v>
      </c>
      <c r="K374" s="51">
        <v>7209892.3799999999</v>
      </c>
      <c r="L374" s="51" t="s">
        <v>1444</v>
      </c>
      <c r="M374" s="51" t="s">
        <v>1445</v>
      </c>
      <c r="N374" s="51">
        <v>0.21</v>
      </c>
      <c r="O374" s="51">
        <v>-90</v>
      </c>
      <c r="P374" s="51">
        <v>0.13</v>
      </c>
      <c r="Q374" s="51">
        <v>-0.17</v>
      </c>
      <c r="R374" s="51">
        <v>1516.51</v>
      </c>
      <c r="S374" s="51">
        <v>57.04</v>
      </c>
      <c r="T374" s="51">
        <v>19.43</v>
      </c>
      <c r="U374" s="51">
        <v>7.66</v>
      </c>
      <c r="V374" s="51">
        <v>26.14</v>
      </c>
      <c r="W374" s="51"/>
      <c r="X374" s="51"/>
      <c r="Y374" s="47"/>
      <c r="AA374"/>
      <c r="AB374"/>
      <c r="AC374"/>
      <c r="AD374"/>
      <c r="AE374"/>
      <c r="AF374"/>
      <c r="AG374"/>
      <c r="AH374"/>
      <c r="AI374"/>
    </row>
    <row r="375" spans="1:35" s="5" customFormat="1" x14ac:dyDescent="0.2">
      <c r="A375" s="50">
        <v>2326.87</v>
      </c>
      <c r="B375" s="51">
        <v>89.81</v>
      </c>
      <c r="C375" s="51">
        <v>29.21</v>
      </c>
      <c r="D375" s="4">
        <f t="shared" si="10"/>
        <v>8.68</v>
      </c>
      <c r="E375" s="4">
        <f t="shared" si="11"/>
        <v>28.650000000000002</v>
      </c>
      <c r="F375" s="51">
        <v>1118.3599999999999</v>
      </c>
      <c r="G375" s="51">
        <v>1033.18</v>
      </c>
      <c r="H375" s="51">
        <v>1373.77</v>
      </c>
      <c r="I375" s="51">
        <v>658.87</v>
      </c>
      <c r="J375" s="51">
        <v>13529913.16</v>
      </c>
      <c r="K375" s="51">
        <v>7209897.5300000003</v>
      </c>
      <c r="L375" s="51" t="s">
        <v>1240</v>
      </c>
      <c r="M375" s="51" t="s">
        <v>1446</v>
      </c>
      <c r="N375" s="51">
        <v>0.15</v>
      </c>
      <c r="O375" s="51">
        <v>84.29</v>
      </c>
      <c r="P375" s="51">
        <v>0</v>
      </c>
      <c r="Q375" s="51">
        <v>-0.15</v>
      </c>
      <c r="R375" s="51">
        <v>1522.38</v>
      </c>
      <c r="S375" s="51">
        <v>57.25</v>
      </c>
      <c r="T375" s="51">
        <v>19.43</v>
      </c>
      <c r="U375" s="51">
        <v>7.69</v>
      </c>
      <c r="V375" s="51">
        <v>26.155000000000001</v>
      </c>
      <c r="W375" s="51"/>
      <c r="X375" s="51"/>
      <c r="Y375" s="47"/>
      <c r="AA375"/>
      <c r="AB375"/>
      <c r="AC375"/>
      <c r="AD375"/>
      <c r="AE375"/>
      <c r="AF375"/>
      <c r="AG375"/>
      <c r="AH375"/>
      <c r="AI375"/>
    </row>
    <row r="376" spans="1:35" s="5" customFormat="1" x14ac:dyDescent="0.2">
      <c r="A376" s="50">
        <v>2330</v>
      </c>
      <c r="B376" s="51">
        <v>89.83</v>
      </c>
      <c r="C376" s="51">
        <v>29.41</v>
      </c>
      <c r="D376" s="4">
        <f t="shared" si="10"/>
        <v>8.879999999999999</v>
      </c>
      <c r="E376" s="4">
        <f t="shared" si="11"/>
        <v>28.85</v>
      </c>
      <c r="F376" s="51">
        <v>1118.3699999999999</v>
      </c>
      <c r="G376" s="51">
        <v>1033.19</v>
      </c>
      <c r="H376" s="51">
        <v>1376.5</v>
      </c>
      <c r="I376" s="51">
        <v>660.41</v>
      </c>
      <c r="J376" s="51">
        <v>13529914.67</v>
      </c>
      <c r="K376" s="51">
        <v>7209900.2800000003</v>
      </c>
      <c r="L376" s="51" t="s">
        <v>1447</v>
      </c>
      <c r="M376" s="51" t="s">
        <v>1448</v>
      </c>
      <c r="N376" s="51">
        <v>0.64</v>
      </c>
      <c r="O376" s="51">
        <v>101.889</v>
      </c>
      <c r="P376" s="51">
        <v>0.06</v>
      </c>
      <c r="Q376" s="51">
        <v>0.64</v>
      </c>
      <c r="R376" s="51">
        <v>1525.51</v>
      </c>
      <c r="S376" s="51">
        <v>57.36</v>
      </c>
      <c r="T376" s="51">
        <v>19.43</v>
      </c>
      <c r="U376" s="51">
        <v>7.71</v>
      </c>
      <c r="V376" s="51">
        <v>26.163</v>
      </c>
      <c r="W376" s="51"/>
      <c r="X376" s="51"/>
      <c r="Y376" s="47"/>
      <c r="AA376"/>
      <c r="AB376"/>
      <c r="AC376"/>
      <c r="AD376"/>
      <c r="AE376"/>
      <c r="AF376"/>
      <c r="AG376"/>
      <c r="AH376"/>
      <c r="AI376"/>
    </row>
    <row r="377" spans="1:35" s="5" customFormat="1" x14ac:dyDescent="0.2">
      <c r="A377" s="50">
        <v>2333</v>
      </c>
      <c r="B377" s="51">
        <v>89.79</v>
      </c>
      <c r="C377" s="51">
        <v>29.6</v>
      </c>
      <c r="D377" s="4">
        <f t="shared" si="10"/>
        <v>9.07</v>
      </c>
      <c r="E377" s="4">
        <f t="shared" si="11"/>
        <v>29.040000000000003</v>
      </c>
      <c r="F377" s="51">
        <v>1118.3800000000001</v>
      </c>
      <c r="G377" s="51">
        <v>1033.2</v>
      </c>
      <c r="H377" s="51">
        <v>1379.11</v>
      </c>
      <c r="I377" s="51">
        <v>661.88</v>
      </c>
      <c r="J377" s="51">
        <v>13529916.119999999</v>
      </c>
      <c r="K377" s="51">
        <v>7209902.9000000004</v>
      </c>
      <c r="L377" s="51" t="s">
        <v>1449</v>
      </c>
      <c r="M377" s="51" t="s">
        <v>1450</v>
      </c>
      <c r="N377" s="51">
        <v>0.65</v>
      </c>
      <c r="O377" s="51">
        <v>90</v>
      </c>
      <c r="P377" s="51">
        <v>-0.13</v>
      </c>
      <c r="Q377" s="51">
        <v>0.63</v>
      </c>
      <c r="R377" s="51">
        <v>1528.51</v>
      </c>
      <c r="S377" s="51">
        <v>57.47</v>
      </c>
      <c r="T377" s="51">
        <v>19.43</v>
      </c>
      <c r="U377" s="51">
        <v>7.72</v>
      </c>
      <c r="V377" s="51">
        <v>26.170999999999999</v>
      </c>
      <c r="W377" s="51"/>
      <c r="X377" s="51"/>
      <c r="Y377" s="47"/>
      <c r="AA377"/>
      <c r="AB377"/>
      <c r="AC377"/>
      <c r="AD377"/>
      <c r="AE377"/>
      <c r="AF377"/>
      <c r="AG377"/>
      <c r="AH377"/>
      <c r="AI377"/>
    </row>
    <row r="378" spans="1:35" s="5" customFormat="1" x14ac:dyDescent="0.2">
      <c r="A378" s="50">
        <v>2336</v>
      </c>
      <c r="B378" s="51">
        <v>89.79</v>
      </c>
      <c r="C378" s="51">
        <v>29.8</v>
      </c>
      <c r="D378" s="4">
        <f t="shared" si="10"/>
        <v>9.27</v>
      </c>
      <c r="E378" s="4">
        <f t="shared" si="11"/>
        <v>29.240000000000002</v>
      </c>
      <c r="F378" s="51">
        <v>1118.3900000000001</v>
      </c>
      <c r="G378" s="51">
        <v>1033.21</v>
      </c>
      <c r="H378" s="51">
        <v>1381.72</v>
      </c>
      <c r="I378" s="51">
        <v>663.37</v>
      </c>
      <c r="J378" s="51">
        <v>13529917.58</v>
      </c>
      <c r="K378" s="51">
        <v>7209905.5199999996</v>
      </c>
      <c r="L378" s="51" t="s">
        <v>1451</v>
      </c>
      <c r="M378" s="51" t="s">
        <v>1452</v>
      </c>
      <c r="N378" s="51">
        <v>0.67</v>
      </c>
      <c r="O378" s="51">
        <v>90</v>
      </c>
      <c r="P378" s="51">
        <v>0</v>
      </c>
      <c r="Q378" s="51">
        <v>0.67</v>
      </c>
      <c r="R378" s="51">
        <v>1531.51</v>
      </c>
      <c r="S378" s="51">
        <v>57.57</v>
      </c>
      <c r="T378" s="51">
        <v>19.43</v>
      </c>
      <c r="U378" s="51">
        <v>7.74</v>
      </c>
      <c r="V378" s="51">
        <v>26.178999999999998</v>
      </c>
      <c r="W378" s="51"/>
      <c r="X378" s="51"/>
      <c r="Y378" s="47"/>
      <c r="AA378"/>
      <c r="AB378"/>
      <c r="AC378"/>
      <c r="AD378"/>
      <c r="AE378"/>
      <c r="AF378"/>
      <c r="AG378"/>
      <c r="AH378"/>
      <c r="AI378"/>
    </row>
    <row r="379" spans="1:35" s="5" customFormat="1" x14ac:dyDescent="0.2">
      <c r="A379" s="50">
        <v>2339</v>
      </c>
      <c r="B379" s="51">
        <v>89.79</v>
      </c>
      <c r="C379" s="51">
        <v>29.99</v>
      </c>
      <c r="D379" s="4">
        <f t="shared" si="10"/>
        <v>9.4599999999999973</v>
      </c>
      <c r="E379" s="4">
        <f t="shared" si="11"/>
        <v>29.43</v>
      </c>
      <c r="F379" s="51">
        <v>1118.4000000000001</v>
      </c>
      <c r="G379" s="51">
        <v>1033.22</v>
      </c>
      <c r="H379" s="51">
        <v>1384.32</v>
      </c>
      <c r="I379" s="51">
        <v>664.86</v>
      </c>
      <c r="J379" s="51">
        <v>13529919.050000001</v>
      </c>
      <c r="K379" s="51">
        <v>7209908.1399999997</v>
      </c>
      <c r="L379" s="51" t="s">
        <v>1453</v>
      </c>
      <c r="M379" s="51" t="s">
        <v>1454</v>
      </c>
      <c r="N379" s="51">
        <v>0.63</v>
      </c>
      <c r="O379" s="51">
        <v>75.257000000000005</v>
      </c>
      <c r="P379" s="51">
        <v>0</v>
      </c>
      <c r="Q379" s="51">
        <v>0.63</v>
      </c>
      <c r="R379" s="51">
        <v>1534.5</v>
      </c>
      <c r="S379" s="51">
        <v>57.68</v>
      </c>
      <c r="T379" s="51">
        <v>19.440000000000001</v>
      </c>
      <c r="U379" s="51">
        <v>7.75</v>
      </c>
      <c r="V379" s="51">
        <v>26.187999999999999</v>
      </c>
      <c r="W379" s="51"/>
      <c r="X379" s="51"/>
      <c r="Y379" s="47"/>
      <c r="AA379"/>
      <c r="AB379"/>
      <c r="AC379"/>
      <c r="AD379"/>
      <c r="AE379"/>
      <c r="AF379"/>
      <c r="AG379"/>
      <c r="AH379"/>
      <c r="AI379"/>
    </row>
    <row r="380" spans="1:35" s="5" customFormat="1" x14ac:dyDescent="0.2">
      <c r="A380" s="50">
        <v>2342</v>
      </c>
      <c r="B380" s="51">
        <v>89.84</v>
      </c>
      <c r="C380" s="51">
        <v>30.18</v>
      </c>
      <c r="D380" s="4">
        <f t="shared" si="10"/>
        <v>9.6499999999999986</v>
      </c>
      <c r="E380" s="4">
        <f t="shared" si="11"/>
        <v>29.62</v>
      </c>
      <c r="F380" s="51">
        <v>1118.4100000000001</v>
      </c>
      <c r="G380" s="51">
        <v>1033.23</v>
      </c>
      <c r="H380" s="51">
        <v>1386.92</v>
      </c>
      <c r="I380" s="51">
        <v>666.37</v>
      </c>
      <c r="J380" s="51">
        <v>13529920.529999999</v>
      </c>
      <c r="K380" s="51">
        <v>7209910.75</v>
      </c>
      <c r="L380" s="51" t="s">
        <v>1455</v>
      </c>
      <c r="M380" s="51" t="s">
        <v>1456</v>
      </c>
      <c r="N380" s="51">
        <v>0.65</v>
      </c>
      <c r="O380" s="51">
        <v>110.22499999999999</v>
      </c>
      <c r="P380" s="51">
        <v>0.17</v>
      </c>
      <c r="Q380" s="51">
        <v>0.63</v>
      </c>
      <c r="R380" s="51">
        <v>1537.5</v>
      </c>
      <c r="S380" s="51">
        <v>57.79</v>
      </c>
      <c r="T380" s="51">
        <v>19.440000000000001</v>
      </c>
      <c r="U380" s="51">
        <v>7.77</v>
      </c>
      <c r="V380" s="51">
        <v>26.196999999999999</v>
      </c>
      <c r="W380" s="51"/>
      <c r="X380" s="51"/>
      <c r="Y380" s="47"/>
      <c r="AA380"/>
      <c r="AB380"/>
      <c r="AC380"/>
      <c r="AD380"/>
      <c r="AE380"/>
      <c r="AF380"/>
      <c r="AG380"/>
      <c r="AH380"/>
      <c r="AI380"/>
    </row>
    <row r="381" spans="1:35" s="5" customFormat="1" x14ac:dyDescent="0.2">
      <c r="A381" s="50">
        <v>2345</v>
      </c>
      <c r="B381" s="51">
        <v>89.77</v>
      </c>
      <c r="C381" s="51">
        <v>30.37</v>
      </c>
      <c r="D381" s="4">
        <f t="shared" si="10"/>
        <v>9.84</v>
      </c>
      <c r="E381" s="4">
        <f t="shared" si="11"/>
        <v>29.810000000000002</v>
      </c>
      <c r="F381" s="51">
        <v>1118.42</v>
      </c>
      <c r="G381" s="51">
        <v>1033.24</v>
      </c>
      <c r="H381" s="51">
        <v>1389.51</v>
      </c>
      <c r="I381" s="51">
        <v>667.88</v>
      </c>
      <c r="J381" s="51">
        <v>13529922.01</v>
      </c>
      <c r="K381" s="51">
        <v>7209913.3499999996</v>
      </c>
      <c r="L381" s="51" t="s">
        <v>1457</v>
      </c>
      <c r="M381" s="51" t="s">
        <v>1458</v>
      </c>
      <c r="N381" s="51">
        <v>0.67</v>
      </c>
      <c r="O381" s="51">
        <v>83.991</v>
      </c>
      <c r="P381" s="51">
        <v>-0.23</v>
      </c>
      <c r="Q381" s="51">
        <v>0.63</v>
      </c>
      <c r="R381" s="51">
        <v>1540.5</v>
      </c>
      <c r="S381" s="51">
        <v>57.89</v>
      </c>
      <c r="T381" s="51">
        <v>19.440000000000001</v>
      </c>
      <c r="U381" s="51">
        <v>7.79</v>
      </c>
      <c r="V381" s="51">
        <v>26.207000000000001</v>
      </c>
      <c r="W381" s="51"/>
      <c r="X381" s="51"/>
      <c r="Y381" s="47"/>
      <c r="AA381"/>
      <c r="AB381"/>
      <c r="AC381"/>
      <c r="AD381"/>
      <c r="AE381"/>
      <c r="AF381"/>
      <c r="AG381"/>
      <c r="AH381"/>
      <c r="AI381"/>
    </row>
    <row r="382" spans="1:35" s="5" customFormat="1" x14ac:dyDescent="0.2">
      <c r="A382" s="50">
        <v>2348</v>
      </c>
      <c r="B382" s="51">
        <v>89.79</v>
      </c>
      <c r="C382" s="51">
        <v>30.56</v>
      </c>
      <c r="D382" s="4">
        <f t="shared" si="10"/>
        <v>10.029999999999998</v>
      </c>
      <c r="E382" s="4">
        <f t="shared" si="11"/>
        <v>30</v>
      </c>
      <c r="F382" s="51">
        <v>1118.43</v>
      </c>
      <c r="G382" s="51">
        <v>1033.25</v>
      </c>
      <c r="H382" s="51">
        <v>1392.09</v>
      </c>
      <c r="I382" s="51">
        <v>669.4</v>
      </c>
      <c r="J382" s="51">
        <v>13529923.51</v>
      </c>
      <c r="K382" s="51">
        <v>7209915.9500000002</v>
      </c>
      <c r="L382" s="51" t="s">
        <v>1459</v>
      </c>
      <c r="M382" s="51" t="s">
        <v>1460</v>
      </c>
      <c r="N382" s="51">
        <v>0.64</v>
      </c>
      <c r="O382" s="51">
        <v>84.29</v>
      </c>
      <c r="P382" s="51">
        <v>7.0000000000000007E-2</v>
      </c>
      <c r="Q382" s="51">
        <v>0.63</v>
      </c>
      <c r="R382" s="51">
        <v>1543.5</v>
      </c>
      <c r="S382" s="51">
        <v>58</v>
      </c>
      <c r="T382" s="51">
        <v>19.440000000000001</v>
      </c>
      <c r="U382" s="51">
        <v>7.8</v>
      </c>
      <c r="V382" s="51">
        <v>26.216999999999999</v>
      </c>
      <c r="W382" s="51"/>
      <c r="X382" s="51"/>
      <c r="Y382" s="47"/>
      <c r="AA382"/>
      <c r="AB382"/>
      <c r="AC382"/>
      <c r="AD382"/>
      <c r="AE382"/>
      <c r="AF382"/>
      <c r="AG382"/>
      <c r="AH382"/>
      <c r="AI382"/>
    </row>
    <row r="383" spans="1:35" s="5" customFormat="1" x14ac:dyDescent="0.2">
      <c r="A383" s="50">
        <v>2351.06</v>
      </c>
      <c r="B383" s="51">
        <v>89.81</v>
      </c>
      <c r="C383" s="51">
        <v>30.76</v>
      </c>
      <c r="D383" s="4">
        <f t="shared" si="10"/>
        <v>10.23</v>
      </c>
      <c r="E383" s="4">
        <f t="shared" si="11"/>
        <v>30.200000000000003</v>
      </c>
      <c r="F383" s="51">
        <v>1118.44</v>
      </c>
      <c r="G383" s="51">
        <v>1033.26</v>
      </c>
      <c r="H383" s="51">
        <v>1394.72</v>
      </c>
      <c r="I383" s="51">
        <v>670.96</v>
      </c>
      <c r="J383" s="51">
        <v>13529925.039999999</v>
      </c>
      <c r="K383" s="51">
        <v>7209918.5999999996</v>
      </c>
      <c r="L383" s="51" t="s">
        <v>1241</v>
      </c>
      <c r="M383" s="51" t="s">
        <v>1461</v>
      </c>
      <c r="N383" s="51">
        <v>0.66</v>
      </c>
      <c r="O383" s="51">
        <v>-65.224999999999994</v>
      </c>
      <c r="P383" s="51">
        <v>7.0000000000000007E-2</v>
      </c>
      <c r="Q383" s="51">
        <v>0.65</v>
      </c>
      <c r="R383" s="51">
        <v>1546.55</v>
      </c>
      <c r="S383" s="51">
        <v>58.11</v>
      </c>
      <c r="T383" s="51">
        <v>19.440000000000001</v>
      </c>
      <c r="U383" s="51">
        <v>7.82</v>
      </c>
      <c r="V383" s="51">
        <v>26.227</v>
      </c>
      <c r="W383" s="51"/>
      <c r="X383" s="51"/>
      <c r="Y383" s="47"/>
      <c r="AA383"/>
      <c r="AB383"/>
      <c r="AC383"/>
      <c r="AD383"/>
      <c r="AE383"/>
      <c r="AF383"/>
      <c r="AG383"/>
      <c r="AH383"/>
      <c r="AI383"/>
    </row>
    <row r="384" spans="1:35" s="5" customFormat="1" x14ac:dyDescent="0.2">
      <c r="A384" s="51">
        <v>2355</v>
      </c>
      <c r="B384" s="51">
        <v>89.87</v>
      </c>
      <c r="C384" s="51">
        <v>30.63</v>
      </c>
      <c r="D384" s="4">
        <f t="shared" si="10"/>
        <v>10.099999999999998</v>
      </c>
      <c r="E384" s="4">
        <f t="shared" si="11"/>
        <v>30.07</v>
      </c>
      <c r="F384" s="51">
        <v>1118.45</v>
      </c>
      <c r="G384" s="51">
        <v>1033.27</v>
      </c>
      <c r="H384" s="51">
        <v>1398.11</v>
      </c>
      <c r="I384" s="51">
        <v>672.97</v>
      </c>
      <c r="J384" s="51">
        <v>13529927.02</v>
      </c>
      <c r="K384" s="51">
        <v>7209922.0099999998</v>
      </c>
      <c r="L384" s="51" t="s">
        <v>1476</v>
      </c>
      <c r="M384" s="51" t="s">
        <v>1477</v>
      </c>
      <c r="N384" s="51">
        <v>0.36</v>
      </c>
      <c r="O384" s="51">
        <v>-90</v>
      </c>
      <c r="P384" s="51">
        <v>0.15</v>
      </c>
      <c r="Q384" s="51">
        <v>-0.33</v>
      </c>
      <c r="R384" s="51">
        <v>1550.49</v>
      </c>
      <c r="S384" s="51">
        <v>58.25</v>
      </c>
      <c r="T384" s="51">
        <v>19.440000000000001</v>
      </c>
      <c r="U384" s="51">
        <v>7.84</v>
      </c>
      <c r="V384" s="51">
        <v>26.241</v>
      </c>
      <c r="W384" s="51"/>
      <c r="X384" s="51"/>
      <c r="Y384" s="47"/>
      <c r="AA384"/>
      <c r="AB384"/>
      <c r="AC384"/>
      <c r="AD384"/>
      <c r="AE384"/>
      <c r="AF384"/>
      <c r="AG384"/>
      <c r="AH384"/>
      <c r="AI384"/>
    </row>
    <row r="385" spans="1:35" s="5" customFormat="1" x14ac:dyDescent="0.2">
      <c r="A385" s="51">
        <v>2358</v>
      </c>
      <c r="B385" s="51">
        <v>89.87</v>
      </c>
      <c r="C385" s="51">
        <v>30.53</v>
      </c>
      <c r="D385" s="4">
        <f t="shared" si="10"/>
        <v>10</v>
      </c>
      <c r="E385" s="4">
        <f t="shared" si="11"/>
        <v>29.970000000000002</v>
      </c>
      <c r="F385" s="51">
        <v>1118.46</v>
      </c>
      <c r="G385" s="51">
        <v>1033.28</v>
      </c>
      <c r="H385" s="51">
        <v>1400.69</v>
      </c>
      <c r="I385" s="51">
        <v>674.5</v>
      </c>
      <c r="J385" s="51">
        <v>13529928.52</v>
      </c>
      <c r="K385" s="51">
        <v>7209924.6100000003</v>
      </c>
      <c r="L385" s="51" t="s">
        <v>1478</v>
      </c>
      <c r="M385" s="51" t="s">
        <v>1479</v>
      </c>
      <c r="N385" s="51">
        <v>0.33</v>
      </c>
      <c r="O385" s="51">
        <v>-111.80200000000001</v>
      </c>
      <c r="P385" s="51">
        <v>0</v>
      </c>
      <c r="Q385" s="51">
        <v>-0.33</v>
      </c>
      <c r="R385" s="51">
        <v>1553.48</v>
      </c>
      <c r="S385" s="51">
        <v>58.36</v>
      </c>
      <c r="T385" s="51">
        <v>19.440000000000001</v>
      </c>
      <c r="U385" s="51">
        <v>7.85</v>
      </c>
      <c r="V385" s="51">
        <v>26.251000000000001</v>
      </c>
      <c r="W385" s="51"/>
      <c r="X385" s="51"/>
      <c r="Y385" s="47"/>
      <c r="AA385"/>
      <c r="AB385"/>
      <c r="AC385"/>
      <c r="AD385"/>
      <c r="AE385"/>
      <c r="AF385"/>
      <c r="AG385"/>
      <c r="AH385"/>
      <c r="AI385"/>
    </row>
    <row r="386" spans="1:35" s="5" customFormat="1" x14ac:dyDescent="0.2">
      <c r="A386" s="51">
        <v>2361</v>
      </c>
      <c r="B386" s="51">
        <v>89.83</v>
      </c>
      <c r="C386" s="51">
        <v>30.43</v>
      </c>
      <c r="D386" s="4">
        <f t="shared" si="10"/>
        <v>9.8999999999999986</v>
      </c>
      <c r="E386" s="4">
        <f t="shared" si="11"/>
        <v>29.87</v>
      </c>
      <c r="F386" s="51">
        <v>1118.47</v>
      </c>
      <c r="G386" s="51">
        <v>1033.29</v>
      </c>
      <c r="H386" s="51">
        <v>1403.28</v>
      </c>
      <c r="I386" s="51">
        <v>676.02</v>
      </c>
      <c r="J386" s="51">
        <v>13529930.02</v>
      </c>
      <c r="K386" s="51">
        <v>7209927.21</v>
      </c>
      <c r="L386" s="51" t="s">
        <v>1480</v>
      </c>
      <c r="M386" s="51" t="s">
        <v>1481</v>
      </c>
      <c r="N386" s="51">
        <v>0.36</v>
      </c>
      <c r="O386" s="51">
        <v>-101.31</v>
      </c>
      <c r="P386" s="51">
        <v>-0.13</v>
      </c>
      <c r="Q386" s="51">
        <v>-0.33</v>
      </c>
      <c r="R386" s="51">
        <v>1556.48</v>
      </c>
      <c r="S386" s="51">
        <v>58.46</v>
      </c>
      <c r="T386" s="51">
        <v>19.45</v>
      </c>
      <c r="U386" s="51">
        <v>7.87</v>
      </c>
      <c r="V386" s="51">
        <v>26.260999999999999</v>
      </c>
      <c r="W386" s="51"/>
      <c r="X386" s="51"/>
      <c r="Y386" s="47"/>
      <c r="AA386"/>
      <c r="AB386"/>
      <c r="AC386"/>
      <c r="AD386"/>
      <c r="AE386"/>
      <c r="AF386"/>
      <c r="AG386"/>
      <c r="AH386"/>
      <c r="AI386"/>
    </row>
    <row r="387" spans="1:35" s="5" customFormat="1" x14ac:dyDescent="0.2">
      <c r="A387" s="51">
        <v>2364</v>
      </c>
      <c r="B387" s="51">
        <v>89.81</v>
      </c>
      <c r="C387" s="51">
        <v>30.33</v>
      </c>
      <c r="D387" s="4">
        <f t="shared" si="10"/>
        <v>9.7999999999999972</v>
      </c>
      <c r="E387" s="4">
        <f t="shared" si="11"/>
        <v>29.77</v>
      </c>
      <c r="F387" s="51">
        <v>1118.48</v>
      </c>
      <c r="G387" s="51">
        <v>1033.3</v>
      </c>
      <c r="H387" s="51">
        <v>1405.87</v>
      </c>
      <c r="I387" s="51">
        <v>677.54</v>
      </c>
      <c r="J387" s="51">
        <v>13529931.51</v>
      </c>
      <c r="K387" s="51">
        <v>7209929.8099999996</v>
      </c>
      <c r="L387" s="51" t="s">
        <v>1482</v>
      </c>
      <c r="M387" s="51" t="s">
        <v>1483</v>
      </c>
      <c r="N387" s="51">
        <v>0.34</v>
      </c>
      <c r="O387" s="51">
        <v>-90</v>
      </c>
      <c r="P387" s="51">
        <v>-7.0000000000000007E-2</v>
      </c>
      <c r="Q387" s="51">
        <v>-0.33</v>
      </c>
      <c r="R387" s="51">
        <v>1559.48</v>
      </c>
      <c r="S387" s="51">
        <v>58.57</v>
      </c>
      <c r="T387" s="51">
        <v>19.45</v>
      </c>
      <c r="U387" s="51">
        <v>7.88</v>
      </c>
      <c r="V387" s="51">
        <v>26.27</v>
      </c>
      <c r="W387" s="51"/>
      <c r="X387" s="51"/>
      <c r="Y387" s="47"/>
      <c r="AA387"/>
      <c r="AB387"/>
      <c r="AC387"/>
      <c r="AD387"/>
      <c r="AE387"/>
      <c r="AF387"/>
      <c r="AG387"/>
      <c r="AH387"/>
      <c r="AI387"/>
    </row>
    <row r="388" spans="1:35" s="5" customFormat="1" x14ac:dyDescent="0.2">
      <c r="A388" s="51">
        <v>2367</v>
      </c>
      <c r="B388" s="51">
        <v>89.81</v>
      </c>
      <c r="C388" s="51">
        <v>30.24</v>
      </c>
      <c r="D388" s="4">
        <f t="shared" si="10"/>
        <v>9.7099999999999973</v>
      </c>
      <c r="E388" s="4">
        <f t="shared" si="11"/>
        <v>29.68</v>
      </c>
      <c r="F388" s="51">
        <v>1118.49</v>
      </c>
      <c r="G388" s="51">
        <v>1033.31</v>
      </c>
      <c r="H388" s="51">
        <v>1408.46</v>
      </c>
      <c r="I388" s="51">
        <v>679.05</v>
      </c>
      <c r="J388" s="51">
        <v>13529933</v>
      </c>
      <c r="K388" s="51">
        <v>7209932.4100000001</v>
      </c>
      <c r="L388" s="51" t="s">
        <v>1484</v>
      </c>
      <c r="M388" s="51" t="s">
        <v>1485</v>
      </c>
      <c r="N388" s="51">
        <v>0.3</v>
      </c>
      <c r="O388" s="51">
        <v>-59.036000000000001</v>
      </c>
      <c r="P388" s="51">
        <v>0</v>
      </c>
      <c r="Q388" s="51">
        <v>-0.3</v>
      </c>
      <c r="R388" s="51">
        <v>1562.48</v>
      </c>
      <c r="S388" s="51">
        <v>58.68</v>
      </c>
      <c r="T388" s="51">
        <v>19.45</v>
      </c>
      <c r="U388" s="51">
        <v>7.9</v>
      </c>
      <c r="V388" s="51">
        <v>26.28</v>
      </c>
      <c r="W388" s="51"/>
      <c r="X388" s="51"/>
      <c r="Y388" s="47"/>
      <c r="AA388"/>
      <c r="AB388"/>
      <c r="AC388"/>
      <c r="AD388"/>
      <c r="AE388"/>
      <c r="AF388"/>
      <c r="AG388"/>
      <c r="AH388"/>
      <c r="AI388"/>
    </row>
    <row r="389" spans="1:35" s="5" customFormat="1" x14ac:dyDescent="0.2">
      <c r="A389" s="51">
        <v>2370</v>
      </c>
      <c r="B389" s="51">
        <v>89.87</v>
      </c>
      <c r="C389" s="51">
        <v>30.14</v>
      </c>
      <c r="D389" s="4">
        <f t="shared" si="10"/>
        <v>9.61</v>
      </c>
      <c r="E389" s="4">
        <f t="shared" si="11"/>
        <v>29.580000000000002</v>
      </c>
      <c r="F389" s="51">
        <v>1118.5</v>
      </c>
      <c r="G389" s="51">
        <v>1033.32</v>
      </c>
      <c r="H389" s="51">
        <v>1411.05</v>
      </c>
      <c r="I389" s="51">
        <v>680.56</v>
      </c>
      <c r="J389" s="51">
        <v>13529934.48</v>
      </c>
      <c r="K389" s="51">
        <v>7209935.0199999996</v>
      </c>
      <c r="L389" s="51" t="s">
        <v>1486</v>
      </c>
      <c r="M389" s="51" t="s">
        <v>1487</v>
      </c>
      <c r="N389" s="51">
        <v>0.39</v>
      </c>
      <c r="O389" s="51">
        <v>-105.524</v>
      </c>
      <c r="P389" s="51">
        <v>0.2</v>
      </c>
      <c r="Q389" s="51">
        <v>-0.33</v>
      </c>
      <c r="R389" s="51">
        <v>1565.47</v>
      </c>
      <c r="S389" s="51">
        <v>58.79</v>
      </c>
      <c r="T389" s="51">
        <v>19.45</v>
      </c>
      <c r="U389" s="51">
        <v>7.92</v>
      </c>
      <c r="V389" s="51">
        <v>26.289000000000001</v>
      </c>
      <c r="W389" s="51"/>
      <c r="X389" s="51"/>
      <c r="Y389" s="47"/>
      <c r="AA389"/>
      <c r="AB389"/>
      <c r="AC389"/>
      <c r="AD389"/>
      <c r="AE389"/>
      <c r="AF389"/>
      <c r="AG389"/>
      <c r="AH389"/>
      <c r="AI389"/>
    </row>
    <row r="390" spans="1:35" s="5" customFormat="1" x14ac:dyDescent="0.2">
      <c r="A390" s="51">
        <v>2375.35</v>
      </c>
      <c r="B390" s="51">
        <v>89.82</v>
      </c>
      <c r="C390" s="51">
        <v>29.96</v>
      </c>
      <c r="D390" s="4">
        <f t="shared" si="10"/>
        <v>9.43</v>
      </c>
      <c r="E390" s="4">
        <f t="shared" si="11"/>
        <v>29.400000000000002</v>
      </c>
      <c r="F390" s="51">
        <v>1118.51</v>
      </c>
      <c r="G390" s="51">
        <v>1033.33</v>
      </c>
      <c r="H390" s="51">
        <v>1415.68</v>
      </c>
      <c r="I390" s="51">
        <v>683.24</v>
      </c>
      <c r="J390" s="51">
        <v>13529937.119999999</v>
      </c>
      <c r="K390" s="51">
        <v>7209939.6799999997</v>
      </c>
      <c r="L390" s="51" t="s">
        <v>1464</v>
      </c>
      <c r="M390" s="51" t="s">
        <v>1465</v>
      </c>
      <c r="N390" s="51">
        <v>0.35</v>
      </c>
      <c r="O390" s="51">
        <v>135</v>
      </c>
      <c r="P390" s="51">
        <v>-0.09</v>
      </c>
      <c r="Q390" s="51">
        <v>-0.34</v>
      </c>
      <c r="R390" s="51">
        <v>1570.82</v>
      </c>
      <c r="S390" s="51">
        <v>58.98</v>
      </c>
      <c r="T390" s="51">
        <v>19.45</v>
      </c>
      <c r="U390" s="51">
        <v>7.94</v>
      </c>
      <c r="V390" s="51">
        <v>26.303999999999998</v>
      </c>
      <c r="W390" s="51"/>
      <c r="X390" s="51"/>
      <c r="Y390" s="47"/>
      <c r="AA390"/>
      <c r="AB390"/>
      <c r="AC390"/>
      <c r="AD390"/>
      <c r="AE390"/>
      <c r="AF390"/>
      <c r="AG390"/>
      <c r="AH390"/>
      <c r="AI390"/>
    </row>
    <row r="391" spans="1:35" s="5" customFormat="1" x14ac:dyDescent="0.2">
      <c r="A391" s="51">
        <v>2379</v>
      </c>
      <c r="B391" s="51">
        <v>89.79</v>
      </c>
      <c r="C391" s="51">
        <v>29.99</v>
      </c>
      <c r="D391" s="4">
        <f t="shared" si="10"/>
        <v>9.4599999999999973</v>
      </c>
      <c r="E391" s="4">
        <f t="shared" si="11"/>
        <v>29.43</v>
      </c>
      <c r="F391" s="51">
        <v>1118.52</v>
      </c>
      <c r="G391" s="51">
        <v>1033.3399999999999</v>
      </c>
      <c r="H391" s="51">
        <v>1418.84</v>
      </c>
      <c r="I391" s="51">
        <v>685.06</v>
      </c>
      <c r="J391" s="51">
        <v>13529938.91</v>
      </c>
      <c r="K391" s="51">
        <v>7209942.8600000003</v>
      </c>
      <c r="L391" s="51" t="s">
        <v>1488</v>
      </c>
      <c r="M391" s="51" t="s">
        <v>1489</v>
      </c>
      <c r="N391" s="51">
        <v>0.12</v>
      </c>
      <c r="O391" s="51">
        <v>26.565000000000001</v>
      </c>
      <c r="P391" s="51">
        <v>-0.08</v>
      </c>
      <c r="Q391" s="51">
        <v>0.08</v>
      </c>
      <c r="R391" s="51">
        <v>1574.47</v>
      </c>
      <c r="S391" s="51">
        <v>59.11</v>
      </c>
      <c r="T391" s="51">
        <v>19.45</v>
      </c>
      <c r="U391" s="51">
        <v>7.96</v>
      </c>
      <c r="V391" s="51">
        <v>26.315000000000001</v>
      </c>
      <c r="W391" s="51"/>
      <c r="X391" s="51"/>
      <c r="Y391" s="47"/>
      <c r="AA391"/>
      <c r="AB391"/>
      <c r="AC391"/>
      <c r="AD391"/>
      <c r="AE391"/>
      <c r="AF391"/>
      <c r="AG391"/>
      <c r="AH391"/>
      <c r="AI391"/>
    </row>
    <row r="392" spans="1:35" s="5" customFormat="1" x14ac:dyDescent="0.2">
      <c r="A392" s="51">
        <v>2382</v>
      </c>
      <c r="B392" s="51">
        <v>89.83</v>
      </c>
      <c r="C392" s="51">
        <v>30.01</v>
      </c>
      <c r="D392" s="4">
        <f t="shared" si="10"/>
        <v>9.48</v>
      </c>
      <c r="E392" s="4">
        <f t="shared" si="11"/>
        <v>29.450000000000003</v>
      </c>
      <c r="F392" s="51">
        <v>1118.53</v>
      </c>
      <c r="G392" s="51">
        <v>1033.3499999999999</v>
      </c>
      <c r="H392" s="51">
        <v>1421.44</v>
      </c>
      <c r="I392" s="51">
        <v>686.56</v>
      </c>
      <c r="J392" s="51">
        <v>13529940.380000001</v>
      </c>
      <c r="K392" s="51">
        <v>7209945.4699999997</v>
      </c>
      <c r="L392" s="51" t="s">
        <v>1490</v>
      </c>
      <c r="M392" s="51" t="s">
        <v>1491</v>
      </c>
      <c r="N392" s="51">
        <v>0.15</v>
      </c>
      <c r="O392" s="51">
        <v>135</v>
      </c>
      <c r="P392" s="51">
        <v>0.13</v>
      </c>
      <c r="Q392" s="51">
        <v>7.0000000000000007E-2</v>
      </c>
      <c r="R392" s="51">
        <v>1577.47</v>
      </c>
      <c r="S392" s="51">
        <v>59.21</v>
      </c>
      <c r="T392" s="51">
        <v>19.46</v>
      </c>
      <c r="U392" s="51">
        <v>7.98</v>
      </c>
      <c r="V392" s="51">
        <v>26.323</v>
      </c>
      <c r="W392" s="51"/>
      <c r="X392" s="51"/>
      <c r="Y392" s="47"/>
      <c r="AA392"/>
      <c r="AB392"/>
      <c r="AC392"/>
      <c r="AD392"/>
      <c r="AE392"/>
      <c r="AF392"/>
      <c r="AG392"/>
      <c r="AH392"/>
      <c r="AI392"/>
    </row>
    <row r="393" spans="1:35" s="5" customFormat="1" x14ac:dyDescent="0.2">
      <c r="A393" s="51">
        <v>2385</v>
      </c>
      <c r="B393" s="51">
        <v>89.81</v>
      </c>
      <c r="C393" s="51">
        <v>30.03</v>
      </c>
      <c r="D393" s="4">
        <f t="shared" si="10"/>
        <v>9.5</v>
      </c>
      <c r="E393" s="4">
        <f t="shared" si="11"/>
        <v>29.470000000000002</v>
      </c>
      <c r="F393" s="51">
        <v>1118.54</v>
      </c>
      <c r="G393" s="51">
        <v>1033.3599999999999</v>
      </c>
      <c r="H393" s="51">
        <v>1424.04</v>
      </c>
      <c r="I393" s="51">
        <v>688.06</v>
      </c>
      <c r="J393" s="51">
        <v>13529941.859999999</v>
      </c>
      <c r="K393" s="51">
        <v>7209948.0800000001</v>
      </c>
      <c r="L393" s="51" t="s">
        <v>1492</v>
      </c>
      <c r="M393" s="51" t="s">
        <v>1493</v>
      </c>
      <c r="N393" s="51">
        <v>0.09</v>
      </c>
      <c r="O393" s="51">
        <v>18.434999999999999</v>
      </c>
      <c r="P393" s="51">
        <v>-7.0000000000000007E-2</v>
      </c>
      <c r="Q393" s="51">
        <v>7.0000000000000007E-2</v>
      </c>
      <c r="R393" s="51">
        <v>1580.46</v>
      </c>
      <c r="S393" s="51">
        <v>59.32</v>
      </c>
      <c r="T393" s="51">
        <v>19.46</v>
      </c>
      <c r="U393" s="51">
        <v>7.99</v>
      </c>
      <c r="V393" s="51">
        <v>26.332000000000001</v>
      </c>
      <c r="W393" s="51"/>
      <c r="X393" s="51"/>
      <c r="Y393" s="47"/>
      <c r="AA393"/>
      <c r="AB393"/>
      <c r="AC393"/>
      <c r="AD393"/>
      <c r="AE393"/>
      <c r="AF393"/>
      <c r="AG393"/>
      <c r="AH393"/>
      <c r="AI393"/>
    </row>
    <row r="394" spans="1:35" s="5" customFormat="1" x14ac:dyDescent="0.2">
      <c r="A394" s="51">
        <v>2388</v>
      </c>
      <c r="B394" s="51">
        <v>89.87</v>
      </c>
      <c r="C394" s="51">
        <v>30.05</v>
      </c>
      <c r="D394" s="4">
        <f t="shared" si="10"/>
        <v>9.52</v>
      </c>
      <c r="E394" s="4">
        <f t="shared" si="11"/>
        <v>29.490000000000002</v>
      </c>
      <c r="F394" s="51">
        <v>1118.55</v>
      </c>
      <c r="G394" s="51">
        <v>1033.3699999999999</v>
      </c>
      <c r="H394" s="51">
        <v>1426.64</v>
      </c>
      <c r="I394" s="51">
        <v>689.57</v>
      </c>
      <c r="J394" s="51">
        <v>13529943.33</v>
      </c>
      <c r="K394" s="51">
        <v>7209950.7000000002</v>
      </c>
      <c r="L394" s="51" t="s">
        <v>1494</v>
      </c>
      <c r="M394" s="51" t="s">
        <v>1495</v>
      </c>
      <c r="N394" s="51">
        <v>0.21</v>
      </c>
      <c r="O394" s="51">
        <v>161.565</v>
      </c>
      <c r="P394" s="51">
        <v>0.2</v>
      </c>
      <c r="Q394" s="51">
        <v>7.0000000000000007E-2</v>
      </c>
      <c r="R394" s="51">
        <v>1583.46</v>
      </c>
      <c r="S394" s="51">
        <v>59.43</v>
      </c>
      <c r="T394" s="51">
        <v>19.46</v>
      </c>
      <c r="U394" s="51">
        <v>8.01</v>
      </c>
      <c r="V394" s="51">
        <v>26.34</v>
      </c>
      <c r="W394" s="51"/>
      <c r="X394" s="51"/>
      <c r="Y394" s="47"/>
      <c r="AA394"/>
      <c r="AB394"/>
      <c r="AC394"/>
      <c r="AD394"/>
      <c r="AE394"/>
      <c r="AF394"/>
      <c r="AG394"/>
      <c r="AH394"/>
      <c r="AI394"/>
    </row>
    <row r="395" spans="1:35" s="5" customFormat="1" x14ac:dyDescent="0.2">
      <c r="A395" s="51">
        <v>2391</v>
      </c>
      <c r="B395" s="51">
        <v>89.81</v>
      </c>
      <c r="C395" s="51">
        <v>30.07</v>
      </c>
      <c r="D395" s="4">
        <f t="shared" si="10"/>
        <v>9.5399999999999991</v>
      </c>
      <c r="E395" s="4">
        <f t="shared" si="11"/>
        <v>29.51</v>
      </c>
      <c r="F395" s="51">
        <v>1118.56</v>
      </c>
      <c r="G395" s="51">
        <v>1033.3800000000001</v>
      </c>
      <c r="H395" s="51">
        <v>1429.23</v>
      </c>
      <c r="I395" s="51">
        <v>691.07</v>
      </c>
      <c r="J395" s="51">
        <v>13529944.810000001</v>
      </c>
      <c r="K395" s="51">
        <v>7209953.3099999996</v>
      </c>
      <c r="L395" s="51" t="s">
        <v>1496</v>
      </c>
      <c r="M395" s="51" t="s">
        <v>1497</v>
      </c>
      <c r="N395" s="51">
        <v>0.21</v>
      </c>
      <c r="O395" s="51">
        <v>7.7649999999999997</v>
      </c>
      <c r="P395" s="51">
        <v>-0.2</v>
      </c>
      <c r="Q395" s="51">
        <v>7.0000000000000007E-2</v>
      </c>
      <c r="R395" s="51">
        <v>1586.46</v>
      </c>
      <c r="S395" s="51">
        <v>59.54</v>
      </c>
      <c r="T395" s="51">
        <v>19.46</v>
      </c>
      <c r="U395" s="51">
        <v>8.0299999999999994</v>
      </c>
      <c r="V395" s="51">
        <v>26.349</v>
      </c>
      <c r="W395" s="51"/>
      <c r="X395" s="51"/>
      <c r="Y395" s="47"/>
      <c r="AA395"/>
      <c r="AB395"/>
      <c r="AC395"/>
      <c r="AD395"/>
      <c r="AE395"/>
      <c r="AF395"/>
      <c r="AG395"/>
      <c r="AH395"/>
      <c r="AI395"/>
    </row>
    <row r="396" spans="1:35" s="5" customFormat="1" x14ac:dyDescent="0.2">
      <c r="A396" s="51">
        <v>2394</v>
      </c>
      <c r="B396" s="51">
        <v>90.03</v>
      </c>
      <c r="C396" s="51">
        <v>30.1</v>
      </c>
      <c r="D396" s="4">
        <f t="shared" si="10"/>
        <v>9.57</v>
      </c>
      <c r="E396" s="4">
        <f t="shared" si="11"/>
        <v>29.540000000000003</v>
      </c>
      <c r="F396" s="51">
        <v>1118.56</v>
      </c>
      <c r="G396" s="51">
        <v>1033.3800000000001</v>
      </c>
      <c r="H396" s="51">
        <v>1431.83</v>
      </c>
      <c r="I396" s="51">
        <v>692.57</v>
      </c>
      <c r="J396" s="51">
        <v>13529946.289999999</v>
      </c>
      <c r="K396" s="51">
        <v>7209955.9199999999</v>
      </c>
      <c r="L396" s="51" t="s">
        <v>1498</v>
      </c>
      <c r="M396" s="51" t="s">
        <v>1499</v>
      </c>
      <c r="N396" s="51">
        <v>0.74</v>
      </c>
      <c r="O396" s="51">
        <v>174.80600000000001</v>
      </c>
      <c r="P396" s="51">
        <v>0.73</v>
      </c>
      <c r="Q396" s="51">
        <v>0.1</v>
      </c>
      <c r="R396" s="51">
        <v>1589.46</v>
      </c>
      <c r="S396" s="51">
        <v>59.64</v>
      </c>
      <c r="T396" s="51">
        <v>19.46</v>
      </c>
      <c r="U396" s="51">
        <v>8.0399999999999991</v>
      </c>
      <c r="V396" s="51">
        <v>26.356999999999999</v>
      </c>
      <c r="W396" s="51"/>
      <c r="X396" s="51"/>
      <c r="Y396" s="47"/>
      <c r="AA396"/>
      <c r="AB396"/>
      <c r="AC396"/>
      <c r="AD396"/>
      <c r="AE396"/>
      <c r="AF396"/>
      <c r="AG396"/>
      <c r="AH396"/>
      <c r="AI396"/>
    </row>
    <row r="397" spans="1:35" s="5" customFormat="1" x14ac:dyDescent="0.2">
      <c r="A397" s="51">
        <v>2397</v>
      </c>
      <c r="B397" s="51">
        <v>89.81</v>
      </c>
      <c r="C397" s="51">
        <v>30.12</v>
      </c>
      <c r="D397" s="4">
        <f t="shared" si="10"/>
        <v>9.59</v>
      </c>
      <c r="E397" s="4">
        <f t="shared" si="11"/>
        <v>29.560000000000002</v>
      </c>
      <c r="F397" s="51">
        <v>1118.57</v>
      </c>
      <c r="G397" s="51">
        <v>1033.3900000000001</v>
      </c>
      <c r="H397" s="51">
        <v>1434.42</v>
      </c>
      <c r="I397" s="51">
        <v>694.08</v>
      </c>
      <c r="J397" s="51">
        <v>13529947.77</v>
      </c>
      <c r="K397" s="51">
        <v>7209958.5300000003</v>
      </c>
      <c r="L397" s="51" t="s">
        <v>1500</v>
      </c>
      <c r="M397" s="51" t="s">
        <v>1501</v>
      </c>
      <c r="N397" s="51">
        <v>0.74</v>
      </c>
      <c r="O397" s="51">
        <v>135</v>
      </c>
      <c r="P397" s="51">
        <v>-0.73</v>
      </c>
      <c r="Q397" s="51">
        <v>7.0000000000000007E-2</v>
      </c>
      <c r="R397" s="51">
        <v>1592.46</v>
      </c>
      <c r="S397" s="51">
        <v>59.75</v>
      </c>
      <c r="T397" s="51">
        <v>19.46</v>
      </c>
      <c r="U397" s="51">
        <v>8.06</v>
      </c>
      <c r="V397" s="51">
        <v>26.366</v>
      </c>
      <c r="W397" s="51"/>
      <c r="X397" s="51"/>
      <c r="Y397" s="47"/>
      <c r="AA397"/>
      <c r="AB397"/>
      <c r="AC397"/>
      <c r="AD397"/>
      <c r="AE397"/>
      <c r="AF397"/>
      <c r="AG397"/>
      <c r="AH397"/>
      <c r="AI397"/>
    </row>
    <row r="398" spans="1:35" s="5" customFormat="1" x14ac:dyDescent="0.2">
      <c r="A398" s="51">
        <v>2400.19</v>
      </c>
      <c r="B398" s="51">
        <v>89.79</v>
      </c>
      <c r="C398" s="51">
        <v>30.14</v>
      </c>
      <c r="D398" s="4">
        <f t="shared" si="10"/>
        <v>9.61</v>
      </c>
      <c r="E398" s="4">
        <f t="shared" si="11"/>
        <v>29.580000000000002</v>
      </c>
      <c r="F398" s="51">
        <v>1118.58</v>
      </c>
      <c r="G398" s="51">
        <v>1033.4000000000001</v>
      </c>
      <c r="H398" s="51">
        <v>1437.18</v>
      </c>
      <c r="I398" s="51">
        <v>695.68</v>
      </c>
      <c r="J398" s="51">
        <v>13529949.34</v>
      </c>
      <c r="K398" s="51">
        <v>7209961.2999999998</v>
      </c>
      <c r="L398" s="51" t="s">
        <v>1466</v>
      </c>
      <c r="M398" s="51" t="s">
        <v>1502</v>
      </c>
      <c r="N398" s="51">
        <v>0.09</v>
      </c>
      <c r="O398" s="51">
        <v>65.224999999999994</v>
      </c>
      <c r="P398" s="51">
        <v>-0.06</v>
      </c>
      <c r="Q398" s="51">
        <v>0.06</v>
      </c>
      <c r="R398" s="51">
        <v>1595.64</v>
      </c>
      <c r="S398" s="51">
        <v>59.87</v>
      </c>
      <c r="T398" s="51">
        <v>19.46</v>
      </c>
      <c r="U398" s="51">
        <v>8.07</v>
      </c>
      <c r="V398" s="51">
        <v>26.375</v>
      </c>
      <c r="W398" s="51"/>
      <c r="X398" s="51"/>
      <c r="Y398" s="47"/>
      <c r="AA398"/>
      <c r="AB398"/>
      <c r="AC398"/>
      <c r="AD398"/>
      <c r="AE398"/>
      <c r="AF398"/>
      <c r="AG398"/>
      <c r="AH398"/>
      <c r="AI398"/>
    </row>
    <row r="399" spans="1:35" s="5" customFormat="1" x14ac:dyDescent="0.2">
      <c r="A399" s="51">
        <v>2404</v>
      </c>
      <c r="B399" s="51">
        <v>89.85</v>
      </c>
      <c r="C399" s="51">
        <v>30.27</v>
      </c>
      <c r="D399" s="4">
        <f t="shared" si="10"/>
        <v>9.7399999999999984</v>
      </c>
      <c r="E399" s="4">
        <f t="shared" si="11"/>
        <v>29.71</v>
      </c>
      <c r="F399" s="51">
        <v>1118.5899999999999</v>
      </c>
      <c r="G399" s="51">
        <v>1033.4100000000001</v>
      </c>
      <c r="H399" s="51">
        <v>1440.48</v>
      </c>
      <c r="I399" s="51">
        <v>697.6</v>
      </c>
      <c r="J399" s="51">
        <v>13529951.23</v>
      </c>
      <c r="K399" s="51">
        <v>7209964.6100000003</v>
      </c>
      <c r="L399" s="51" t="s">
        <v>1503</v>
      </c>
      <c r="M399" s="51" t="s">
        <v>1504</v>
      </c>
      <c r="N399" s="51">
        <v>0.38</v>
      </c>
      <c r="O399" s="51">
        <v>109.983</v>
      </c>
      <c r="P399" s="51">
        <v>0.16</v>
      </c>
      <c r="Q399" s="51">
        <v>0.34</v>
      </c>
      <c r="R399" s="51">
        <v>1599.45</v>
      </c>
      <c r="S399" s="51">
        <v>60</v>
      </c>
      <c r="T399" s="51">
        <v>19.47</v>
      </c>
      <c r="U399" s="51">
        <v>8.09</v>
      </c>
      <c r="V399" s="51">
        <v>26.385999999999999</v>
      </c>
      <c r="W399" s="51"/>
      <c r="X399" s="51"/>
      <c r="Y399" s="47"/>
      <c r="AA399"/>
      <c r="AB399"/>
      <c r="AC399"/>
      <c r="AD399"/>
      <c r="AE399"/>
      <c r="AF399"/>
      <c r="AG399"/>
      <c r="AH399"/>
      <c r="AI399"/>
    </row>
    <row r="400" spans="1:35" s="5" customFormat="1" x14ac:dyDescent="0.2">
      <c r="A400" s="51">
        <v>2407</v>
      </c>
      <c r="B400" s="51">
        <v>89.81</v>
      </c>
      <c r="C400" s="51">
        <v>30.38</v>
      </c>
      <c r="D400" s="4">
        <f t="shared" si="10"/>
        <v>9.8499999999999979</v>
      </c>
      <c r="E400" s="4">
        <f t="shared" si="11"/>
        <v>29.82</v>
      </c>
      <c r="F400" s="51">
        <v>1118.5999999999999</v>
      </c>
      <c r="G400" s="51">
        <v>1033.42</v>
      </c>
      <c r="H400" s="51">
        <v>1443.07</v>
      </c>
      <c r="I400" s="51">
        <v>699.11</v>
      </c>
      <c r="J400" s="51">
        <v>13529952.720000001</v>
      </c>
      <c r="K400" s="51">
        <v>7209967.2199999997</v>
      </c>
      <c r="L400" s="51" t="s">
        <v>1505</v>
      </c>
      <c r="M400" s="51" t="s">
        <v>1506</v>
      </c>
      <c r="N400" s="51">
        <v>0.39</v>
      </c>
      <c r="O400" s="51">
        <v>70.016999999999996</v>
      </c>
      <c r="P400" s="51">
        <v>-0.13</v>
      </c>
      <c r="Q400" s="51">
        <v>0.37</v>
      </c>
      <c r="R400" s="51">
        <v>1602.45</v>
      </c>
      <c r="S400" s="51">
        <v>60.11</v>
      </c>
      <c r="T400" s="51">
        <v>19.47</v>
      </c>
      <c r="U400" s="51">
        <v>8.11</v>
      </c>
      <c r="V400" s="51">
        <v>26.395</v>
      </c>
      <c r="W400" s="51"/>
      <c r="X400" s="51"/>
      <c r="Y400" s="47"/>
      <c r="AA400"/>
      <c r="AB400"/>
      <c r="AC400"/>
      <c r="AD400"/>
      <c r="AE400"/>
      <c r="AF400"/>
      <c r="AG400"/>
      <c r="AH400"/>
      <c r="AI400"/>
    </row>
    <row r="401" spans="1:35" s="5" customFormat="1" x14ac:dyDescent="0.2">
      <c r="A401" s="51">
        <v>2410</v>
      </c>
      <c r="B401" s="51">
        <v>89.85</v>
      </c>
      <c r="C401" s="51">
        <v>30.49</v>
      </c>
      <c r="D401" s="4">
        <f t="shared" si="10"/>
        <v>9.9599999999999973</v>
      </c>
      <c r="E401" s="4">
        <f t="shared" si="11"/>
        <v>29.93</v>
      </c>
      <c r="F401" s="51">
        <v>1118.6099999999999</v>
      </c>
      <c r="G401" s="51">
        <v>1033.43</v>
      </c>
      <c r="H401" s="51">
        <v>1445.65</v>
      </c>
      <c r="I401" s="51">
        <v>700.63</v>
      </c>
      <c r="J401" s="51">
        <v>13529954.210000001</v>
      </c>
      <c r="K401" s="51">
        <v>7209969.8200000003</v>
      </c>
      <c r="L401" s="51" t="s">
        <v>1507</v>
      </c>
      <c r="M401" s="51" t="s">
        <v>1508</v>
      </c>
      <c r="N401" s="51">
        <v>0.39</v>
      </c>
      <c r="O401" s="51">
        <v>90</v>
      </c>
      <c r="P401" s="51">
        <v>0.13</v>
      </c>
      <c r="Q401" s="51">
        <v>0.37</v>
      </c>
      <c r="R401" s="51">
        <v>1605.44</v>
      </c>
      <c r="S401" s="51">
        <v>60.22</v>
      </c>
      <c r="T401" s="51">
        <v>19.47</v>
      </c>
      <c r="U401" s="51">
        <v>8.1300000000000008</v>
      </c>
      <c r="V401" s="51">
        <v>26.404</v>
      </c>
      <c r="W401" s="51"/>
      <c r="X401" s="51"/>
      <c r="Y401" s="47"/>
      <c r="AA401"/>
      <c r="AB401"/>
      <c r="AC401"/>
      <c r="AD401"/>
      <c r="AE401"/>
      <c r="AF401"/>
      <c r="AG401"/>
      <c r="AH401"/>
      <c r="AI401"/>
    </row>
    <row r="402" spans="1:35" s="5" customFormat="1" x14ac:dyDescent="0.2">
      <c r="A402" s="51">
        <v>2413</v>
      </c>
      <c r="B402" s="51">
        <v>89.85</v>
      </c>
      <c r="C402" s="51">
        <v>30.59</v>
      </c>
      <c r="D402" s="4">
        <f t="shared" si="10"/>
        <v>10.059999999999999</v>
      </c>
      <c r="E402" s="4">
        <f t="shared" si="11"/>
        <v>30.03</v>
      </c>
      <c r="F402" s="51">
        <v>1118.6199999999999</v>
      </c>
      <c r="G402" s="51">
        <v>1033.44</v>
      </c>
      <c r="H402" s="51">
        <v>1448.24</v>
      </c>
      <c r="I402" s="51">
        <v>702.15</v>
      </c>
      <c r="J402" s="51">
        <v>13529955.710000001</v>
      </c>
      <c r="K402" s="51">
        <v>7209972.4199999999</v>
      </c>
      <c r="L402" s="51" t="s">
        <v>1509</v>
      </c>
      <c r="M402" s="51" t="s">
        <v>1510</v>
      </c>
      <c r="N402" s="51">
        <v>0.33</v>
      </c>
      <c r="O402" s="51">
        <v>109.983</v>
      </c>
      <c r="P402" s="51">
        <v>0</v>
      </c>
      <c r="Q402" s="51">
        <v>0.33</v>
      </c>
      <c r="R402" s="51">
        <v>1608.44</v>
      </c>
      <c r="S402" s="51">
        <v>60.33</v>
      </c>
      <c r="T402" s="51">
        <v>19.47</v>
      </c>
      <c r="U402" s="51">
        <v>8.14</v>
      </c>
      <c r="V402" s="51">
        <v>26.413</v>
      </c>
      <c r="W402" s="51"/>
      <c r="X402" s="51"/>
      <c r="Y402" s="47"/>
      <c r="AA402"/>
      <c r="AB402"/>
      <c r="AC402"/>
      <c r="AD402"/>
      <c r="AE402"/>
      <c r="AF402"/>
      <c r="AG402"/>
      <c r="AH402"/>
      <c r="AI402"/>
    </row>
    <row r="403" spans="1:35" s="5" customFormat="1" x14ac:dyDescent="0.2">
      <c r="A403" s="51">
        <v>2416</v>
      </c>
      <c r="B403" s="51">
        <v>89.81</v>
      </c>
      <c r="C403" s="51">
        <v>30.7</v>
      </c>
      <c r="D403" s="4">
        <f t="shared" si="10"/>
        <v>10.169999999999998</v>
      </c>
      <c r="E403" s="4">
        <f t="shared" si="11"/>
        <v>30.14</v>
      </c>
      <c r="F403" s="51">
        <v>1118.6199999999999</v>
      </c>
      <c r="G403" s="51">
        <v>1033.44</v>
      </c>
      <c r="H403" s="51">
        <v>1450.82</v>
      </c>
      <c r="I403" s="51">
        <v>703.68</v>
      </c>
      <c r="J403" s="51">
        <v>13529957.210000001</v>
      </c>
      <c r="K403" s="51">
        <v>7209975.0099999998</v>
      </c>
      <c r="L403" s="51" t="s">
        <v>1511</v>
      </c>
      <c r="M403" s="51" t="s">
        <v>1512</v>
      </c>
      <c r="N403" s="51">
        <v>0.39</v>
      </c>
      <c r="O403" s="51">
        <v>59.036000000000001</v>
      </c>
      <c r="P403" s="51">
        <v>-0.13</v>
      </c>
      <c r="Q403" s="51">
        <v>0.37</v>
      </c>
      <c r="R403" s="51">
        <v>1611.44</v>
      </c>
      <c r="S403" s="51">
        <v>60.43</v>
      </c>
      <c r="T403" s="51">
        <v>19.47</v>
      </c>
      <c r="U403" s="51">
        <v>8.16</v>
      </c>
      <c r="V403" s="51">
        <v>26.422000000000001</v>
      </c>
      <c r="W403" s="51"/>
      <c r="X403" s="51"/>
      <c r="Y403" s="47"/>
      <c r="AA403"/>
      <c r="AB403"/>
      <c r="AC403"/>
      <c r="AD403"/>
      <c r="AE403"/>
      <c r="AF403"/>
      <c r="AG403"/>
      <c r="AH403"/>
      <c r="AI403"/>
    </row>
    <row r="404" spans="1:35" s="5" customFormat="1" x14ac:dyDescent="0.2">
      <c r="A404" s="51">
        <v>2419</v>
      </c>
      <c r="B404" s="51">
        <v>89.87</v>
      </c>
      <c r="C404" s="51">
        <v>30.8</v>
      </c>
      <c r="D404" s="4">
        <f t="shared" si="10"/>
        <v>10.27</v>
      </c>
      <c r="E404" s="4">
        <f t="shared" si="11"/>
        <v>30.240000000000002</v>
      </c>
      <c r="F404" s="51">
        <v>1118.6300000000001</v>
      </c>
      <c r="G404" s="51">
        <v>1033.45</v>
      </c>
      <c r="H404" s="51">
        <v>1453.4</v>
      </c>
      <c r="I404" s="51">
        <v>705.22</v>
      </c>
      <c r="J404" s="51">
        <v>13529958.720000001</v>
      </c>
      <c r="K404" s="51">
        <v>7209977.6100000003</v>
      </c>
      <c r="L404" s="51" t="s">
        <v>1513</v>
      </c>
      <c r="M404" s="51" t="s">
        <v>1514</v>
      </c>
      <c r="N404" s="51">
        <v>0.39</v>
      </c>
      <c r="O404" s="51">
        <v>107.526</v>
      </c>
      <c r="P404" s="51">
        <v>0.2</v>
      </c>
      <c r="Q404" s="51">
        <v>0.33</v>
      </c>
      <c r="R404" s="51">
        <v>1614.43</v>
      </c>
      <c r="S404" s="51">
        <v>60.54</v>
      </c>
      <c r="T404" s="51">
        <v>19.47</v>
      </c>
      <c r="U404" s="51">
        <v>8.17</v>
      </c>
      <c r="V404" s="51">
        <v>26.431999999999999</v>
      </c>
      <c r="W404" s="51"/>
      <c r="X404" s="51"/>
      <c r="Y404" s="47"/>
      <c r="AA404"/>
      <c r="AB404"/>
      <c r="AC404"/>
      <c r="AD404"/>
      <c r="AE404"/>
      <c r="AF404"/>
      <c r="AG404"/>
      <c r="AH404"/>
      <c r="AI404"/>
    </row>
    <row r="405" spans="1:35" s="5" customFormat="1" x14ac:dyDescent="0.2">
      <c r="A405" s="51">
        <v>2424.29</v>
      </c>
      <c r="B405" s="51">
        <v>89.81</v>
      </c>
      <c r="C405" s="51">
        <v>30.99</v>
      </c>
      <c r="D405" s="4">
        <f t="shared" si="10"/>
        <v>10.459999999999997</v>
      </c>
      <c r="E405" s="4">
        <f t="shared" si="11"/>
        <v>30.43</v>
      </c>
      <c r="F405" s="51">
        <v>1118.6500000000001</v>
      </c>
      <c r="G405" s="51">
        <v>1033.47</v>
      </c>
      <c r="H405" s="51">
        <v>1457.93</v>
      </c>
      <c r="I405" s="51">
        <v>707.93</v>
      </c>
      <c r="J405" s="51">
        <v>13529961.390000001</v>
      </c>
      <c r="K405" s="51">
        <v>7209982.1699999999</v>
      </c>
      <c r="L405" s="51" t="s">
        <v>1462</v>
      </c>
      <c r="M405" s="51" t="s">
        <v>1467</v>
      </c>
      <c r="N405" s="51">
        <v>0.38</v>
      </c>
      <c r="O405" s="51">
        <v>84.805999999999997</v>
      </c>
      <c r="P405" s="51">
        <v>-0.11</v>
      </c>
      <c r="Q405" s="51">
        <v>0.36</v>
      </c>
      <c r="R405" s="51">
        <v>1619.72</v>
      </c>
      <c r="S405" s="51">
        <v>60.73</v>
      </c>
      <c r="T405" s="51">
        <v>19.48</v>
      </c>
      <c r="U405" s="51">
        <v>8.1999999999999993</v>
      </c>
      <c r="V405" s="51">
        <v>26.449000000000002</v>
      </c>
      <c r="W405" s="51"/>
      <c r="X405" s="51"/>
      <c r="Y405" s="47"/>
      <c r="AA405"/>
      <c r="AB405"/>
      <c r="AC405"/>
      <c r="AD405"/>
      <c r="AE405"/>
      <c r="AF405"/>
      <c r="AG405"/>
      <c r="AH405"/>
      <c r="AI405"/>
    </row>
    <row r="406" spans="1:35" s="5" customFormat="1" x14ac:dyDescent="0.2">
      <c r="A406" s="51">
        <v>2428</v>
      </c>
      <c r="B406" s="51">
        <v>89.83</v>
      </c>
      <c r="C406" s="51">
        <v>31.21</v>
      </c>
      <c r="D406" s="4">
        <f t="shared" si="10"/>
        <v>10.68</v>
      </c>
      <c r="E406" s="4">
        <f t="shared" si="11"/>
        <v>30.650000000000002</v>
      </c>
      <c r="F406" s="51">
        <v>1118.6600000000001</v>
      </c>
      <c r="G406" s="51">
        <v>1033.48</v>
      </c>
      <c r="H406" s="51">
        <v>1461.11</v>
      </c>
      <c r="I406" s="51">
        <v>709.85</v>
      </c>
      <c r="J406" s="51">
        <v>13529963.279999999</v>
      </c>
      <c r="K406" s="51">
        <v>7209985.3700000001</v>
      </c>
      <c r="L406" s="51" t="s">
        <v>1515</v>
      </c>
      <c r="M406" s="51" t="s">
        <v>1516</v>
      </c>
      <c r="N406" s="51">
        <v>0.6</v>
      </c>
      <c r="O406" s="51">
        <v>90</v>
      </c>
      <c r="P406" s="51">
        <v>0.05</v>
      </c>
      <c r="Q406" s="51">
        <v>0.59</v>
      </c>
      <c r="R406" s="51">
        <v>1623.42</v>
      </c>
      <c r="S406" s="51">
        <v>60.87</v>
      </c>
      <c r="T406" s="51">
        <v>19.48</v>
      </c>
      <c r="U406" s="51">
        <v>8.2200000000000006</v>
      </c>
      <c r="V406" s="51">
        <v>26.462</v>
      </c>
      <c r="W406" s="51"/>
      <c r="X406" s="51"/>
      <c r="Y406" s="47"/>
      <c r="AA406"/>
      <c r="AB406"/>
      <c r="AC406"/>
      <c r="AD406"/>
      <c r="AE406"/>
      <c r="AF406"/>
      <c r="AG406"/>
      <c r="AH406"/>
      <c r="AI406"/>
    </row>
    <row r="407" spans="1:35" s="5" customFormat="1" x14ac:dyDescent="0.2">
      <c r="A407" s="51">
        <v>2431</v>
      </c>
      <c r="B407" s="51">
        <v>89.83</v>
      </c>
      <c r="C407" s="51">
        <v>31.39</v>
      </c>
      <c r="D407" s="4">
        <f t="shared" ref="D407:D470" si="12">IF(C407-20.53&lt;0,C407-20.53+360,C407-20.53)</f>
        <v>10.86</v>
      </c>
      <c r="E407" s="4">
        <f t="shared" ref="E407:E470" si="13">IF(C407-0.56&lt;0,C407-0.56+360,C407-0.56)</f>
        <v>30.830000000000002</v>
      </c>
      <c r="F407" s="51">
        <v>1118.67</v>
      </c>
      <c r="G407" s="51">
        <v>1033.49</v>
      </c>
      <c r="H407" s="51">
        <v>1463.67</v>
      </c>
      <c r="I407" s="51">
        <v>711.41</v>
      </c>
      <c r="J407" s="51">
        <v>13529964.810000001</v>
      </c>
      <c r="K407" s="51">
        <v>7209987.9500000002</v>
      </c>
      <c r="L407" s="51" t="s">
        <v>1517</v>
      </c>
      <c r="M407" s="51" t="s">
        <v>1518</v>
      </c>
      <c r="N407" s="51">
        <v>0.6</v>
      </c>
      <c r="O407" s="51">
        <v>110.22499999999999</v>
      </c>
      <c r="P407" s="51">
        <v>0</v>
      </c>
      <c r="Q407" s="51">
        <v>0.6</v>
      </c>
      <c r="R407" s="51">
        <v>1626.42</v>
      </c>
      <c r="S407" s="51">
        <v>60.98</v>
      </c>
      <c r="T407" s="51">
        <v>19.48</v>
      </c>
      <c r="U407" s="51">
        <v>8.24</v>
      </c>
      <c r="V407" s="51">
        <v>26.472000000000001</v>
      </c>
      <c r="W407" s="51"/>
      <c r="X407" s="51"/>
      <c r="Y407" s="47"/>
      <c r="AA407"/>
      <c r="AB407"/>
      <c r="AC407"/>
      <c r="AD407"/>
      <c r="AE407"/>
      <c r="AF407"/>
      <c r="AG407"/>
      <c r="AH407"/>
      <c r="AI407"/>
    </row>
    <row r="408" spans="1:35" s="5" customFormat="1" x14ac:dyDescent="0.2">
      <c r="A408" s="51">
        <v>2434</v>
      </c>
      <c r="B408" s="51">
        <v>89.76</v>
      </c>
      <c r="C408" s="51">
        <v>31.58</v>
      </c>
      <c r="D408" s="4">
        <f t="shared" si="12"/>
        <v>11.049999999999997</v>
      </c>
      <c r="E408" s="4">
        <f t="shared" si="13"/>
        <v>31.02</v>
      </c>
      <c r="F408" s="51">
        <v>1118.68</v>
      </c>
      <c r="G408" s="51">
        <v>1033.5</v>
      </c>
      <c r="H408" s="51">
        <v>1466.23</v>
      </c>
      <c r="I408" s="51">
        <v>712.97</v>
      </c>
      <c r="J408" s="51">
        <v>13529966.35</v>
      </c>
      <c r="K408" s="51">
        <v>7209990.5199999996</v>
      </c>
      <c r="L408" s="51" t="s">
        <v>1519</v>
      </c>
      <c r="M408" s="51" t="s">
        <v>1520</v>
      </c>
      <c r="N408" s="51">
        <v>0.67</v>
      </c>
      <c r="O408" s="51">
        <v>74.475999999999999</v>
      </c>
      <c r="P408" s="51">
        <v>-0.23</v>
      </c>
      <c r="Q408" s="51">
        <v>0.63</v>
      </c>
      <c r="R408" s="51">
        <v>1629.41</v>
      </c>
      <c r="S408" s="51">
        <v>61.08</v>
      </c>
      <c r="T408" s="51">
        <v>19.48</v>
      </c>
      <c r="U408" s="51">
        <v>8.25</v>
      </c>
      <c r="V408" s="51">
        <v>26.483000000000001</v>
      </c>
      <c r="W408" s="51"/>
      <c r="X408" s="51"/>
      <c r="Y408" s="47"/>
      <c r="AA408"/>
      <c r="AB408"/>
      <c r="AC408"/>
      <c r="AD408"/>
      <c r="AE408"/>
      <c r="AF408"/>
      <c r="AG408"/>
      <c r="AH408"/>
      <c r="AI408"/>
    </row>
    <row r="409" spans="1:35" s="5" customFormat="1" x14ac:dyDescent="0.2">
      <c r="A409" s="51">
        <v>2437</v>
      </c>
      <c r="B409" s="51">
        <v>89.81</v>
      </c>
      <c r="C409" s="51">
        <v>31.76</v>
      </c>
      <c r="D409" s="4">
        <f t="shared" si="12"/>
        <v>11.23</v>
      </c>
      <c r="E409" s="4">
        <f t="shared" si="13"/>
        <v>31.200000000000003</v>
      </c>
      <c r="F409" s="51">
        <v>1118.69</v>
      </c>
      <c r="G409" s="51">
        <v>1033.51</v>
      </c>
      <c r="H409" s="51">
        <v>1468.79</v>
      </c>
      <c r="I409" s="51">
        <v>714.55</v>
      </c>
      <c r="J409" s="51">
        <v>13529967.9</v>
      </c>
      <c r="K409" s="51">
        <v>7209993.0899999999</v>
      </c>
      <c r="L409" s="51" t="s">
        <v>1521</v>
      </c>
      <c r="M409" s="51" t="s">
        <v>1522</v>
      </c>
      <c r="N409" s="51">
        <v>0.62</v>
      </c>
      <c r="O409" s="51">
        <v>90</v>
      </c>
      <c r="P409" s="51">
        <v>0.17</v>
      </c>
      <c r="Q409" s="51">
        <v>0.6</v>
      </c>
      <c r="R409" s="51">
        <v>1632.4</v>
      </c>
      <c r="S409" s="51">
        <v>61.19</v>
      </c>
      <c r="T409" s="51">
        <v>19.48</v>
      </c>
      <c r="U409" s="51">
        <v>8.27</v>
      </c>
      <c r="V409" s="51">
        <v>26.495000000000001</v>
      </c>
      <c r="W409" s="51"/>
      <c r="X409" s="51"/>
      <c r="Y409" s="47"/>
      <c r="AA409"/>
      <c r="AB409"/>
      <c r="AC409"/>
      <c r="AD409"/>
      <c r="AE409"/>
      <c r="AF409"/>
      <c r="AG409"/>
      <c r="AH409"/>
      <c r="AI409"/>
    </row>
    <row r="410" spans="1:35" s="5" customFormat="1" x14ac:dyDescent="0.2">
      <c r="A410" s="51">
        <v>2440</v>
      </c>
      <c r="B410" s="51">
        <v>89.81</v>
      </c>
      <c r="C410" s="51">
        <v>31.94</v>
      </c>
      <c r="D410" s="4">
        <f t="shared" si="12"/>
        <v>11.41</v>
      </c>
      <c r="E410" s="4">
        <f t="shared" si="13"/>
        <v>31.380000000000003</v>
      </c>
      <c r="F410" s="51">
        <v>1118.7</v>
      </c>
      <c r="G410" s="51">
        <v>1033.52</v>
      </c>
      <c r="H410" s="51">
        <v>1471.33</v>
      </c>
      <c r="I410" s="51">
        <v>716.13</v>
      </c>
      <c r="J410" s="51">
        <v>13529969.460000001</v>
      </c>
      <c r="K410" s="51">
        <v>7209995.6500000004</v>
      </c>
      <c r="L410" s="51" t="s">
        <v>1523</v>
      </c>
      <c r="M410" s="51" t="s">
        <v>1524</v>
      </c>
      <c r="N410" s="51">
        <v>0.6</v>
      </c>
      <c r="O410" s="51">
        <v>90</v>
      </c>
      <c r="P410" s="51">
        <v>0</v>
      </c>
      <c r="Q410" s="51">
        <v>0.6</v>
      </c>
      <c r="R410" s="51">
        <v>1635.4</v>
      </c>
      <c r="S410" s="51">
        <v>61.3</v>
      </c>
      <c r="T410" s="51">
        <v>19.48</v>
      </c>
      <c r="U410" s="51">
        <v>8.2899999999999991</v>
      </c>
      <c r="V410" s="51">
        <v>26.506</v>
      </c>
      <c r="W410" s="51"/>
      <c r="X410" s="51"/>
      <c r="Y410" s="47"/>
      <c r="AA410"/>
      <c r="AB410"/>
      <c r="AC410"/>
      <c r="AD410"/>
      <c r="AE410"/>
      <c r="AF410"/>
      <c r="AG410"/>
      <c r="AH410"/>
      <c r="AI410"/>
    </row>
    <row r="411" spans="1:35" s="5" customFormat="1" x14ac:dyDescent="0.2">
      <c r="A411" s="51">
        <v>2443</v>
      </c>
      <c r="B411" s="51">
        <v>89.81</v>
      </c>
      <c r="C411" s="51">
        <v>32.119999999999997</v>
      </c>
      <c r="D411" s="4">
        <f t="shared" si="12"/>
        <v>11.589999999999996</v>
      </c>
      <c r="E411" s="4">
        <f t="shared" si="13"/>
        <v>31.56</v>
      </c>
      <c r="F411" s="51">
        <v>1118.71</v>
      </c>
      <c r="G411" s="51">
        <v>1033.53</v>
      </c>
      <c r="H411" s="51">
        <v>1473.88</v>
      </c>
      <c r="I411" s="51">
        <v>717.72</v>
      </c>
      <c r="J411" s="51">
        <v>13529971.029999999</v>
      </c>
      <c r="K411" s="51">
        <v>7209998.21</v>
      </c>
      <c r="L411" s="51" t="s">
        <v>1525</v>
      </c>
      <c r="M411" s="51" t="s">
        <v>1526</v>
      </c>
      <c r="N411" s="51">
        <v>0.6</v>
      </c>
      <c r="O411" s="51">
        <v>90</v>
      </c>
      <c r="P411" s="51">
        <v>0</v>
      </c>
      <c r="Q411" s="51">
        <v>0.6</v>
      </c>
      <c r="R411" s="51">
        <v>1638.39</v>
      </c>
      <c r="S411" s="51">
        <v>61.41</v>
      </c>
      <c r="T411" s="51">
        <v>19.489999999999998</v>
      </c>
      <c r="U411" s="51">
        <v>8.3000000000000007</v>
      </c>
      <c r="V411" s="51">
        <v>26.518000000000001</v>
      </c>
      <c r="W411" s="51"/>
      <c r="X411" s="51"/>
      <c r="Y411" s="47"/>
      <c r="AA411"/>
      <c r="AB411"/>
      <c r="AC411"/>
      <c r="AD411"/>
      <c r="AE411"/>
      <c r="AF411"/>
      <c r="AG411"/>
      <c r="AH411"/>
      <c r="AI411"/>
    </row>
    <row r="412" spans="1:35" s="5" customFormat="1" x14ac:dyDescent="0.2">
      <c r="A412" s="51">
        <v>2446</v>
      </c>
      <c r="B412" s="51">
        <v>89.81</v>
      </c>
      <c r="C412" s="51">
        <v>32.299999999999997</v>
      </c>
      <c r="D412" s="4">
        <f t="shared" si="12"/>
        <v>11.769999999999996</v>
      </c>
      <c r="E412" s="4">
        <f t="shared" si="13"/>
        <v>31.74</v>
      </c>
      <c r="F412" s="51">
        <v>1118.72</v>
      </c>
      <c r="G412" s="51">
        <v>1033.54</v>
      </c>
      <c r="H412" s="51">
        <v>1476.42</v>
      </c>
      <c r="I412" s="51">
        <v>719.32</v>
      </c>
      <c r="J412" s="51">
        <v>13529972.6</v>
      </c>
      <c r="K412" s="51">
        <v>7210000.7599999998</v>
      </c>
      <c r="L412" s="51" t="s">
        <v>1527</v>
      </c>
      <c r="M412" s="51" t="s">
        <v>1528</v>
      </c>
      <c r="N412" s="51">
        <v>0.6</v>
      </c>
      <c r="O412" s="51">
        <v>95.441000000000003</v>
      </c>
      <c r="P412" s="51">
        <v>0</v>
      </c>
      <c r="Q412" s="51">
        <v>0.6</v>
      </c>
      <c r="R412" s="51">
        <v>1641.38</v>
      </c>
      <c r="S412" s="51">
        <v>61.52</v>
      </c>
      <c r="T412" s="51">
        <v>19.489999999999998</v>
      </c>
      <c r="U412" s="51">
        <v>8.32</v>
      </c>
      <c r="V412" s="51">
        <v>26.53</v>
      </c>
      <c r="W412" s="51"/>
      <c r="X412" s="51"/>
      <c r="Y412" s="47"/>
      <c r="AA412"/>
      <c r="AB412"/>
      <c r="AC412"/>
      <c r="AD412"/>
      <c r="AE412"/>
      <c r="AF412"/>
      <c r="AG412"/>
      <c r="AH412"/>
      <c r="AI412"/>
    </row>
    <row r="413" spans="1:35" s="5" customFormat="1" x14ac:dyDescent="0.2">
      <c r="A413" s="51">
        <v>2449.4899999999998</v>
      </c>
      <c r="B413" s="51">
        <v>89.79</v>
      </c>
      <c r="C413" s="51">
        <v>32.51</v>
      </c>
      <c r="D413" s="4">
        <f t="shared" si="12"/>
        <v>11.979999999999997</v>
      </c>
      <c r="E413" s="4">
        <f t="shared" si="13"/>
        <v>31.95</v>
      </c>
      <c r="F413" s="51">
        <v>1118.73</v>
      </c>
      <c r="G413" s="51">
        <v>1033.55</v>
      </c>
      <c r="H413" s="51">
        <v>1479.36</v>
      </c>
      <c r="I413" s="51">
        <v>721.19</v>
      </c>
      <c r="J413" s="51">
        <v>13529974.439999999</v>
      </c>
      <c r="K413" s="51">
        <v>7210003.7300000004</v>
      </c>
      <c r="L413" s="51" t="s">
        <v>1463</v>
      </c>
      <c r="M413" s="51" t="s">
        <v>1468</v>
      </c>
      <c r="N413" s="51">
        <v>0.6</v>
      </c>
      <c r="O413" s="51">
        <v>78.69</v>
      </c>
      <c r="P413" s="51">
        <v>-0.06</v>
      </c>
      <c r="Q413" s="51">
        <v>0.6</v>
      </c>
      <c r="R413" s="51">
        <v>1644.86</v>
      </c>
      <c r="S413" s="51">
        <v>61.65</v>
      </c>
      <c r="T413" s="51">
        <v>19.489999999999998</v>
      </c>
      <c r="U413" s="51">
        <v>8.34</v>
      </c>
      <c r="V413" s="51">
        <v>26.545000000000002</v>
      </c>
      <c r="W413" s="51"/>
      <c r="X413" s="51"/>
      <c r="Y413" s="47"/>
      <c r="AA413"/>
      <c r="AB413"/>
      <c r="AC413"/>
      <c r="AD413"/>
      <c r="AE413"/>
      <c r="AF413"/>
      <c r="AG413"/>
      <c r="AH413"/>
      <c r="AI413"/>
    </row>
    <row r="414" spans="1:35" s="5" customFormat="1" x14ac:dyDescent="0.2">
      <c r="A414" s="51">
        <v>2453</v>
      </c>
      <c r="B414" s="51">
        <v>89.8</v>
      </c>
      <c r="C414" s="51">
        <v>32.56</v>
      </c>
      <c r="D414" s="4">
        <f t="shared" si="12"/>
        <v>12.030000000000001</v>
      </c>
      <c r="E414" s="4">
        <f t="shared" si="13"/>
        <v>32</v>
      </c>
      <c r="F414" s="51">
        <v>1118.74</v>
      </c>
      <c r="G414" s="51">
        <v>1033.56</v>
      </c>
      <c r="H414" s="51">
        <v>1482.32</v>
      </c>
      <c r="I414" s="51">
        <v>723.08</v>
      </c>
      <c r="J414" s="51">
        <v>13529976.300000001</v>
      </c>
      <c r="K414" s="51">
        <v>7210006.71</v>
      </c>
      <c r="L414" s="51" t="s">
        <v>1529</v>
      </c>
      <c r="M414" s="51" t="s">
        <v>1530</v>
      </c>
      <c r="N414" s="51">
        <v>0.15</v>
      </c>
      <c r="O414" s="51">
        <v>90</v>
      </c>
      <c r="P414" s="51">
        <v>0.03</v>
      </c>
      <c r="Q414" s="51">
        <v>0.14000000000000001</v>
      </c>
      <c r="R414" s="51">
        <v>1648.36</v>
      </c>
      <c r="S414" s="51">
        <v>61.78</v>
      </c>
      <c r="T414" s="51">
        <v>19.489999999999998</v>
      </c>
      <c r="U414" s="51">
        <v>8.36</v>
      </c>
      <c r="V414" s="51">
        <v>26.56</v>
      </c>
      <c r="W414" s="51"/>
      <c r="X414" s="51"/>
      <c r="Y414" s="47"/>
      <c r="AA414"/>
      <c r="AB414"/>
      <c r="AC414"/>
      <c r="AD414"/>
      <c r="AE414"/>
      <c r="AF414"/>
      <c r="AG414"/>
      <c r="AH414"/>
      <c r="AI414"/>
    </row>
    <row r="415" spans="1:35" s="5" customFormat="1" x14ac:dyDescent="0.2">
      <c r="A415" s="51">
        <v>2456</v>
      </c>
      <c r="B415" s="51">
        <v>89.8</v>
      </c>
      <c r="C415" s="51">
        <v>32.61</v>
      </c>
      <c r="D415" s="4">
        <f t="shared" si="12"/>
        <v>12.079999999999998</v>
      </c>
      <c r="E415" s="4">
        <f t="shared" si="13"/>
        <v>32.049999999999997</v>
      </c>
      <c r="F415" s="51">
        <v>1118.75</v>
      </c>
      <c r="G415" s="51">
        <v>1033.57</v>
      </c>
      <c r="H415" s="51">
        <v>1484.85</v>
      </c>
      <c r="I415" s="51">
        <v>724.7</v>
      </c>
      <c r="J415" s="51">
        <v>13529977.890000001</v>
      </c>
      <c r="K415" s="51">
        <v>7210009.25</v>
      </c>
      <c r="L415" s="51" t="s">
        <v>1531</v>
      </c>
      <c r="M415" s="51" t="s">
        <v>1532</v>
      </c>
      <c r="N415" s="51">
        <v>0.17</v>
      </c>
      <c r="O415" s="51">
        <v>23.962</v>
      </c>
      <c r="P415" s="51">
        <v>0</v>
      </c>
      <c r="Q415" s="51">
        <v>0.17</v>
      </c>
      <c r="R415" s="51">
        <v>1651.35</v>
      </c>
      <c r="S415" s="51">
        <v>61.89</v>
      </c>
      <c r="T415" s="51">
        <v>19.489999999999998</v>
      </c>
      <c r="U415" s="51">
        <v>8.3699999999999992</v>
      </c>
      <c r="V415" s="51">
        <v>26.573</v>
      </c>
      <c r="W415" s="51"/>
      <c r="X415" s="51"/>
      <c r="Y415" s="47"/>
      <c r="AA415"/>
      <c r="AB415"/>
      <c r="AC415"/>
      <c r="AD415"/>
      <c r="AE415"/>
      <c r="AF415"/>
      <c r="AG415"/>
      <c r="AH415"/>
      <c r="AI415"/>
    </row>
    <row r="416" spans="1:35" s="5" customFormat="1" x14ac:dyDescent="0.2">
      <c r="A416" s="51">
        <v>2459</v>
      </c>
      <c r="B416" s="51">
        <v>89.89</v>
      </c>
      <c r="C416" s="51">
        <v>32.65</v>
      </c>
      <c r="D416" s="4">
        <f t="shared" si="12"/>
        <v>12.119999999999997</v>
      </c>
      <c r="E416" s="4">
        <f t="shared" si="13"/>
        <v>32.089999999999996</v>
      </c>
      <c r="F416" s="51">
        <v>1118.76</v>
      </c>
      <c r="G416" s="51">
        <v>1033.58</v>
      </c>
      <c r="H416" s="51">
        <v>1487.38</v>
      </c>
      <c r="I416" s="51">
        <v>726.31</v>
      </c>
      <c r="J416" s="51">
        <v>13529979.49</v>
      </c>
      <c r="K416" s="51">
        <v>7210011.79</v>
      </c>
      <c r="L416" s="51" t="s">
        <v>1533</v>
      </c>
      <c r="M416" s="51" t="s">
        <v>1534</v>
      </c>
      <c r="N416" s="51">
        <v>0.33</v>
      </c>
      <c r="O416" s="51">
        <v>101.31</v>
      </c>
      <c r="P416" s="51">
        <v>0.3</v>
      </c>
      <c r="Q416" s="51">
        <v>0.13</v>
      </c>
      <c r="R416" s="51">
        <v>1654.34</v>
      </c>
      <c r="S416" s="51">
        <v>62</v>
      </c>
      <c r="T416" s="51">
        <v>19.489999999999998</v>
      </c>
      <c r="U416" s="51">
        <v>8.39</v>
      </c>
      <c r="V416" s="51">
        <v>26.585999999999999</v>
      </c>
      <c r="W416" s="51"/>
      <c r="X416" s="51"/>
      <c r="Y416" s="47"/>
      <c r="AA416"/>
      <c r="AB416"/>
      <c r="AC416"/>
      <c r="AD416"/>
      <c r="AE416"/>
      <c r="AF416"/>
      <c r="AG416"/>
      <c r="AH416"/>
      <c r="AI416"/>
    </row>
    <row r="417" spans="1:35" s="5" customFormat="1" x14ac:dyDescent="0.2">
      <c r="A417" s="51">
        <v>2462</v>
      </c>
      <c r="B417" s="51">
        <v>89.88</v>
      </c>
      <c r="C417" s="51">
        <v>32.700000000000003</v>
      </c>
      <c r="D417" s="4">
        <f t="shared" si="12"/>
        <v>12.170000000000002</v>
      </c>
      <c r="E417" s="4">
        <f t="shared" si="13"/>
        <v>32.14</v>
      </c>
      <c r="F417" s="51">
        <v>1118.77</v>
      </c>
      <c r="G417" s="51">
        <v>1033.5899999999999</v>
      </c>
      <c r="H417" s="51">
        <v>1489.9</v>
      </c>
      <c r="I417" s="51">
        <v>727.93</v>
      </c>
      <c r="J417" s="51">
        <v>13529981.08</v>
      </c>
      <c r="K417" s="51">
        <v>7210014.3300000001</v>
      </c>
      <c r="L417" s="51" t="s">
        <v>1535</v>
      </c>
      <c r="M417" s="51" t="s">
        <v>1536</v>
      </c>
      <c r="N417" s="51">
        <v>0.17</v>
      </c>
      <c r="O417" s="51">
        <v>120.964</v>
      </c>
      <c r="P417" s="51">
        <v>-0.03</v>
      </c>
      <c r="Q417" s="51">
        <v>0.17</v>
      </c>
      <c r="R417" s="51">
        <v>1657.33</v>
      </c>
      <c r="S417" s="51">
        <v>62.11</v>
      </c>
      <c r="T417" s="51">
        <v>19.5</v>
      </c>
      <c r="U417" s="51">
        <v>8.41</v>
      </c>
      <c r="V417" s="51">
        <v>26.599</v>
      </c>
      <c r="W417" s="51"/>
      <c r="X417" s="51"/>
      <c r="Y417" s="47"/>
      <c r="AA417"/>
      <c r="AB417"/>
      <c r="AC417"/>
      <c r="AD417"/>
      <c r="AE417"/>
      <c r="AF417"/>
      <c r="AG417"/>
      <c r="AH417"/>
      <c r="AI417"/>
    </row>
    <row r="418" spans="1:35" s="5" customFormat="1" x14ac:dyDescent="0.2">
      <c r="A418" s="51">
        <v>2465</v>
      </c>
      <c r="B418" s="51">
        <v>89.85</v>
      </c>
      <c r="C418" s="51">
        <v>32.75</v>
      </c>
      <c r="D418" s="4">
        <f t="shared" si="12"/>
        <v>12.219999999999999</v>
      </c>
      <c r="E418" s="4">
        <f t="shared" si="13"/>
        <v>32.19</v>
      </c>
      <c r="F418" s="51">
        <v>1118.78</v>
      </c>
      <c r="G418" s="51">
        <v>1033.5999999999999</v>
      </c>
      <c r="H418" s="51">
        <v>1492.43</v>
      </c>
      <c r="I418" s="51">
        <v>729.56</v>
      </c>
      <c r="J418" s="51">
        <v>13529982.68</v>
      </c>
      <c r="K418" s="51">
        <v>7210016.8700000001</v>
      </c>
      <c r="L418" s="51" t="s">
        <v>1537</v>
      </c>
      <c r="M418" s="51" t="s">
        <v>1538</v>
      </c>
      <c r="N418" s="51">
        <v>0.19</v>
      </c>
      <c r="O418" s="51">
        <v>141.34</v>
      </c>
      <c r="P418" s="51">
        <v>-0.1</v>
      </c>
      <c r="Q418" s="51">
        <v>0.17</v>
      </c>
      <c r="R418" s="51">
        <v>1660.32</v>
      </c>
      <c r="S418" s="51">
        <v>62.22</v>
      </c>
      <c r="T418" s="51">
        <v>19.5</v>
      </c>
      <c r="U418" s="51">
        <v>8.42</v>
      </c>
      <c r="V418" s="51">
        <v>26.611999999999998</v>
      </c>
      <c r="W418" s="51"/>
      <c r="X418" s="51"/>
      <c r="Y418" s="47"/>
      <c r="AA418"/>
      <c r="AB418"/>
      <c r="AC418"/>
      <c r="AD418"/>
      <c r="AE418"/>
      <c r="AF418"/>
      <c r="AG418"/>
      <c r="AH418"/>
      <c r="AI418"/>
    </row>
    <row r="419" spans="1:35" s="5" customFormat="1" x14ac:dyDescent="0.2">
      <c r="A419" s="51">
        <v>2468</v>
      </c>
      <c r="B419" s="51">
        <v>89.8</v>
      </c>
      <c r="C419" s="51">
        <v>32.79</v>
      </c>
      <c r="D419" s="4">
        <f t="shared" si="12"/>
        <v>12.259999999999998</v>
      </c>
      <c r="E419" s="4">
        <f t="shared" si="13"/>
        <v>32.229999999999997</v>
      </c>
      <c r="F419" s="51">
        <v>1118.79</v>
      </c>
      <c r="G419" s="51">
        <v>1033.6099999999999</v>
      </c>
      <c r="H419" s="51">
        <v>1494.95</v>
      </c>
      <c r="I419" s="51">
        <v>731.18</v>
      </c>
      <c r="J419" s="51">
        <v>13529984.279999999</v>
      </c>
      <c r="K419" s="51">
        <v>7210019.4100000001</v>
      </c>
      <c r="L419" s="51" t="s">
        <v>1539</v>
      </c>
      <c r="M419" s="51" t="s">
        <v>1540</v>
      </c>
      <c r="N419" s="51">
        <v>0.21</v>
      </c>
      <c r="O419" s="51">
        <v>82.875</v>
      </c>
      <c r="P419" s="51">
        <v>-0.17</v>
      </c>
      <c r="Q419" s="51">
        <v>0.13</v>
      </c>
      <c r="R419" s="51">
        <v>1663.31</v>
      </c>
      <c r="S419" s="51">
        <v>62.33</v>
      </c>
      <c r="T419" s="51">
        <v>19.5</v>
      </c>
      <c r="U419" s="51">
        <v>8.44</v>
      </c>
      <c r="V419" s="51">
        <v>26.625</v>
      </c>
      <c r="W419" s="51"/>
      <c r="X419" s="51"/>
      <c r="Y419" s="47"/>
      <c r="AA419"/>
      <c r="AB419"/>
      <c r="AC419"/>
      <c r="AD419"/>
      <c r="AE419"/>
      <c r="AF419"/>
      <c r="AG419"/>
      <c r="AH419"/>
      <c r="AI419"/>
    </row>
    <row r="420" spans="1:35" s="5" customFormat="1" x14ac:dyDescent="0.2">
      <c r="A420" s="51">
        <v>2473.11</v>
      </c>
      <c r="B420" s="51">
        <v>89.81</v>
      </c>
      <c r="C420" s="51">
        <v>32.869999999999997</v>
      </c>
      <c r="D420" s="4">
        <f t="shared" si="12"/>
        <v>12.339999999999996</v>
      </c>
      <c r="E420" s="4">
        <f t="shared" si="13"/>
        <v>32.309999999999995</v>
      </c>
      <c r="F420" s="51">
        <v>1118.8</v>
      </c>
      <c r="G420" s="51">
        <v>1033.6199999999999</v>
      </c>
      <c r="H420" s="51">
        <v>1499.24</v>
      </c>
      <c r="I420" s="51">
        <v>733.95</v>
      </c>
      <c r="J420" s="51">
        <v>13529987.01</v>
      </c>
      <c r="K420" s="51">
        <v>7210023.7300000004</v>
      </c>
      <c r="L420" s="51" t="s">
        <v>1469</v>
      </c>
      <c r="M420" s="51" t="s">
        <v>1470</v>
      </c>
      <c r="N420" s="51">
        <v>0.16</v>
      </c>
      <c r="O420" s="51">
        <v>-84.29</v>
      </c>
      <c r="P420" s="51">
        <v>0.02</v>
      </c>
      <c r="Q420" s="51">
        <v>0.16</v>
      </c>
      <c r="R420" s="51">
        <v>1668.4</v>
      </c>
      <c r="S420" s="51">
        <v>62.51</v>
      </c>
      <c r="T420" s="51">
        <v>19.5</v>
      </c>
      <c r="U420" s="51">
        <v>8.4700000000000006</v>
      </c>
      <c r="V420" s="51">
        <v>26.646999999999998</v>
      </c>
      <c r="W420" s="51"/>
      <c r="X420" s="51"/>
      <c r="Y420" s="47"/>
      <c r="AA420"/>
      <c r="AB420"/>
      <c r="AC420"/>
      <c r="AD420"/>
      <c r="AE420"/>
      <c r="AF420"/>
      <c r="AG420"/>
      <c r="AH420"/>
      <c r="AI420"/>
    </row>
    <row r="421" spans="1:35" s="5" customFormat="1" x14ac:dyDescent="0.2">
      <c r="A421" s="51">
        <v>2477</v>
      </c>
      <c r="B421" s="51">
        <v>89.83</v>
      </c>
      <c r="C421" s="51">
        <v>32.67</v>
      </c>
      <c r="D421" s="4">
        <f t="shared" si="12"/>
        <v>12.14</v>
      </c>
      <c r="E421" s="4">
        <f t="shared" si="13"/>
        <v>32.11</v>
      </c>
      <c r="F421" s="51">
        <v>1118.81</v>
      </c>
      <c r="G421" s="51">
        <v>1033.6300000000001</v>
      </c>
      <c r="H421" s="51">
        <v>1502.51</v>
      </c>
      <c r="I421" s="51">
        <v>736.06</v>
      </c>
      <c r="J421" s="51">
        <v>13529989.08</v>
      </c>
      <c r="K421" s="51">
        <v>7210027.0199999996</v>
      </c>
      <c r="L421" s="51" t="s">
        <v>1541</v>
      </c>
      <c r="M421" s="51" t="s">
        <v>1542</v>
      </c>
      <c r="N421" s="51">
        <v>0.52</v>
      </c>
      <c r="O421" s="51">
        <v>-100.62</v>
      </c>
      <c r="P421" s="51">
        <v>0.05</v>
      </c>
      <c r="Q421" s="51">
        <v>-0.51</v>
      </c>
      <c r="R421" s="51">
        <v>1672.27</v>
      </c>
      <c r="S421" s="51">
        <v>62.66</v>
      </c>
      <c r="T421" s="51">
        <v>19.5</v>
      </c>
      <c r="U421" s="51">
        <v>8.49</v>
      </c>
      <c r="V421" s="51">
        <v>26.664000000000001</v>
      </c>
      <c r="W421" s="51"/>
      <c r="X421" s="51"/>
      <c r="Y421" s="47"/>
      <c r="AA421"/>
      <c r="AB421"/>
      <c r="AC421"/>
      <c r="AD421"/>
      <c r="AE421"/>
      <c r="AF421"/>
      <c r="AG421"/>
      <c r="AH421"/>
      <c r="AI421"/>
    </row>
    <row r="422" spans="1:35" s="5" customFormat="1" x14ac:dyDescent="0.2">
      <c r="A422" s="51">
        <v>2480</v>
      </c>
      <c r="B422" s="51">
        <v>89.8</v>
      </c>
      <c r="C422" s="51">
        <v>32.51</v>
      </c>
      <c r="D422" s="4">
        <f t="shared" si="12"/>
        <v>11.979999999999997</v>
      </c>
      <c r="E422" s="4">
        <f t="shared" si="13"/>
        <v>31.95</v>
      </c>
      <c r="F422" s="51">
        <v>1118.82</v>
      </c>
      <c r="G422" s="51">
        <v>1033.6400000000001</v>
      </c>
      <c r="H422" s="51">
        <v>1505.04</v>
      </c>
      <c r="I422" s="51">
        <v>737.67</v>
      </c>
      <c r="J422" s="51">
        <v>13529990.67</v>
      </c>
      <c r="K422" s="51">
        <v>7210029.5700000003</v>
      </c>
      <c r="L422" s="51" t="s">
        <v>1543</v>
      </c>
      <c r="M422" s="51" t="s">
        <v>1544</v>
      </c>
      <c r="N422" s="51">
        <v>0.54</v>
      </c>
      <c r="O422" s="51">
        <v>-97.594999999999999</v>
      </c>
      <c r="P422" s="51">
        <v>-0.1</v>
      </c>
      <c r="Q422" s="51">
        <v>-0.53</v>
      </c>
      <c r="R422" s="51">
        <v>1675.26</v>
      </c>
      <c r="S422" s="51">
        <v>62.77</v>
      </c>
      <c r="T422" s="51">
        <v>19.510000000000002</v>
      </c>
      <c r="U422" s="51">
        <v>8.5</v>
      </c>
      <c r="V422" s="51">
        <v>26.677</v>
      </c>
      <c r="W422" s="51"/>
      <c r="X422" s="51"/>
      <c r="Y422" s="47"/>
      <c r="AA422"/>
      <c r="AB422"/>
      <c r="AC422"/>
      <c r="AD422"/>
      <c r="AE422"/>
      <c r="AF422"/>
      <c r="AG422"/>
      <c r="AH422"/>
      <c r="AI422"/>
    </row>
    <row r="423" spans="1:35" s="5" customFormat="1" x14ac:dyDescent="0.2">
      <c r="A423" s="51">
        <v>2483</v>
      </c>
      <c r="B423" s="51">
        <v>89.78</v>
      </c>
      <c r="C423" s="51">
        <v>32.36</v>
      </c>
      <c r="D423" s="4">
        <f t="shared" si="12"/>
        <v>11.829999999999998</v>
      </c>
      <c r="E423" s="4">
        <f t="shared" si="13"/>
        <v>31.8</v>
      </c>
      <c r="F423" s="51">
        <v>1118.8399999999999</v>
      </c>
      <c r="G423" s="51">
        <v>1033.6600000000001</v>
      </c>
      <c r="H423" s="51">
        <v>1507.57</v>
      </c>
      <c r="I423" s="51">
        <v>739.28</v>
      </c>
      <c r="J423" s="51">
        <v>13529992.25</v>
      </c>
      <c r="K423" s="51">
        <v>7210032.1100000003</v>
      </c>
      <c r="L423" s="51" t="s">
        <v>1545</v>
      </c>
      <c r="M423" s="51" t="s">
        <v>1546</v>
      </c>
      <c r="N423" s="51">
        <v>0.5</v>
      </c>
      <c r="O423" s="51">
        <v>-63.435000000000002</v>
      </c>
      <c r="P423" s="51">
        <v>-7.0000000000000007E-2</v>
      </c>
      <c r="Q423" s="51">
        <v>-0.5</v>
      </c>
      <c r="R423" s="51">
        <v>1678.25</v>
      </c>
      <c r="S423" s="51">
        <v>62.88</v>
      </c>
      <c r="T423" s="51">
        <v>19.510000000000002</v>
      </c>
      <c r="U423" s="51">
        <v>8.52</v>
      </c>
      <c r="V423" s="51">
        <v>26.689</v>
      </c>
      <c r="W423" s="51"/>
      <c r="X423" s="51"/>
      <c r="Y423" s="47"/>
      <c r="AA423"/>
      <c r="AB423"/>
      <c r="AC423"/>
      <c r="AD423"/>
      <c r="AE423"/>
      <c r="AF423"/>
      <c r="AG423"/>
      <c r="AH423"/>
      <c r="AI423"/>
    </row>
    <row r="424" spans="1:35" s="5" customFormat="1" x14ac:dyDescent="0.2">
      <c r="A424" s="51">
        <v>2486</v>
      </c>
      <c r="B424" s="51">
        <v>89.86</v>
      </c>
      <c r="C424" s="51">
        <v>32.200000000000003</v>
      </c>
      <c r="D424" s="4">
        <f t="shared" si="12"/>
        <v>11.670000000000002</v>
      </c>
      <c r="E424" s="4">
        <f t="shared" si="13"/>
        <v>31.640000000000004</v>
      </c>
      <c r="F424" s="51">
        <v>1118.8499999999999</v>
      </c>
      <c r="G424" s="51">
        <v>1033.67</v>
      </c>
      <c r="H424" s="51">
        <v>1510.11</v>
      </c>
      <c r="I424" s="51">
        <v>740.88</v>
      </c>
      <c r="J424" s="51">
        <v>13529993.83</v>
      </c>
      <c r="K424" s="51">
        <v>7210034.6699999999</v>
      </c>
      <c r="L424" s="51" t="s">
        <v>1547</v>
      </c>
      <c r="M424" s="51" t="s">
        <v>1548</v>
      </c>
      <c r="N424" s="51">
        <v>0.6</v>
      </c>
      <c r="O424" s="51">
        <v>-104.932</v>
      </c>
      <c r="P424" s="51">
        <v>0.27</v>
      </c>
      <c r="Q424" s="51">
        <v>-0.53</v>
      </c>
      <c r="R424" s="51">
        <v>1681.25</v>
      </c>
      <c r="S424" s="51">
        <v>62.98</v>
      </c>
      <c r="T424" s="51">
        <v>19.510000000000002</v>
      </c>
      <c r="U424" s="51">
        <v>8.5399999999999991</v>
      </c>
      <c r="V424" s="51">
        <v>26.701000000000001</v>
      </c>
      <c r="W424" s="51"/>
      <c r="X424" s="51"/>
      <c r="Y424" s="47"/>
      <c r="AA424"/>
      <c r="AB424"/>
      <c r="AC424"/>
      <c r="AD424"/>
      <c r="AE424"/>
      <c r="AF424"/>
      <c r="AG424"/>
      <c r="AH424"/>
      <c r="AI424"/>
    </row>
    <row r="425" spans="1:35" s="5" customFormat="1" x14ac:dyDescent="0.2">
      <c r="A425" s="51">
        <v>2489</v>
      </c>
      <c r="B425" s="51">
        <v>89.82</v>
      </c>
      <c r="C425" s="51">
        <v>32.049999999999997</v>
      </c>
      <c r="D425" s="4">
        <f t="shared" si="12"/>
        <v>11.519999999999996</v>
      </c>
      <c r="E425" s="4">
        <f t="shared" si="13"/>
        <v>31.49</v>
      </c>
      <c r="F425" s="51">
        <v>1118.8499999999999</v>
      </c>
      <c r="G425" s="51">
        <v>1033.67</v>
      </c>
      <c r="H425" s="51">
        <v>1512.65</v>
      </c>
      <c r="I425" s="51">
        <v>742.48</v>
      </c>
      <c r="J425" s="51">
        <v>13529995.4</v>
      </c>
      <c r="K425" s="51">
        <v>7210037.2199999997</v>
      </c>
      <c r="L425" s="51" t="s">
        <v>1549</v>
      </c>
      <c r="M425" s="51" t="s">
        <v>1550</v>
      </c>
      <c r="N425" s="51">
        <v>0.52</v>
      </c>
      <c r="O425" s="51">
        <v>-86.424000000000007</v>
      </c>
      <c r="P425" s="51">
        <v>-0.13</v>
      </c>
      <c r="Q425" s="51">
        <v>-0.5</v>
      </c>
      <c r="R425" s="51">
        <v>1684.24</v>
      </c>
      <c r="S425" s="51">
        <v>63.09</v>
      </c>
      <c r="T425" s="51">
        <v>19.510000000000002</v>
      </c>
      <c r="U425" s="51">
        <v>8.5500000000000007</v>
      </c>
      <c r="V425" s="51">
        <v>26.712</v>
      </c>
      <c r="W425" s="51"/>
      <c r="X425" s="51"/>
      <c r="Y425" s="47"/>
      <c r="AA425"/>
      <c r="AB425"/>
      <c r="AC425"/>
      <c r="AD425"/>
      <c r="AE425"/>
      <c r="AF425"/>
      <c r="AG425"/>
      <c r="AH425"/>
      <c r="AI425"/>
    </row>
    <row r="426" spans="1:35" s="5" customFormat="1" x14ac:dyDescent="0.2">
      <c r="A426" s="51">
        <v>2492</v>
      </c>
      <c r="B426" s="51">
        <v>89.83</v>
      </c>
      <c r="C426" s="51">
        <v>31.89</v>
      </c>
      <c r="D426" s="4">
        <f t="shared" si="12"/>
        <v>11.36</v>
      </c>
      <c r="E426" s="4">
        <f t="shared" si="13"/>
        <v>31.330000000000002</v>
      </c>
      <c r="F426" s="51">
        <v>1118.8599999999999</v>
      </c>
      <c r="G426" s="51">
        <v>1033.68</v>
      </c>
      <c r="H426" s="51">
        <v>1515.19</v>
      </c>
      <c r="I426" s="51">
        <v>744.07</v>
      </c>
      <c r="J426" s="51">
        <v>13529996.960000001</v>
      </c>
      <c r="K426" s="51">
        <v>7210039.7800000003</v>
      </c>
      <c r="L426" s="51" t="s">
        <v>1551</v>
      </c>
      <c r="M426" s="51" t="s">
        <v>1552</v>
      </c>
      <c r="N426" s="51">
        <v>0.53</v>
      </c>
      <c r="O426" s="51">
        <v>-92.046000000000006</v>
      </c>
      <c r="P426" s="51">
        <v>0.03</v>
      </c>
      <c r="Q426" s="51">
        <v>-0.53</v>
      </c>
      <c r="R426" s="51">
        <v>1687.23</v>
      </c>
      <c r="S426" s="51">
        <v>63.2</v>
      </c>
      <c r="T426" s="51">
        <v>19.510000000000002</v>
      </c>
      <c r="U426" s="51">
        <v>8.57</v>
      </c>
      <c r="V426" s="51">
        <v>26.724</v>
      </c>
      <c r="W426" s="51"/>
      <c r="X426" s="51"/>
      <c r="Y426" s="47"/>
      <c r="AA426"/>
      <c r="AB426"/>
      <c r="AC426"/>
      <c r="AD426"/>
      <c r="AE426"/>
      <c r="AF426"/>
      <c r="AG426"/>
      <c r="AH426"/>
      <c r="AI426"/>
    </row>
    <row r="427" spans="1:35" s="5" customFormat="1" x14ac:dyDescent="0.2">
      <c r="A427" s="51">
        <v>2497.44</v>
      </c>
      <c r="B427" s="51">
        <v>89.82</v>
      </c>
      <c r="C427" s="51">
        <v>31.61</v>
      </c>
      <c r="D427" s="4">
        <f t="shared" si="12"/>
        <v>11.079999999999998</v>
      </c>
      <c r="E427" s="4">
        <f t="shared" si="13"/>
        <v>31.05</v>
      </c>
      <c r="F427" s="51">
        <v>1118.8800000000001</v>
      </c>
      <c r="G427" s="51">
        <v>1033.7</v>
      </c>
      <c r="H427" s="51">
        <v>1519.82</v>
      </c>
      <c r="I427" s="51">
        <v>746.93</v>
      </c>
      <c r="J427" s="51">
        <v>13529999.779999999</v>
      </c>
      <c r="K427" s="51">
        <v>7210044.4400000004</v>
      </c>
      <c r="L427" s="51" t="s">
        <v>1471</v>
      </c>
      <c r="M427" s="51" t="s">
        <v>1472</v>
      </c>
      <c r="N427" s="51">
        <v>0.52</v>
      </c>
      <c r="O427" s="51">
        <v>-75.963999999999999</v>
      </c>
      <c r="P427" s="51">
        <v>-0.02</v>
      </c>
      <c r="Q427" s="51">
        <v>-0.51</v>
      </c>
      <c r="R427" s="51">
        <v>1692.66</v>
      </c>
      <c r="S427" s="51">
        <v>63.4</v>
      </c>
      <c r="T427" s="51">
        <v>19.510000000000002</v>
      </c>
      <c r="U427" s="51">
        <v>8.6</v>
      </c>
      <c r="V427" s="51">
        <v>26.742999999999999</v>
      </c>
      <c r="W427" s="51"/>
      <c r="X427" s="51"/>
      <c r="Y427" s="47"/>
      <c r="AA427"/>
      <c r="AB427"/>
      <c r="AC427"/>
      <c r="AD427"/>
      <c r="AE427"/>
      <c r="AF427"/>
      <c r="AG427"/>
      <c r="AH427"/>
      <c r="AI427"/>
    </row>
    <row r="428" spans="1:35" s="5" customFormat="1" x14ac:dyDescent="0.2">
      <c r="A428" s="51">
        <v>2501</v>
      </c>
      <c r="B428" s="51">
        <v>89.84</v>
      </c>
      <c r="C428" s="51">
        <v>31.53</v>
      </c>
      <c r="D428" s="4">
        <f t="shared" si="12"/>
        <v>11</v>
      </c>
      <c r="E428" s="4">
        <f t="shared" si="13"/>
        <v>30.970000000000002</v>
      </c>
      <c r="F428" s="51">
        <v>1118.8900000000001</v>
      </c>
      <c r="G428" s="51">
        <v>1033.71</v>
      </c>
      <c r="H428" s="51">
        <v>1522.85</v>
      </c>
      <c r="I428" s="51">
        <v>748.79</v>
      </c>
      <c r="J428" s="51">
        <v>13530001.619999999</v>
      </c>
      <c r="K428" s="51">
        <v>7210047.4900000002</v>
      </c>
      <c r="L428" s="51" t="s">
        <v>1553</v>
      </c>
      <c r="M428" s="51" t="s">
        <v>1554</v>
      </c>
      <c r="N428" s="51">
        <v>0.23</v>
      </c>
      <c r="O428" s="51">
        <v>-108.435</v>
      </c>
      <c r="P428" s="51">
        <v>0.06</v>
      </c>
      <c r="Q428" s="51">
        <v>-0.22</v>
      </c>
      <c r="R428" s="51">
        <v>1696.21</v>
      </c>
      <c r="S428" s="51">
        <v>63.53</v>
      </c>
      <c r="T428" s="51">
        <v>19.52</v>
      </c>
      <c r="U428" s="51">
        <v>8.6199999999999992</v>
      </c>
      <c r="V428" s="51">
        <v>26.754999999999999</v>
      </c>
      <c r="W428" s="51"/>
      <c r="X428" s="51"/>
      <c r="Y428" s="47"/>
      <c r="AA428"/>
      <c r="AB428"/>
      <c r="AC428"/>
      <c r="AD428"/>
      <c r="AE428"/>
      <c r="AF428"/>
      <c r="AG428"/>
      <c r="AH428"/>
      <c r="AI428"/>
    </row>
    <row r="429" spans="1:35" s="5" customFormat="1" x14ac:dyDescent="0.2">
      <c r="A429" s="51">
        <v>2504</v>
      </c>
      <c r="B429" s="51">
        <v>89.82</v>
      </c>
      <c r="C429" s="51">
        <v>31.47</v>
      </c>
      <c r="D429" s="4">
        <f t="shared" si="12"/>
        <v>10.939999999999998</v>
      </c>
      <c r="E429" s="4">
        <f t="shared" si="13"/>
        <v>30.91</v>
      </c>
      <c r="F429" s="51">
        <v>1118.9000000000001</v>
      </c>
      <c r="G429" s="51">
        <v>1033.72</v>
      </c>
      <c r="H429" s="51">
        <v>1525.41</v>
      </c>
      <c r="I429" s="51">
        <v>750.36</v>
      </c>
      <c r="J429" s="51">
        <v>13530003.16</v>
      </c>
      <c r="K429" s="51">
        <v>7210050.0599999996</v>
      </c>
      <c r="L429" s="51" t="s">
        <v>1555</v>
      </c>
      <c r="M429" s="51" t="s">
        <v>1556</v>
      </c>
      <c r="N429" s="51">
        <v>0.21</v>
      </c>
      <c r="O429" s="51">
        <v>-145.00800000000001</v>
      </c>
      <c r="P429" s="51">
        <v>-7.0000000000000007E-2</v>
      </c>
      <c r="Q429" s="51">
        <v>-0.2</v>
      </c>
      <c r="R429" s="51">
        <v>1699.2</v>
      </c>
      <c r="S429" s="51">
        <v>63.64</v>
      </c>
      <c r="T429" s="51">
        <v>19.52</v>
      </c>
      <c r="U429" s="51">
        <v>8.64</v>
      </c>
      <c r="V429" s="51">
        <v>26.765000000000001</v>
      </c>
      <c r="W429" s="51"/>
      <c r="X429" s="51"/>
      <c r="Y429" s="47"/>
      <c r="AA429"/>
      <c r="AB429"/>
      <c r="AC429"/>
      <c r="AD429"/>
      <c r="AE429"/>
      <c r="AF429"/>
      <c r="AG429"/>
      <c r="AH429"/>
      <c r="AI429"/>
    </row>
    <row r="430" spans="1:35" s="5" customFormat="1" x14ac:dyDescent="0.2">
      <c r="A430" s="51">
        <v>2507</v>
      </c>
      <c r="B430" s="51">
        <v>89.72</v>
      </c>
      <c r="C430" s="51">
        <v>31.4</v>
      </c>
      <c r="D430" s="4">
        <f t="shared" si="12"/>
        <v>10.869999999999997</v>
      </c>
      <c r="E430" s="4">
        <f t="shared" si="13"/>
        <v>30.84</v>
      </c>
      <c r="F430" s="51">
        <v>1118.9100000000001</v>
      </c>
      <c r="G430" s="51">
        <v>1033.73</v>
      </c>
      <c r="H430" s="51">
        <v>1527.97</v>
      </c>
      <c r="I430" s="51">
        <v>751.92</v>
      </c>
      <c r="J430" s="51">
        <v>13530004.699999999</v>
      </c>
      <c r="K430" s="51">
        <v>7210052.6399999997</v>
      </c>
      <c r="L430" s="51" t="s">
        <v>1557</v>
      </c>
      <c r="M430" s="51" t="s">
        <v>1558</v>
      </c>
      <c r="N430" s="51">
        <v>0.41</v>
      </c>
      <c r="O430" s="51">
        <v>-45</v>
      </c>
      <c r="P430" s="51">
        <v>-0.33</v>
      </c>
      <c r="Q430" s="51">
        <v>-0.23</v>
      </c>
      <c r="R430" s="51">
        <v>1702.2</v>
      </c>
      <c r="S430" s="51">
        <v>63.75</v>
      </c>
      <c r="T430" s="51">
        <v>19.52</v>
      </c>
      <c r="U430" s="51">
        <v>8.65</v>
      </c>
      <c r="V430" s="51">
        <v>26.774999999999999</v>
      </c>
      <c r="W430" s="51"/>
      <c r="X430" s="51"/>
      <c r="Y430" s="47"/>
      <c r="AA430"/>
      <c r="AB430"/>
      <c r="AC430"/>
      <c r="AD430"/>
      <c r="AE430"/>
      <c r="AF430"/>
      <c r="AG430"/>
      <c r="AH430"/>
      <c r="AI430"/>
    </row>
    <row r="431" spans="1:35" s="5" customFormat="1" x14ac:dyDescent="0.2">
      <c r="A431" s="51">
        <v>2510</v>
      </c>
      <c r="B431" s="51">
        <v>89.78</v>
      </c>
      <c r="C431" s="51">
        <v>31.34</v>
      </c>
      <c r="D431" s="4">
        <f t="shared" si="12"/>
        <v>10.809999999999999</v>
      </c>
      <c r="E431" s="4">
        <f t="shared" si="13"/>
        <v>30.78</v>
      </c>
      <c r="F431" s="51">
        <v>1118.92</v>
      </c>
      <c r="G431" s="51">
        <v>1033.74</v>
      </c>
      <c r="H431" s="51">
        <v>1530.53</v>
      </c>
      <c r="I431" s="51">
        <v>753.49</v>
      </c>
      <c r="J431" s="51">
        <v>13530006.23</v>
      </c>
      <c r="K431" s="51">
        <v>7210055.21</v>
      </c>
      <c r="L431" s="51" t="s">
        <v>1559</v>
      </c>
      <c r="M431" s="51" t="s">
        <v>1560</v>
      </c>
      <c r="N431" s="51">
        <v>0.28000000000000003</v>
      </c>
      <c r="O431" s="51">
        <v>-74.055000000000007</v>
      </c>
      <c r="P431" s="51">
        <v>0.2</v>
      </c>
      <c r="Q431" s="51">
        <v>-0.2</v>
      </c>
      <c r="R431" s="51">
        <v>1705.19</v>
      </c>
      <c r="S431" s="51">
        <v>63.86</v>
      </c>
      <c r="T431" s="51">
        <v>19.52</v>
      </c>
      <c r="U431" s="51">
        <v>8.67</v>
      </c>
      <c r="V431" s="51">
        <v>26.783999999999999</v>
      </c>
      <c r="W431" s="51"/>
      <c r="X431" s="51"/>
      <c r="Y431" s="47"/>
      <c r="AA431"/>
      <c r="AB431"/>
      <c r="AC431"/>
      <c r="AD431"/>
      <c r="AE431"/>
      <c r="AF431"/>
      <c r="AG431"/>
      <c r="AH431"/>
      <c r="AI431"/>
    </row>
    <row r="432" spans="1:35" s="5" customFormat="1" x14ac:dyDescent="0.2">
      <c r="A432" s="51">
        <v>2513</v>
      </c>
      <c r="B432" s="51">
        <v>89.8</v>
      </c>
      <c r="C432" s="51">
        <v>31.27</v>
      </c>
      <c r="D432" s="4">
        <f t="shared" si="12"/>
        <v>10.739999999999998</v>
      </c>
      <c r="E432" s="4">
        <f t="shared" si="13"/>
        <v>30.71</v>
      </c>
      <c r="F432" s="51">
        <v>1118.93</v>
      </c>
      <c r="G432" s="51">
        <v>1033.75</v>
      </c>
      <c r="H432" s="51">
        <v>1533.1</v>
      </c>
      <c r="I432" s="51">
        <v>755.05</v>
      </c>
      <c r="J432" s="51">
        <v>13530007.77</v>
      </c>
      <c r="K432" s="51">
        <v>7210057.79</v>
      </c>
      <c r="L432" s="51" t="s">
        <v>1561</v>
      </c>
      <c r="M432" s="51" t="s">
        <v>1562</v>
      </c>
      <c r="N432" s="51">
        <v>0.24</v>
      </c>
      <c r="O432" s="51">
        <v>-108.435</v>
      </c>
      <c r="P432" s="51">
        <v>7.0000000000000007E-2</v>
      </c>
      <c r="Q432" s="51">
        <v>-0.23</v>
      </c>
      <c r="R432" s="51">
        <v>1708.19</v>
      </c>
      <c r="S432" s="51">
        <v>63.97</v>
      </c>
      <c r="T432" s="51">
        <v>19.52</v>
      </c>
      <c r="U432" s="51">
        <v>8.69</v>
      </c>
      <c r="V432" s="51">
        <v>26.794</v>
      </c>
      <c r="W432" s="51"/>
      <c r="X432" s="51"/>
      <c r="Y432" s="47"/>
      <c r="AA432"/>
      <c r="AB432"/>
      <c r="AC432"/>
      <c r="AD432"/>
      <c r="AE432"/>
      <c r="AF432"/>
      <c r="AG432"/>
      <c r="AH432"/>
      <c r="AI432"/>
    </row>
    <row r="433" spans="1:35" s="5" customFormat="1" x14ac:dyDescent="0.2">
      <c r="A433" s="51">
        <v>2516</v>
      </c>
      <c r="B433" s="51">
        <v>89.78</v>
      </c>
      <c r="C433" s="51">
        <v>31.21</v>
      </c>
      <c r="D433" s="4">
        <f t="shared" si="12"/>
        <v>10.68</v>
      </c>
      <c r="E433" s="4">
        <f t="shared" si="13"/>
        <v>30.650000000000002</v>
      </c>
      <c r="F433" s="51">
        <v>1118.95</v>
      </c>
      <c r="G433" s="51">
        <v>1033.77</v>
      </c>
      <c r="H433" s="51">
        <v>1535.66</v>
      </c>
      <c r="I433" s="51">
        <v>756.6</v>
      </c>
      <c r="J433" s="51">
        <v>13530009.300000001</v>
      </c>
      <c r="K433" s="51">
        <v>7210060.3700000001</v>
      </c>
      <c r="L433" s="51" t="s">
        <v>1563</v>
      </c>
      <c r="M433" s="51" t="s">
        <v>1564</v>
      </c>
      <c r="N433" s="51">
        <v>0.21</v>
      </c>
      <c r="O433" s="51">
        <v>-85.602000000000004</v>
      </c>
      <c r="P433" s="51">
        <v>-7.0000000000000007E-2</v>
      </c>
      <c r="Q433" s="51">
        <v>-0.2</v>
      </c>
      <c r="R433" s="51">
        <v>1711.18</v>
      </c>
      <c r="S433" s="51">
        <v>64.08</v>
      </c>
      <c r="T433" s="51">
        <v>19.52</v>
      </c>
      <c r="U433" s="51">
        <v>8.6999999999999993</v>
      </c>
      <c r="V433" s="51">
        <v>26.803000000000001</v>
      </c>
      <c r="W433" s="51"/>
      <c r="X433" s="51"/>
      <c r="Y433" s="47"/>
      <c r="AA433"/>
      <c r="AB433"/>
      <c r="AC433"/>
      <c r="AD433"/>
      <c r="AE433"/>
      <c r="AF433"/>
      <c r="AG433"/>
      <c r="AH433"/>
      <c r="AI433"/>
    </row>
    <row r="434" spans="1:35" s="5" customFormat="1" x14ac:dyDescent="0.2">
      <c r="A434" s="51">
        <v>2521.7800000000002</v>
      </c>
      <c r="B434" s="51">
        <v>89.79</v>
      </c>
      <c r="C434" s="51">
        <v>31.08</v>
      </c>
      <c r="D434" s="4">
        <f t="shared" si="12"/>
        <v>10.549999999999997</v>
      </c>
      <c r="E434" s="4">
        <f t="shared" si="13"/>
        <v>30.52</v>
      </c>
      <c r="F434" s="51">
        <v>1118.97</v>
      </c>
      <c r="G434" s="51">
        <v>1033.79</v>
      </c>
      <c r="H434" s="51">
        <v>1540.61</v>
      </c>
      <c r="I434" s="51">
        <v>759.59</v>
      </c>
      <c r="J434" s="51">
        <v>13530012.24</v>
      </c>
      <c r="K434" s="51">
        <v>7210065.3499999996</v>
      </c>
      <c r="L434" s="51" t="s">
        <v>1473</v>
      </c>
      <c r="M434" s="51" t="s">
        <v>1474</v>
      </c>
      <c r="N434" s="51">
        <v>0.23</v>
      </c>
      <c r="O434" s="51">
        <v>-45</v>
      </c>
      <c r="P434" s="51">
        <v>0.02</v>
      </c>
      <c r="Q434" s="51">
        <v>-0.22</v>
      </c>
      <c r="R434" s="51">
        <v>1716.95</v>
      </c>
      <c r="S434" s="51">
        <v>64.290000000000006</v>
      </c>
      <c r="T434" s="51">
        <v>19.53</v>
      </c>
      <c r="U434" s="51">
        <v>8.73</v>
      </c>
      <c r="V434" s="51">
        <v>26.82</v>
      </c>
      <c r="W434" s="51"/>
      <c r="X434" s="51"/>
      <c r="Y434" s="47"/>
      <c r="AA434"/>
      <c r="AB434"/>
      <c r="AC434"/>
      <c r="AD434"/>
      <c r="AE434"/>
      <c r="AF434"/>
      <c r="AG434"/>
      <c r="AH434"/>
      <c r="AI434"/>
    </row>
    <row r="435" spans="1:35" s="5" customFormat="1" x14ac:dyDescent="0.2">
      <c r="A435" s="51">
        <v>2525</v>
      </c>
      <c r="B435" s="51">
        <v>89.82</v>
      </c>
      <c r="C435" s="51">
        <v>31.05</v>
      </c>
      <c r="D435" s="4">
        <f t="shared" si="12"/>
        <v>10.52</v>
      </c>
      <c r="E435" s="4">
        <f t="shared" si="13"/>
        <v>30.490000000000002</v>
      </c>
      <c r="F435" s="51">
        <v>1118.98</v>
      </c>
      <c r="G435" s="51">
        <v>1033.8</v>
      </c>
      <c r="H435" s="51">
        <v>1543.37</v>
      </c>
      <c r="I435" s="51">
        <v>761.25</v>
      </c>
      <c r="J435" s="51">
        <v>13530013.869999999</v>
      </c>
      <c r="K435" s="51">
        <v>7210068.1200000001</v>
      </c>
      <c r="L435" s="51" t="s">
        <v>1565</v>
      </c>
      <c r="M435" s="51" t="s">
        <v>1566</v>
      </c>
      <c r="N435" s="51">
        <v>0.13</v>
      </c>
      <c r="O435" s="51">
        <v>-104.036</v>
      </c>
      <c r="P435" s="51">
        <v>0.09</v>
      </c>
      <c r="Q435" s="51">
        <v>-0.09</v>
      </c>
      <c r="R435" s="51">
        <v>1720.17</v>
      </c>
      <c r="S435" s="51">
        <v>64.41</v>
      </c>
      <c r="T435" s="51">
        <v>19.53</v>
      </c>
      <c r="U435" s="51">
        <v>8.75</v>
      </c>
      <c r="V435" s="51">
        <v>26.83</v>
      </c>
      <c r="W435" s="51"/>
      <c r="X435" s="51"/>
      <c r="Y435" s="47"/>
      <c r="AA435"/>
      <c r="AB435"/>
      <c r="AC435"/>
      <c r="AD435"/>
      <c r="AE435"/>
      <c r="AF435"/>
      <c r="AG435"/>
      <c r="AH435"/>
      <c r="AI435"/>
    </row>
    <row r="436" spans="1:35" s="5" customFormat="1" x14ac:dyDescent="0.2">
      <c r="A436" s="51">
        <v>2528</v>
      </c>
      <c r="B436" s="51">
        <v>89.81</v>
      </c>
      <c r="C436" s="51">
        <v>31.01</v>
      </c>
      <c r="D436" s="4">
        <f t="shared" si="12"/>
        <v>10.48</v>
      </c>
      <c r="E436" s="4">
        <f t="shared" si="13"/>
        <v>30.450000000000003</v>
      </c>
      <c r="F436" s="51">
        <v>1118.99</v>
      </c>
      <c r="G436" s="51">
        <v>1033.81</v>
      </c>
      <c r="H436" s="51">
        <v>1545.94</v>
      </c>
      <c r="I436" s="51">
        <v>762.8</v>
      </c>
      <c r="J436" s="51">
        <v>13530015.390000001</v>
      </c>
      <c r="K436" s="51">
        <v>7210070.71</v>
      </c>
      <c r="L436" s="51" t="s">
        <v>1567</v>
      </c>
      <c r="M436" s="51" t="s">
        <v>1568</v>
      </c>
      <c r="N436" s="51">
        <v>0.14000000000000001</v>
      </c>
      <c r="O436" s="51">
        <v>-161.565</v>
      </c>
      <c r="P436" s="51">
        <v>-0.03</v>
      </c>
      <c r="Q436" s="51">
        <v>-0.13</v>
      </c>
      <c r="R436" s="51">
        <v>1723.16</v>
      </c>
      <c r="S436" s="51">
        <v>64.52</v>
      </c>
      <c r="T436" s="51">
        <v>19.53</v>
      </c>
      <c r="U436" s="51">
        <v>8.77</v>
      </c>
      <c r="V436" s="51">
        <v>26.838999999999999</v>
      </c>
      <c r="W436" s="51"/>
      <c r="X436" s="51"/>
      <c r="Y436" s="47"/>
      <c r="AA436"/>
      <c r="AB436"/>
      <c r="AC436"/>
      <c r="AD436"/>
      <c r="AE436"/>
      <c r="AF436"/>
      <c r="AG436"/>
      <c r="AH436"/>
      <c r="AI436"/>
    </row>
    <row r="437" spans="1:35" x14ac:dyDescent="0.2">
      <c r="A437" s="51">
        <v>2531</v>
      </c>
      <c r="B437" s="51">
        <v>89.72</v>
      </c>
      <c r="C437" s="51">
        <v>30.98</v>
      </c>
      <c r="D437" s="4">
        <f t="shared" si="12"/>
        <v>10.45</v>
      </c>
      <c r="E437" s="4">
        <f t="shared" si="13"/>
        <v>30.42</v>
      </c>
      <c r="F437" s="51">
        <v>1119</v>
      </c>
      <c r="G437" s="51">
        <v>1033.82</v>
      </c>
      <c r="H437" s="51">
        <v>1548.51</v>
      </c>
      <c r="I437" s="51">
        <v>764.34</v>
      </c>
      <c r="J437" s="51">
        <v>13530016.91</v>
      </c>
      <c r="K437" s="51">
        <v>7210073.29</v>
      </c>
      <c r="L437" s="51" t="s">
        <v>1569</v>
      </c>
      <c r="M437" s="51" t="s">
        <v>1570</v>
      </c>
      <c r="N437" s="51">
        <v>0.32</v>
      </c>
      <c r="O437" s="51">
        <v>-164.745</v>
      </c>
      <c r="P437" s="51">
        <v>-0.3</v>
      </c>
      <c r="Q437" s="51">
        <v>-0.1</v>
      </c>
      <c r="R437" s="51">
        <v>1726.16</v>
      </c>
      <c r="S437" s="51">
        <v>64.63</v>
      </c>
      <c r="T437" s="51">
        <v>19.53</v>
      </c>
      <c r="U437" s="51">
        <v>8.7799999999999994</v>
      </c>
      <c r="V437" s="51">
        <v>26.847000000000001</v>
      </c>
      <c r="W437" s="51"/>
      <c r="X437" s="51"/>
      <c r="Y437" s="47"/>
    </row>
    <row r="438" spans="1:35" x14ac:dyDescent="0.2">
      <c r="A438" s="51">
        <v>2534</v>
      </c>
      <c r="B438" s="51">
        <v>89.61</v>
      </c>
      <c r="C438" s="51">
        <v>30.95</v>
      </c>
      <c r="D438" s="4">
        <f t="shared" si="12"/>
        <v>10.419999999999998</v>
      </c>
      <c r="E438" s="4">
        <f t="shared" si="13"/>
        <v>30.39</v>
      </c>
      <c r="F438" s="51">
        <v>1119.02</v>
      </c>
      <c r="G438" s="51">
        <v>1033.8399999999999</v>
      </c>
      <c r="H438" s="51">
        <v>1551.08</v>
      </c>
      <c r="I438" s="51">
        <v>765.89</v>
      </c>
      <c r="J438" s="51">
        <v>13530018.43</v>
      </c>
      <c r="K438" s="51">
        <v>7210075.8799999999</v>
      </c>
      <c r="L438" s="51" t="s">
        <v>1571</v>
      </c>
      <c r="M438" s="51" t="s">
        <v>1572</v>
      </c>
      <c r="N438" s="51">
        <v>0.38</v>
      </c>
      <c r="O438" s="51">
        <v>-16.699000000000002</v>
      </c>
      <c r="P438" s="51">
        <v>-0.37</v>
      </c>
      <c r="Q438" s="51">
        <v>-0.1</v>
      </c>
      <c r="R438" s="51">
        <v>1729.16</v>
      </c>
      <c r="S438" s="51">
        <v>64.739999999999995</v>
      </c>
      <c r="T438" s="51">
        <v>19.53</v>
      </c>
      <c r="U438" s="51">
        <v>8.8000000000000007</v>
      </c>
      <c r="V438" s="51">
        <v>26.856000000000002</v>
      </c>
      <c r="W438" s="51"/>
      <c r="X438" s="51"/>
      <c r="Y438" s="47"/>
    </row>
    <row r="439" spans="1:35" x14ac:dyDescent="0.2">
      <c r="A439" s="51">
        <v>2537</v>
      </c>
      <c r="B439" s="51">
        <v>89.71</v>
      </c>
      <c r="C439" s="51">
        <v>30.92</v>
      </c>
      <c r="D439" s="4">
        <f t="shared" si="12"/>
        <v>10.39</v>
      </c>
      <c r="E439" s="4">
        <f t="shared" si="13"/>
        <v>30.360000000000003</v>
      </c>
      <c r="F439" s="51">
        <v>1119.04</v>
      </c>
      <c r="G439" s="51">
        <v>1033.8599999999999</v>
      </c>
      <c r="H439" s="51">
        <v>1553.65</v>
      </c>
      <c r="I439" s="51">
        <v>767.43</v>
      </c>
      <c r="J439" s="51">
        <v>13530019.949999999</v>
      </c>
      <c r="K439" s="51">
        <v>7210078.4699999997</v>
      </c>
      <c r="L439" s="51" t="s">
        <v>1573</v>
      </c>
      <c r="M439" s="51" t="s">
        <v>1574</v>
      </c>
      <c r="N439" s="51">
        <v>0.35</v>
      </c>
      <c r="O439" s="51">
        <v>-23.962</v>
      </c>
      <c r="P439" s="51">
        <v>0.33</v>
      </c>
      <c r="Q439" s="51">
        <v>-0.1</v>
      </c>
      <c r="R439" s="51">
        <v>1732.15</v>
      </c>
      <c r="S439" s="51">
        <v>64.849999999999994</v>
      </c>
      <c r="T439" s="51">
        <v>19.53</v>
      </c>
      <c r="U439" s="51">
        <v>8.82</v>
      </c>
      <c r="V439" s="51">
        <v>26.864000000000001</v>
      </c>
      <c r="W439" s="51"/>
      <c r="X439" s="51"/>
      <c r="Y439" s="47"/>
    </row>
    <row r="440" spans="1:35" x14ac:dyDescent="0.2">
      <c r="A440" s="51">
        <v>2540</v>
      </c>
      <c r="B440" s="51">
        <v>89.8</v>
      </c>
      <c r="C440" s="51">
        <v>30.88</v>
      </c>
      <c r="D440" s="4">
        <f t="shared" si="12"/>
        <v>10.349999999999998</v>
      </c>
      <c r="E440" s="4">
        <f t="shared" si="13"/>
        <v>30.32</v>
      </c>
      <c r="F440" s="51">
        <v>1119.05</v>
      </c>
      <c r="G440" s="51">
        <v>1033.8699999999999</v>
      </c>
      <c r="H440" s="51">
        <v>1556.23</v>
      </c>
      <c r="I440" s="51">
        <v>768.97</v>
      </c>
      <c r="J440" s="51">
        <v>13530021.470000001</v>
      </c>
      <c r="K440" s="51">
        <v>7210081.0599999996</v>
      </c>
      <c r="L440" s="51" t="s">
        <v>1575</v>
      </c>
      <c r="M440" s="51" t="s">
        <v>1576</v>
      </c>
      <c r="N440" s="51">
        <v>0.33</v>
      </c>
      <c r="O440" s="51">
        <v>-123.69</v>
      </c>
      <c r="P440" s="51">
        <v>0.3</v>
      </c>
      <c r="Q440" s="51">
        <v>-0.13</v>
      </c>
      <c r="R440" s="51">
        <v>1735.15</v>
      </c>
      <c r="S440" s="51">
        <v>64.959999999999994</v>
      </c>
      <c r="T440" s="51">
        <v>19.54</v>
      </c>
      <c r="U440" s="51">
        <v>8.84</v>
      </c>
      <c r="V440" s="51">
        <v>26.873000000000001</v>
      </c>
      <c r="W440" s="51"/>
      <c r="X440" s="51"/>
      <c r="Y440" s="47"/>
    </row>
    <row r="441" spans="1:35" x14ac:dyDescent="0.2">
      <c r="A441" s="51">
        <v>2543</v>
      </c>
      <c r="B441" s="51">
        <v>89.78</v>
      </c>
      <c r="C441" s="51">
        <v>30.85</v>
      </c>
      <c r="D441" s="4">
        <f t="shared" si="12"/>
        <v>10.32</v>
      </c>
      <c r="E441" s="4">
        <f t="shared" si="13"/>
        <v>30.290000000000003</v>
      </c>
      <c r="F441" s="51">
        <v>1119.06</v>
      </c>
      <c r="G441" s="51">
        <v>1033.8800000000001</v>
      </c>
      <c r="H441" s="51">
        <v>1558.8</v>
      </c>
      <c r="I441" s="51">
        <v>770.51</v>
      </c>
      <c r="J441" s="51">
        <v>13530022.98</v>
      </c>
      <c r="K441" s="51">
        <v>7210083.6500000004</v>
      </c>
      <c r="L441" s="51" t="s">
        <v>1577</v>
      </c>
      <c r="M441" s="51" t="s">
        <v>1578</v>
      </c>
      <c r="N441" s="51">
        <v>0.12</v>
      </c>
      <c r="O441" s="51">
        <v>-18.434999999999999</v>
      </c>
      <c r="P441" s="51">
        <v>-7.0000000000000007E-2</v>
      </c>
      <c r="Q441" s="51">
        <v>-0.1</v>
      </c>
      <c r="R441" s="51">
        <v>1738.14</v>
      </c>
      <c r="S441" s="51">
        <v>65.069999999999993</v>
      </c>
      <c r="T441" s="51">
        <v>19.54</v>
      </c>
      <c r="U441" s="51">
        <v>8.85</v>
      </c>
      <c r="V441" s="51">
        <v>26.881</v>
      </c>
      <c r="W441" s="51"/>
      <c r="X441" s="51"/>
      <c r="Y441" s="47"/>
    </row>
    <row r="442" spans="1:35" x14ac:dyDescent="0.2">
      <c r="A442" s="51">
        <v>2546.7199999999998</v>
      </c>
      <c r="B442" s="51">
        <v>89.9</v>
      </c>
      <c r="C442" s="51">
        <v>30.81</v>
      </c>
      <c r="D442" s="4">
        <f t="shared" si="12"/>
        <v>10.279999999999998</v>
      </c>
      <c r="E442" s="4">
        <f t="shared" si="13"/>
        <v>30.25</v>
      </c>
      <c r="F442" s="51">
        <v>1119.07</v>
      </c>
      <c r="G442" s="51">
        <v>1033.8900000000001</v>
      </c>
      <c r="H442" s="51">
        <v>1562</v>
      </c>
      <c r="I442" s="51">
        <v>772.42</v>
      </c>
      <c r="J442" s="51">
        <v>13530024.85</v>
      </c>
      <c r="K442" s="51">
        <v>7210086.8600000003</v>
      </c>
      <c r="L442" s="51" t="s">
        <v>1475</v>
      </c>
      <c r="M442" s="51" t="s">
        <v>1579</v>
      </c>
      <c r="N442" s="51">
        <v>0.34</v>
      </c>
      <c r="O442" s="51">
        <v>-149.036</v>
      </c>
      <c r="P442" s="51">
        <v>0.32</v>
      </c>
      <c r="Q442" s="51">
        <v>-0.11</v>
      </c>
      <c r="R442" s="51">
        <v>1741.86</v>
      </c>
      <c r="S442" s="51">
        <v>65.2</v>
      </c>
      <c r="T442" s="51">
        <v>19.54</v>
      </c>
      <c r="U442" s="51">
        <v>8.8699999999999992</v>
      </c>
      <c r="V442" s="51">
        <v>26.890999999999998</v>
      </c>
      <c r="W442" s="51"/>
      <c r="X442" s="51"/>
      <c r="Y442" s="47"/>
    </row>
    <row r="443" spans="1:35" x14ac:dyDescent="0.2">
      <c r="A443" s="51">
        <v>2550</v>
      </c>
      <c r="B443" s="51">
        <v>89.75</v>
      </c>
      <c r="C443" s="51">
        <v>30.72</v>
      </c>
      <c r="D443" s="4">
        <f t="shared" si="12"/>
        <v>10.189999999999998</v>
      </c>
      <c r="E443" s="4">
        <f t="shared" si="13"/>
        <v>30.16</v>
      </c>
      <c r="F443" s="51">
        <v>1119.08</v>
      </c>
      <c r="G443" s="51">
        <v>1033.9000000000001</v>
      </c>
      <c r="H443" s="51">
        <v>1564.82</v>
      </c>
      <c r="I443" s="51">
        <v>774.09</v>
      </c>
      <c r="J443" s="51">
        <v>13530026.5</v>
      </c>
      <c r="K443" s="51">
        <v>7210089.7000000002</v>
      </c>
      <c r="L443" s="51" t="s">
        <v>1595</v>
      </c>
      <c r="M443" s="51" t="s">
        <v>1596</v>
      </c>
      <c r="N443" s="51">
        <v>0.53</v>
      </c>
      <c r="O443" s="51">
        <v>-90</v>
      </c>
      <c r="P443" s="51">
        <v>-0.46</v>
      </c>
      <c r="Q443" s="51">
        <v>-0.27</v>
      </c>
      <c r="R443" s="51">
        <v>1745.14</v>
      </c>
      <c r="S443" s="51">
        <v>65.319999999999993</v>
      </c>
      <c r="T443" s="51">
        <v>19.54</v>
      </c>
      <c r="U443" s="51">
        <v>8.89</v>
      </c>
      <c r="V443" s="51">
        <v>26.9</v>
      </c>
      <c r="W443" s="51"/>
      <c r="X443" s="51"/>
      <c r="Y443" s="47"/>
    </row>
    <row r="444" spans="1:35" x14ac:dyDescent="0.2">
      <c r="A444" s="51">
        <v>2553</v>
      </c>
      <c r="B444" s="51">
        <v>89.75</v>
      </c>
      <c r="C444" s="51">
        <v>30.63</v>
      </c>
      <c r="D444" s="4">
        <f t="shared" si="12"/>
        <v>10.099999999999998</v>
      </c>
      <c r="E444" s="4">
        <f t="shared" si="13"/>
        <v>30.07</v>
      </c>
      <c r="F444" s="51">
        <v>1119.0899999999999</v>
      </c>
      <c r="G444" s="51">
        <v>1033.9100000000001</v>
      </c>
      <c r="H444" s="51">
        <v>1567.4</v>
      </c>
      <c r="I444" s="51">
        <v>775.62</v>
      </c>
      <c r="J444" s="51">
        <v>13530028.01</v>
      </c>
      <c r="K444" s="51">
        <v>7210092.29</v>
      </c>
      <c r="L444" s="51" t="s">
        <v>1597</v>
      </c>
      <c r="M444" s="51" t="s">
        <v>1598</v>
      </c>
      <c r="N444" s="51">
        <v>0.3</v>
      </c>
      <c r="O444" s="51">
        <v>-90</v>
      </c>
      <c r="P444" s="51">
        <v>0</v>
      </c>
      <c r="Q444" s="51">
        <v>-0.3</v>
      </c>
      <c r="R444" s="51">
        <v>1748.13</v>
      </c>
      <c r="S444" s="51">
        <v>65.430000000000007</v>
      </c>
      <c r="T444" s="51">
        <v>19.54</v>
      </c>
      <c r="U444" s="51">
        <v>8.91</v>
      </c>
      <c r="V444" s="51">
        <v>26.908000000000001</v>
      </c>
      <c r="W444" s="51"/>
      <c r="X444" s="51"/>
      <c r="Y444" s="47"/>
    </row>
    <row r="445" spans="1:35" x14ac:dyDescent="0.2">
      <c r="A445" s="51">
        <v>2556</v>
      </c>
      <c r="B445" s="51">
        <v>89.75</v>
      </c>
      <c r="C445" s="51">
        <v>30.54</v>
      </c>
      <c r="D445" s="4">
        <f t="shared" si="12"/>
        <v>10.009999999999998</v>
      </c>
      <c r="E445" s="4">
        <f t="shared" si="13"/>
        <v>29.98</v>
      </c>
      <c r="F445" s="51">
        <v>1119.1099999999999</v>
      </c>
      <c r="G445" s="51">
        <v>1033.93</v>
      </c>
      <c r="H445" s="51">
        <v>1569.98</v>
      </c>
      <c r="I445" s="51">
        <v>777.15</v>
      </c>
      <c r="J445" s="51">
        <v>13530029.51</v>
      </c>
      <c r="K445" s="51">
        <v>7210094.8899999997</v>
      </c>
      <c r="L445" s="51" t="s">
        <v>1599</v>
      </c>
      <c r="M445" s="51" t="s">
        <v>1600</v>
      </c>
      <c r="N445" s="51">
        <v>0.3</v>
      </c>
      <c r="O445" s="51">
        <v>-90</v>
      </c>
      <c r="P445" s="51">
        <v>0</v>
      </c>
      <c r="Q445" s="51">
        <v>-0.3</v>
      </c>
      <c r="R445" s="51">
        <v>1751.13</v>
      </c>
      <c r="S445" s="51">
        <v>65.540000000000006</v>
      </c>
      <c r="T445" s="51">
        <v>19.54</v>
      </c>
      <c r="U445" s="51">
        <v>8.92</v>
      </c>
      <c r="V445" s="51">
        <v>26.914999999999999</v>
      </c>
      <c r="W445" s="51"/>
      <c r="X445" s="51"/>
      <c r="Y445" s="47"/>
    </row>
    <row r="446" spans="1:35" x14ac:dyDescent="0.2">
      <c r="A446" s="51">
        <v>2559</v>
      </c>
      <c r="B446" s="51">
        <v>89.75</v>
      </c>
      <c r="C446" s="51">
        <v>30.46</v>
      </c>
      <c r="D446" s="4">
        <f t="shared" si="12"/>
        <v>9.93</v>
      </c>
      <c r="E446" s="4">
        <f t="shared" si="13"/>
        <v>29.900000000000002</v>
      </c>
      <c r="F446" s="51">
        <v>1119.1199999999999</v>
      </c>
      <c r="G446" s="51">
        <v>1033.94</v>
      </c>
      <c r="H446" s="51">
        <v>1572.56</v>
      </c>
      <c r="I446" s="51">
        <v>778.67</v>
      </c>
      <c r="J446" s="51">
        <v>13530031.01</v>
      </c>
      <c r="K446" s="51">
        <v>7210097.4900000002</v>
      </c>
      <c r="L446" s="51" t="s">
        <v>1601</v>
      </c>
      <c r="M446" s="51" t="s">
        <v>1602</v>
      </c>
      <c r="N446" s="51">
        <v>0.27</v>
      </c>
      <c r="O446" s="51">
        <v>-77.471000000000004</v>
      </c>
      <c r="P446" s="51">
        <v>0</v>
      </c>
      <c r="Q446" s="51">
        <v>-0.27</v>
      </c>
      <c r="R446" s="51">
        <v>1754.13</v>
      </c>
      <c r="S446" s="51">
        <v>65.650000000000006</v>
      </c>
      <c r="T446" s="51">
        <v>19.55</v>
      </c>
      <c r="U446" s="51">
        <v>8.94</v>
      </c>
      <c r="V446" s="51">
        <v>26.922000000000001</v>
      </c>
      <c r="W446" s="51"/>
      <c r="X446" s="51"/>
      <c r="Y446" s="47"/>
    </row>
    <row r="447" spans="1:35" x14ac:dyDescent="0.2">
      <c r="A447" s="51">
        <v>2562</v>
      </c>
      <c r="B447" s="51">
        <v>89.77</v>
      </c>
      <c r="C447" s="51">
        <v>30.37</v>
      </c>
      <c r="D447" s="4">
        <f t="shared" si="12"/>
        <v>9.84</v>
      </c>
      <c r="E447" s="4">
        <f t="shared" si="13"/>
        <v>29.810000000000002</v>
      </c>
      <c r="F447" s="51">
        <v>1119.1300000000001</v>
      </c>
      <c r="G447" s="51">
        <v>1033.95</v>
      </c>
      <c r="H447" s="51">
        <v>1575.15</v>
      </c>
      <c r="I447" s="51">
        <v>780.19</v>
      </c>
      <c r="J447" s="51">
        <v>13530032.5</v>
      </c>
      <c r="K447" s="51">
        <v>7210100.0899999999</v>
      </c>
      <c r="L447" s="51" t="s">
        <v>1603</v>
      </c>
      <c r="M447" s="51" t="s">
        <v>1604</v>
      </c>
      <c r="N447" s="51">
        <v>0.31</v>
      </c>
      <c r="O447" s="51">
        <v>-102.529</v>
      </c>
      <c r="P447" s="51">
        <v>7.0000000000000007E-2</v>
      </c>
      <c r="Q447" s="51">
        <v>-0.3</v>
      </c>
      <c r="R447" s="51">
        <v>1757.12</v>
      </c>
      <c r="S447" s="51">
        <v>65.760000000000005</v>
      </c>
      <c r="T447" s="51">
        <v>19.55</v>
      </c>
      <c r="U447" s="51">
        <v>8.9600000000000009</v>
      </c>
      <c r="V447" s="51">
        <v>26.93</v>
      </c>
      <c r="W447" s="51"/>
      <c r="X447" s="51"/>
      <c r="Y447" s="47"/>
    </row>
    <row r="448" spans="1:35" x14ac:dyDescent="0.2">
      <c r="A448" s="51">
        <v>2565</v>
      </c>
      <c r="B448" s="51">
        <v>89.75</v>
      </c>
      <c r="C448" s="51">
        <v>30.28</v>
      </c>
      <c r="D448" s="4">
        <f t="shared" si="12"/>
        <v>9.75</v>
      </c>
      <c r="E448" s="4">
        <f t="shared" si="13"/>
        <v>29.720000000000002</v>
      </c>
      <c r="F448" s="51">
        <v>1119.1400000000001</v>
      </c>
      <c r="G448" s="51">
        <v>1033.96</v>
      </c>
      <c r="H448" s="51">
        <v>1577.74</v>
      </c>
      <c r="I448" s="51">
        <v>781.71</v>
      </c>
      <c r="J448" s="51">
        <v>13530033.99</v>
      </c>
      <c r="K448" s="51">
        <v>7210102.6900000004</v>
      </c>
      <c r="L448" s="51" t="s">
        <v>1605</v>
      </c>
      <c r="M448" s="51" t="s">
        <v>1606</v>
      </c>
      <c r="N448" s="51">
        <v>0.31</v>
      </c>
      <c r="O448" s="51">
        <v>-71.564999999999998</v>
      </c>
      <c r="P448" s="51">
        <v>-7.0000000000000007E-2</v>
      </c>
      <c r="Q448" s="51">
        <v>-0.3</v>
      </c>
      <c r="R448" s="51">
        <v>1760.12</v>
      </c>
      <c r="S448" s="51">
        <v>65.87</v>
      </c>
      <c r="T448" s="51">
        <v>19.55</v>
      </c>
      <c r="U448" s="51">
        <v>8.9700000000000006</v>
      </c>
      <c r="V448" s="51">
        <v>26.937000000000001</v>
      </c>
      <c r="W448" s="51"/>
      <c r="X448" s="51"/>
      <c r="Y448" s="47"/>
    </row>
    <row r="449" spans="1:25" x14ac:dyDescent="0.2">
      <c r="A449" s="51">
        <v>2568</v>
      </c>
      <c r="B449" s="51">
        <v>89.78</v>
      </c>
      <c r="C449" s="51">
        <v>30.19</v>
      </c>
      <c r="D449" s="4">
        <f t="shared" si="12"/>
        <v>9.66</v>
      </c>
      <c r="E449" s="4">
        <f t="shared" si="13"/>
        <v>29.630000000000003</v>
      </c>
      <c r="F449" s="51">
        <v>1119.1600000000001</v>
      </c>
      <c r="G449" s="51">
        <v>1033.98</v>
      </c>
      <c r="H449" s="51">
        <v>1580.33</v>
      </c>
      <c r="I449" s="51">
        <v>783.22</v>
      </c>
      <c r="J449" s="51">
        <v>13530035.48</v>
      </c>
      <c r="K449" s="51">
        <v>7210105.2999999998</v>
      </c>
      <c r="L449" s="51" t="s">
        <v>1607</v>
      </c>
      <c r="M449" s="51" t="s">
        <v>1608</v>
      </c>
      <c r="N449" s="51">
        <v>0.32</v>
      </c>
      <c r="O449" s="51">
        <v>-102.529</v>
      </c>
      <c r="P449" s="51">
        <v>0.1</v>
      </c>
      <c r="Q449" s="51">
        <v>-0.3</v>
      </c>
      <c r="R449" s="51">
        <v>1763.12</v>
      </c>
      <c r="S449" s="51">
        <v>65.98</v>
      </c>
      <c r="T449" s="51">
        <v>19.55</v>
      </c>
      <c r="U449" s="51">
        <v>8.99</v>
      </c>
      <c r="V449" s="51">
        <v>26.943000000000001</v>
      </c>
      <c r="W449" s="51"/>
      <c r="X449" s="51"/>
      <c r="Y449" s="47"/>
    </row>
    <row r="450" spans="1:25" x14ac:dyDescent="0.2">
      <c r="A450" s="51">
        <v>2571.2800000000002</v>
      </c>
      <c r="B450" s="51">
        <v>89.76</v>
      </c>
      <c r="C450" s="51">
        <v>30.1</v>
      </c>
      <c r="D450" s="4">
        <f t="shared" si="12"/>
        <v>9.57</v>
      </c>
      <c r="E450" s="4">
        <f t="shared" si="13"/>
        <v>29.540000000000003</v>
      </c>
      <c r="F450" s="51">
        <v>1119.17</v>
      </c>
      <c r="G450" s="51">
        <v>1033.99</v>
      </c>
      <c r="H450" s="51">
        <v>1583.17</v>
      </c>
      <c r="I450" s="51">
        <v>784.86</v>
      </c>
      <c r="J450" s="51">
        <v>13530037.09</v>
      </c>
      <c r="K450" s="51">
        <v>7210108.1500000004</v>
      </c>
      <c r="L450" s="51" t="s">
        <v>1580</v>
      </c>
      <c r="M450" s="51" t="s">
        <v>1586</v>
      </c>
      <c r="N450" s="51">
        <v>0.28000000000000003</v>
      </c>
      <c r="O450" s="51">
        <v>-78.69</v>
      </c>
      <c r="P450" s="51">
        <v>-0.06</v>
      </c>
      <c r="Q450" s="51">
        <v>-0.27</v>
      </c>
      <c r="R450" s="51">
        <v>1766.39</v>
      </c>
      <c r="S450" s="51">
        <v>66.099999999999994</v>
      </c>
      <c r="T450" s="51">
        <v>19.55</v>
      </c>
      <c r="U450" s="51">
        <v>9.01</v>
      </c>
      <c r="V450" s="51">
        <v>26.951000000000001</v>
      </c>
      <c r="W450" s="51"/>
      <c r="X450" s="51"/>
      <c r="Y450" s="47"/>
    </row>
    <row r="451" spans="1:25" x14ac:dyDescent="0.2">
      <c r="A451" s="51">
        <v>2575</v>
      </c>
      <c r="B451" s="51">
        <v>89.79</v>
      </c>
      <c r="C451" s="51">
        <v>29.95</v>
      </c>
      <c r="D451" s="4">
        <f t="shared" si="12"/>
        <v>9.4199999999999982</v>
      </c>
      <c r="E451" s="4">
        <f t="shared" si="13"/>
        <v>29.39</v>
      </c>
      <c r="F451" s="51">
        <v>1119.18</v>
      </c>
      <c r="G451" s="51">
        <v>1034</v>
      </c>
      <c r="H451" s="51">
        <v>1586.39</v>
      </c>
      <c r="I451" s="51">
        <v>786.73</v>
      </c>
      <c r="J451" s="51">
        <v>13530038.92</v>
      </c>
      <c r="K451" s="51">
        <v>7210111.3899999997</v>
      </c>
      <c r="L451" s="51" t="s">
        <v>1609</v>
      </c>
      <c r="M451" s="51" t="s">
        <v>1610</v>
      </c>
      <c r="N451" s="51">
        <v>0.41</v>
      </c>
      <c r="O451" s="51">
        <v>-90</v>
      </c>
      <c r="P451" s="51">
        <v>0.08</v>
      </c>
      <c r="Q451" s="51">
        <v>-0.4</v>
      </c>
      <c r="R451" s="51">
        <v>1770.11</v>
      </c>
      <c r="S451" s="51">
        <v>66.239999999999995</v>
      </c>
      <c r="T451" s="51">
        <v>19.55</v>
      </c>
      <c r="U451" s="51">
        <v>9.0299999999999994</v>
      </c>
      <c r="V451" s="51">
        <v>26.959</v>
      </c>
      <c r="W451" s="51"/>
      <c r="X451" s="51"/>
      <c r="Y451" s="47"/>
    </row>
    <row r="452" spans="1:25" x14ac:dyDescent="0.2">
      <c r="A452" s="51">
        <v>2578</v>
      </c>
      <c r="B452" s="51">
        <v>89.79</v>
      </c>
      <c r="C452" s="51">
        <v>29.82</v>
      </c>
      <c r="D452" s="4">
        <f t="shared" si="12"/>
        <v>9.2899999999999991</v>
      </c>
      <c r="E452" s="4">
        <f t="shared" si="13"/>
        <v>29.26</v>
      </c>
      <c r="F452" s="51">
        <v>1119.2</v>
      </c>
      <c r="G452" s="51">
        <v>1034.02</v>
      </c>
      <c r="H452" s="51">
        <v>1588.99</v>
      </c>
      <c r="I452" s="51">
        <v>788.22</v>
      </c>
      <c r="J452" s="51">
        <v>13530040.390000001</v>
      </c>
      <c r="K452" s="51">
        <v>7210114.0099999998</v>
      </c>
      <c r="L452" s="51" t="s">
        <v>1611</v>
      </c>
      <c r="M452" s="51" t="s">
        <v>1612</v>
      </c>
      <c r="N452" s="51">
        <v>0.43</v>
      </c>
      <c r="O452" s="51">
        <v>-99.462999999999994</v>
      </c>
      <c r="P452" s="51">
        <v>0</v>
      </c>
      <c r="Q452" s="51">
        <v>-0.43</v>
      </c>
      <c r="R452" s="51">
        <v>1773.11</v>
      </c>
      <c r="S452" s="51">
        <v>66.349999999999994</v>
      </c>
      <c r="T452" s="51">
        <v>19.559999999999999</v>
      </c>
      <c r="U452" s="51">
        <v>9.0500000000000007</v>
      </c>
      <c r="V452" s="51">
        <v>26.965</v>
      </c>
      <c r="W452" s="51"/>
      <c r="X452" s="51"/>
      <c r="Y452" s="47"/>
    </row>
    <row r="453" spans="1:25" x14ac:dyDescent="0.2">
      <c r="A453" s="51">
        <v>2581</v>
      </c>
      <c r="B453" s="51">
        <v>89.77</v>
      </c>
      <c r="C453" s="51">
        <v>29.7</v>
      </c>
      <c r="D453" s="4">
        <f t="shared" si="12"/>
        <v>9.1699999999999982</v>
      </c>
      <c r="E453" s="4">
        <f t="shared" si="13"/>
        <v>29.14</v>
      </c>
      <c r="F453" s="51">
        <v>1119.21</v>
      </c>
      <c r="G453" s="51">
        <v>1034.03</v>
      </c>
      <c r="H453" s="51">
        <v>1591.59</v>
      </c>
      <c r="I453" s="51">
        <v>789.71</v>
      </c>
      <c r="J453" s="51">
        <v>13530041.859999999</v>
      </c>
      <c r="K453" s="51">
        <v>7210116.6299999999</v>
      </c>
      <c r="L453" s="51" t="s">
        <v>1613</v>
      </c>
      <c r="M453" s="51" t="s">
        <v>1614</v>
      </c>
      <c r="N453" s="51">
        <v>0.41</v>
      </c>
      <c r="O453" s="51">
        <v>-71.564999999999998</v>
      </c>
      <c r="P453" s="51">
        <v>-7.0000000000000007E-2</v>
      </c>
      <c r="Q453" s="51">
        <v>-0.4</v>
      </c>
      <c r="R453" s="51">
        <v>1776.11</v>
      </c>
      <c r="S453" s="51">
        <v>66.459999999999994</v>
      </c>
      <c r="T453" s="51">
        <v>19.559999999999999</v>
      </c>
      <c r="U453" s="51">
        <v>9.07</v>
      </c>
      <c r="V453" s="51">
        <v>26.97</v>
      </c>
      <c r="W453" s="51"/>
      <c r="X453" s="51"/>
      <c r="Y453" s="47"/>
    </row>
    <row r="454" spans="1:25" x14ac:dyDescent="0.2">
      <c r="A454" s="51">
        <v>2584</v>
      </c>
      <c r="B454" s="51">
        <v>89.81</v>
      </c>
      <c r="C454" s="51">
        <v>29.58</v>
      </c>
      <c r="D454" s="4">
        <f t="shared" si="12"/>
        <v>9.0499999999999972</v>
      </c>
      <c r="E454" s="4">
        <f t="shared" si="13"/>
        <v>29.02</v>
      </c>
      <c r="F454" s="51">
        <v>1119.22</v>
      </c>
      <c r="G454" s="51">
        <v>1034.04</v>
      </c>
      <c r="H454" s="51">
        <v>1594.2</v>
      </c>
      <c r="I454" s="51">
        <v>791.19</v>
      </c>
      <c r="J454" s="51">
        <v>13530043.310000001</v>
      </c>
      <c r="K454" s="51">
        <v>7210119.25</v>
      </c>
      <c r="L454" s="51" t="s">
        <v>1615</v>
      </c>
      <c r="M454" s="51" t="s">
        <v>1616</v>
      </c>
      <c r="N454" s="51">
        <v>0.42</v>
      </c>
      <c r="O454" s="51">
        <v>-114.776</v>
      </c>
      <c r="P454" s="51">
        <v>0.13</v>
      </c>
      <c r="Q454" s="51">
        <v>-0.4</v>
      </c>
      <c r="R454" s="51">
        <v>1779.11</v>
      </c>
      <c r="S454" s="51">
        <v>66.569999999999993</v>
      </c>
      <c r="T454" s="51">
        <v>19.559999999999999</v>
      </c>
      <c r="U454" s="51">
        <v>9.08</v>
      </c>
      <c r="V454" s="51">
        <v>26.975999999999999</v>
      </c>
      <c r="W454" s="51"/>
      <c r="X454" s="51"/>
      <c r="Y454" s="47"/>
    </row>
    <row r="455" spans="1:25" x14ac:dyDescent="0.2">
      <c r="A455" s="51">
        <v>2587</v>
      </c>
      <c r="B455" s="51">
        <v>89.75</v>
      </c>
      <c r="C455" s="51">
        <v>29.45</v>
      </c>
      <c r="D455" s="4">
        <f t="shared" si="12"/>
        <v>8.9199999999999982</v>
      </c>
      <c r="E455" s="4">
        <f t="shared" si="13"/>
        <v>28.89</v>
      </c>
      <c r="F455" s="51">
        <v>1119.23</v>
      </c>
      <c r="G455" s="51">
        <v>1034.05</v>
      </c>
      <c r="H455" s="51">
        <v>1596.81</v>
      </c>
      <c r="I455" s="51">
        <v>792.67</v>
      </c>
      <c r="J455" s="51">
        <v>13530044.77</v>
      </c>
      <c r="K455" s="51">
        <v>7210121.8700000001</v>
      </c>
      <c r="L455" s="51" t="s">
        <v>1617</v>
      </c>
      <c r="M455" s="51" t="s">
        <v>1618</v>
      </c>
      <c r="N455" s="51">
        <v>0.48</v>
      </c>
      <c r="O455" s="51">
        <v>-99.462999999999994</v>
      </c>
      <c r="P455" s="51">
        <v>-0.2</v>
      </c>
      <c r="Q455" s="51">
        <v>-0.43</v>
      </c>
      <c r="R455" s="51">
        <v>1782.11</v>
      </c>
      <c r="S455" s="51">
        <v>66.67</v>
      </c>
      <c r="T455" s="51">
        <v>19.559999999999999</v>
      </c>
      <c r="U455" s="51">
        <v>9.1</v>
      </c>
      <c r="V455" s="51">
        <v>26.981000000000002</v>
      </c>
      <c r="W455" s="51"/>
      <c r="X455" s="51"/>
      <c r="Y455" s="47"/>
    </row>
    <row r="456" spans="1:25" x14ac:dyDescent="0.2">
      <c r="A456" s="51">
        <v>2590</v>
      </c>
      <c r="B456" s="51">
        <v>89.73</v>
      </c>
      <c r="C456" s="51">
        <v>29.33</v>
      </c>
      <c r="D456" s="4">
        <f t="shared" si="12"/>
        <v>8.7999999999999972</v>
      </c>
      <c r="E456" s="4">
        <f t="shared" si="13"/>
        <v>28.77</v>
      </c>
      <c r="F456" s="51">
        <v>1119.24</v>
      </c>
      <c r="G456" s="51">
        <v>1034.06</v>
      </c>
      <c r="H456" s="51">
        <v>1599.43</v>
      </c>
      <c r="I456" s="51">
        <v>794.14</v>
      </c>
      <c r="J456" s="51">
        <v>13530046.210000001</v>
      </c>
      <c r="K456" s="51">
        <v>7210124.5</v>
      </c>
      <c r="L456" s="51" t="s">
        <v>1619</v>
      </c>
      <c r="M456" s="51" t="s">
        <v>1620</v>
      </c>
      <c r="N456" s="51">
        <v>0.41</v>
      </c>
      <c r="O456" s="51">
        <v>-50.195</v>
      </c>
      <c r="P456" s="51">
        <v>-7.0000000000000007E-2</v>
      </c>
      <c r="Q456" s="51">
        <v>-0.4</v>
      </c>
      <c r="R456" s="51">
        <v>1785.11</v>
      </c>
      <c r="S456" s="51">
        <v>66.78</v>
      </c>
      <c r="T456" s="51">
        <v>19.559999999999999</v>
      </c>
      <c r="U456" s="51">
        <v>9.1199999999999992</v>
      </c>
      <c r="V456" s="51">
        <v>26.986000000000001</v>
      </c>
      <c r="W456" s="51"/>
      <c r="X456" s="51"/>
      <c r="Y456" s="47"/>
    </row>
    <row r="457" spans="1:25" x14ac:dyDescent="0.2">
      <c r="A457" s="51">
        <v>2595.77</v>
      </c>
      <c r="B457" s="51">
        <v>89.93</v>
      </c>
      <c r="C457" s="51">
        <v>29.09</v>
      </c>
      <c r="D457" s="4">
        <f t="shared" si="12"/>
        <v>8.5599999999999987</v>
      </c>
      <c r="E457" s="4">
        <f t="shared" si="13"/>
        <v>28.53</v>
      </c>
      <c r="F457" s="51">
        <v>1119.26</v>
      </c>
      <c r="G457" s="51">
        <v>1034.08</v>
      </c>
      <c r="H457" s="51">
        <v>1604.46</v>
      </c>
      <c r="I457" s="51">
        <v>796.96</v>
      </c>
      <c r="J457" s="51">
        <v>13530048.98</v>
      </c>
      <c r="K457" s="51">
        <v>7210129.5700000003</v>
      </c>
      <c r="L457" s="51" t="s">
        <v>1587</v>
      </c>
      <c r="M457" s="51" t="s">
        <v>1621</v>
      </c>
      <c r="N457" s="51">
        <v>0.54</v>
      </c>
      <c r="O457" s="51">
        <v>-149.03700000000001</v>
      </c>
      <c r="P457" s="51">
        <v>0.35</v>
      </c>
      <c r="Q457" s="51">
        <v>-0.42</v>
      </c>
      <c r="R457" s="51">
        <v>1790.87</v>
      </c>
      <c r="S457" s="51">
        <v>66.989999999999995</v>
      </c>
      <c r="T457" s="51">
        <v>19.559999999999999</v>
      </c>
      <c r="U457" s="51">
        <v>9.15</v>
      </c>
      <c r="V457" s="51">
        <v>26.995000000000001</v>
      </c>
      <c r="W457" s="55"/>
      <c r="X457" s="55"/>
      <c r="Y457" s="49"/>
    </row>
    <row r="458" spans="1:25" x14ac:dyDescent="0.2">
      <c r="A458" s="51">
        <v>2599</v>
      </c>
      <c r="B458" s="51">
        <v>89.73</v>
      </c>
      <c r="C458" s="51">
        <v>28.97</v>
      </c>
      <c r="D458" s="4">
        <f t="shared" si="12"/>
        <v>8.4399999999999977</v>
      </c>
      <c r="E458" s="4">
        <f t="shared" si="13"/>
        <v>28.41</v>
      </c>
      <c r="F458" s="51">
        <v>1119.27</v>
      </c>
      <c r="G458" s="51">
        <v>1034.0899999999999</v>
      </c>
      <c r="H458" s="51">
        <v>1607.29</v>
      </c>
      <c r="I458" s="51">
        <v>798.53</v>
      </c>
      <c r="J458" s="51">
        <v>13530050.52</v>
      </c>
      <c r="K458" s="51">
        <v>7210132.4100000001</v>
      </c>
      <c r="L458" s="51" t="s">
        <v>1622</v>
      </c>
      <c r="M458" s="51" t="s">
        <v>1623</v>
      </c>
      <c r="N458" s="51">
        <v>0.72</v>
      </c>
      <c r="O458" s="51">
        <v>-70.016999999999996</v>
      </c>
      <c r="P458" s="51">
        <v>-0.62</v>
      </c>
      <c r="Q458" s="51">
        <v>-0.37</v>
      </c>
      <c r="R458" s="51">
        <v>1794.1</v>
      </c>
      <c r="S458" s="51">
        <v>67.11</v>
      </c>
      <c r="T458" s="51">
        <v>19.57</v>
      </c>
      <c r="U458" s="51">
        <v>9.17</v>
      </c>
      <c r="V458" s="51">
        <v>27</v>
      </c>
      <c r="W458" s="55"/>
      <c r="X458" s="55"/>
      <c r="Y458" s="49"/>
    </row>
    <row r="459" spans="1:25" x14ac:dyDescent="0.2">
      <c r="A459" s="51">
        <v>2602</v>
      </c>
      <c r="B459" s="51">
        <v>89.77</v>
      </c>
      <c r="C459" s="51">
        <v>28.86</v>
      </c>
      <c r="D459" s="4">
        <f t="shared" si="12"/>
        <v>8.3299999999999983</v>
      </c>
      <c r="E459" s="4">
        <f t="shared" si="13"/>
        <v>28.3</v>
      </c>
      <c r="F459" s="51">
        <v>1119.28</v>
      </c>
      <c r="G459" s="51">
        <v>1034.0999999999999</v>
      </c>
      <c r="H459" s="51">
        <v>1609.91</v>
      </c>
      <c r="I459" s="51">
        <v>799.98</v>
      </c>
      <c r="J459" s="51">
        <v>13530051.939999999</v>
      </c>
      <c r="K459" s="51">
        <v>7210135.0499999998</v>
      </c>
      <c r="L459" s="51" t="s">
        <v>1624</v>
      </c>
      <c r="M459" s="51" t="s">
        <v>1625</v>
      </c>
      <c r="N459" s="51">
        <v>0.39</v>
      </c>
      <c r="O459" s="51">
        <v>-74.745000000000005</v>
      </c>
      <c r="P459" s="51">
        <v>0.13</v>
      </c>
      <c r="Q459" s="51">
        <v>-0.37</v>
      </c>
      <c r="R459" s="51">
        <v>1797.1</v>
      </c>
      <c r="S459" s="51">
        <v>67.22</v>
      </c>
      <c r="T459" s="51">
        <v>19.57</v>
      </c>
      <c r="U459" s="51">
        <v>9.18</v>
      </c>
      <c r="V459" s="51">
        <v>27.004000000000001</v>
      </c>
      <c r="W459" s="55"/>
      <c r="X459" s="55"/>
      <c r="Y459" s="49"/>
    </row>
    <row r="460" spans="1:25" x14ac:dyDescent="0.2">
      <c r="A460" s="51">
        <v>2605</v>
      </c>
      <c r="B460" s="51">
        <v>89.8</v>
      </c>
      <c r="C460" s="51">
        <v>28.75</v>
      </c>
      <c r="D460" s="4">
        <f t="shared" si="12"/>
        <v>8.2199999999999989</v>
      </c>
      <c r="E460" s="4">
        <f t="shared" si="13"/>
        <v>28.19</v>
      </c>
      <c r="F460" s="51">
        <v>1119.29</v>
      </c>
      <c r="G460" s="51">
        <v>1034.1099999999999</v>
      </c>
      <c r="H460" s="51">
        <v>1612.54</v>
      </c>
      <c r="I460" s="51">
        <v>801.42</v>
      </c>
      <c r="J460" s="51">
        <v>13530053.359999999</v>
      </c>
      <c r="K460" s="51">
        <v>7210137.6900000004</v>
      </c>
      <c r="L460" s="51" t="s">
        <v>1626</v>
      </c>
      <c r="M460" s="51" t="s">
        <v>1627</v>
      </c>
      <c r="N460" s="51">
        <v>0.38</v>
      </c>
      <c r="O460" s="51">
        <v>-94.763999999999996</v>
      </c>
      <c r="P460" s="51">
        <v>0.1</v>
      </c>
      <c r="Q460" s="51">
        <v>-0.37</v>
      </c>
      <c r="R460" s="51">
        <v>1800.1</v>
      </c>
      <c r="S460" s="51">
        <v>67.33</v>
      </c>
      <c r="T460" s="51">
        <v>19.57</v>
      </c>
      <c r="U460" s="51">
        <v>9.1999999999999993</v>
      </c>
      <c r="V460" s="51">
        <v>27.007999999999999</v>
      </c>
      <c r="W460" s="55"/>
      <c r="X460" s="55"/>
      <c r="Y460" s="49"/>
    </row>
    <row r="461" spans="1:25" x14ac:dyDescent="0.2">
      <c r="A461" s="51">
        <v>2608</v>
      </c>
      <c r="B461" s="51">
        <v>89.79</v>
      </c>
      <c r="C461" s="51">
        <v>28.63</v>
      </c>
      <c r="D461" s="4">
        <f t="shared" si="12"/>
        <v>8.0999999999999979</v>
      </c>
      <c r="E461" s="4">
        <f t="shared" si="13"/>
        <v>28.07</v>
      </c>
      <c r="F461" s="51">
        <v>1119.3</v>
      </c>
      <c r="G461" s="51">
        <v>1034.1199999999999</v>
      </c>
      <c r="H461" s="51">
        <v>1615.17</v>
      </c>
      <c r="I461" s="51">
        <v>802.86</v>
      </c>
      <c r="J461" s="51">
        <v>13530054.779999999</v>
      </c>
      <c r="K461" s="51">
        <v>7210140.3300000001</v>
      </c>
      <c r="L461" s="51" t="s">
        <v>1628</v>
      </c>
      <c r="M461" s="51" t="s">
        <v>1629</v>
      </c>
      <c r="N461" s="51">
        <v>0.4</v>
      </c>
      <c r="O461" s="51">
        <v>-122.47199999999999</v>
      </c>
      <c r="P461" s="51">
        <v>-0.03</v>
      </c>
      <c r="Q461" s="51">
        <v>-0.4</v>
      </c>
      <c r="R461" s="51">
        <v>1803.1</v>
      </c>
      <c r="S461" s="51">
        <v>67.44</v>
      </c>
      <c r="T461" s="51">
        <v>19.57</v>
      </c>
      <c r="U461" s="51">
        <v>9.2200000000000006</v>
      </c>
      <c r="V461" s="51">
        <v>27.012</v>
      </c>
      <c r="W461" s="55"/>
      <c r="X461" s="55"/>
      <c r="Y461" s="49"/>
    </row>
    <row r="462" spans="1:25" x14ac:dyDescent="0.2">
      <c r="A462" s="51">
        <v>2611</v>
      </c>
      <c r="B462" s="51">
        <v>89.72</v>
      </c>
      <c r="C462" s="51">
        <v>28.52</v>
      </c>
      <c r="D462" s="4">
        <f t="shared" si="12"/>
        <v>7.9899999999999984</v>
      </c>
      <c r="E462" s="4">
        <f t="shared" si="13"/>
        <v>27.96</v>
      </c>
      <c r="F462" s="51">
        <v>1119.32</v>
      </c>
      <c r="G462" s="51">
        <v>1034.1400000000001</v>
      </c>
      <c r="H462" s="51">
        <v>1617.81</v>
      </c>
      <c r="I462" s="51">
        <v>804.3</v>
      </c>
      <c r="J462" s="51">
        <v>13530056.189999999</v>
      </c>
      <c r="K462" s="51">
        <v>7210142.9800000004</v>
      </c>
      <c r="L462" s="51" t="s">
        <v>1630</v>
      </c>
      <c r="M462" s="51" t="s">
        <v>1631</v>
      </c>
      <c r="N462" s="51">
        <v>0.43</v>
      </c>
      <c r="O462" s="51">
        <v>-84.805999999999997</v>
      </c>
      <c r="P462" s="51">
        <v>-0.23</v>
      </c>
      <c r="Q462" s="51">
        <v>-0.37</v>
      </c>
      <c r="R462" s="51">
        <v>1806.1</v>
      </c>
      <c r="S462" s="51">
        <v>67.55</v>
      </c>
      <c r="T462" s="51">
        <v>19.57</v>
      </c>
      <c r="U462" s="51">
        <v>9.24</v>
      </c>
      <c r="V462" s="51">
        <v>27.015000000000001</v>
      </c>
      <c r="W462" s="55"/>
      <c r="X462" s="55"/>
      <c r="Y462" s="49"/>
    </row>
    <row r="463" spans="1:25" x14ac:dyDescent="0.2">
      <c r="A463" s="51">
        <v>2614</v>
      </c>
      <c r="B463" s="51">
        <v>89.73</v>
      </c>
      <c r="C463" s="51">
        <v>28.41</v>
      </c>
      <c r="D463" s="4">
        <f t="shared" si="12"/>
        <v>7.879999999999999</v>
      </c>
      <c r="E463" s="4">
        <f t="shared" si="13"/>
        <v>27.85</v>
      </c>
      <c r="F463" s="51">
        <v>1119.33</v>
      </c>
      <c r="G463" s="51">
        <v>1034.1500000000001</v>
      </c>
      <c r="H463" s="51">
        <v>1620.44</v>
      </c>
      <c r="I463" s="51">
        <v>805.73</v>
      </c>
      <c r="J463" s="51">
        <v>13530057.59</v>
      </c>
      <c r="K463" s="51">
        <v>7210145.6299999999</v>
      </c>
      <c r="L463" s="51" t="s">
        <v>1632</v>
      </c>
      <c r="M463" s="51" t="s">
        <v>1633</v>
      </c>
      <c r="N463" s="51">
        <v>0.37</v>
      </c>
      <c r="O463" s="51">
        <v>-65.555999999999997</v>
      </c>
      <c r="P463" s="51">
        <v>0.03</v>
      </c>
      <c r="Q463" s="51">
        <v>-0.37</v>
      </c>
      <c r="R463" s="51">
        <v>1809.1</v>
      </c>
      <c r="S463" s="51">
        <v>67.66</v>
      </c>
      <c r="T463" s="51">
        <v>19.57</v>
      </c>
      <c r="U463" s="51">
        <v>9.25</v>
      </c>
      <c r="V463" s="51">
        <v>27.018000000000001</v>
      </c>
      <c r="W463" s="55"/>
      <c r="X463" s="55"/>
      <c r="Y463" s="49"/>
    </row>
    <row r="464" spans="1:25" x14ac:dyDescent="0.2">
      <c r="A464" s="51">
        <v>2617</v>
      </c>
      <c r="B464" s="51">
        <v>89.78</v>
      </c>
      <c r="C464" s="51">
        <v>28.3</v>
      </c>
      <c r="D464" s="4">
        <f t="shared" si="12"/>
        <v>7.77</v>
      </c>
      <c r="E464" s="4">
        <f t="shared" si="13"/>
        <v>27.740000000000002</v>
      </c>
      <c r="F464" s="51">
        <v>1119.3399999999999</v>
      </c>
      <c r="G464" s="51">
        <v>1034.1600000000001</v>
      </c>
      <c r="H464" s="51">
        <v>1623.08</v>
      </c>
      <c r="I464" s="51">
        <v>807.15</v>
      </c>
      <c r="J464" s="51">
        <v>13530058.99</v>
      </c>
      <c r="K464" s="51">
        <v>7210148.29</v>
      </c>
      <c r="L464" s="51" t="s">
        <v>1634</v>
      </c>
      <c r="M464" s="51" t="s">
        <v>1635</v>
      </c>
      <c r="N464" s="51">
        <v>0.4</v>
      </c>
      <c r="O464" s="51">
        <v>-77.905000000000001</v>
      </c>
      <c r="P464" s="51">
        <v>0.17</v>
      </c>
      <c r="Q464" s="51">
        <v>-0.37</v>
      </c>
      <c r="R464" s="51">
        <v>1812.1</v>
      </c>
      <c r="S464" s="51">
        <v>67.760000000000005</v>
      </c>
      <c r="T464" s="51">
        <v>19.57</v>
      </c>
      <c r="U464" s="51">
        <v>9.27</v>
      </c>
      <c r="V464" s="51">
        <v>27.021000000000001</v>
      </c>
      <c r="W464" s="55"/>
      <c r="X464" s="55"/>
      <c r="Y464" s="49"/>
    </row>
    <row r="465" spans="1:25" x14ac:dyDescent="0.2">
      <c r="A465" s="51">
        <v>2620.6799999999998</v>
      </c>
      <c r="B465" s="51">
        <v>89.81</v>
      </c>
      <c r="C465" s="51">
        <v>28.16</v>
      </c>
      <c r="D465" s="4">
        <f t="shared" si="12"/>
        <v>7.629999999999999</v>
      </c>
      <c r="E465" s="4">
        <f t="shared" si="13"/>
        <v>27.6</v>
      </c>
      <c r="F465" s="51">
        <v>1119.3599999999999</v>
      </c>
      <c r="G465" s="51">
        <v>1034.18</v>
      </c>
      <c r="H465" s="51">
        <v>1626.33</v>
      </c>
      <c r="I465" s="51">
        <v>808.89</v>
      </c>
      <c r="J465" s="51">
        <v>13530060.699999999</v>
      </c>
      <c r="K465" s="51">
        <v>7210151.5499999998</v>
      </c>
      <c r="L465" s="51" t="s">
        <v>1581</v>
      </c>
      <c r="M465" s="51" t="s">
        <v>1588</v>
      </c>
      <c r="N465" s="51">
        <v>0.39</v>
      </c>
      <c r="O465" s="51">
        <v>81.254000000000005</v>
      </c>
      <c r="P465" s="51">
        <v>0.08</v>
      </c>
      <c r="Q465" s="51">
        <v>-0.38</v>
      </c>
      <c r="R465" s="51">
        <v>1815.78</v>
      </c>
      <c r="S465" s="51">
        <v>67.900000000000006</v>
      </c>
      <c r="T465" s="51">
        <v>19.579999999999998</v>
      </c>
      <c r="U465" s="51">
        <v>9.2899999999999991</v>
      </c>
      <c r="V465" s="51">
        <v>27.024999999999999</v>
      </c>
      <c r="W465" s="55"/>
      <c r="X465" s="55"/>
      <c r="Y465" s="49"/>
    </row>
    <row r="466" spans="1:25" x14ac:dyDescent="0.2">
      <c r="A466" s="51">
        <v>2624</v>
      </c>
      <c r="B466" s="51">
        <v>89.83</v>
      </c>
      <c r="C466" s="51">
        <v>28.29</v>
      </c>
      <c r="D466" s="4">
        <f t="shared" si="12"/>
        <v>7.759999999999998</v>
      </c>
      <c r="E466" s="4">
        <f t="shared" si="13"/>
        <v>27.73</v>
      </c>
      <c r="F466" s="51">
        <v>1119.3699999999999</v>
      </c>
      <c r="G466" s="51">
        <v>1034.19</v>
      </c>
      <c r="H466" s="51">
        <v>1629.25</v>
      </c>
      <c r="I466" s="51">
        <v>810.46</v>
      </c>
      <c r="J466" s="51">
        <v>13530062.24</v>
      </c>
      <c r="K466" s="51">
        <v>7210154.4900000002</v>
      </c>
      <c r="L466" s="51" t="s">
        <v>1636</v>
      </c>
      <c r="M466" s="51" t="s">
        <v>1637</v>
      </c>
      <c r="N466" s="51">
        <v>0.4</v>
      </c>
      <c r="O466" s="51">
        <v>90</v>
      </c>
      <c r="P466" s="51">
        <v>0.06</v>
      </c>
      <c r="Q466" s="51">
        <v>0.39</v>
      </c>
      <c r="R466" s="51">
        <v>1819.1</v>
      </c>
      <c r="S466" s="51">
        <v>68.02</v>
      </c>
      <c r="T466" s="51">
        <v>19.579999999999998</v>
      </c>
      <c r="U466" s="51">
        <v>9.31</v>
      </c>
      <c r="V466" s="51">
        <v>27.027999999999999</v>
      </c>
      <c r="W466" s="55"/>
      <c r="X466" s="55"/>
      <c r="Y466" s="49"/>
    </row>
    <row r="467" spans="1:25" x14ac:dyDescent="0.2">
      <c r="A467" s="51">
        <v>2627</v>
      </c>
      <c r="B467" s="51">
        <v>89.83</v>
      </c>
      <c r="C467" s="51">
        <v>28.41</v>
      </c>
      <c r="D467" s="4">
        <f t="shared" si="12"/>
        <v>7.879999999999999</v>
      </c>
      <c r="E467" s="4">
        <f t="shared" si="13"/>
        <v>27.85</v>
      </c>
      <c r="F467" s="51">
        <v>1119.3800000000001</v>
      </c>
      <c r="G467" s="51">
        <v>1034.2</v>
      </c>
      <c r="H467" s="51">
        <v>1631.89</v>
      </c>
      <c r="I467" s="51">
        <v>811.89</v>
      </c>
      <c r="J467" s="51">
        <v>13530063.640000001</v>
      </c>
      <c r="K467" s="51">
        <v>7210157.1399999997</v>
      </c>
      <c r="L467" s="51" t="s">
        <v>1638</v>
      </c>
      <c r="M467" s="51" t="s">
        <v>1639</v>
      </c>
      <c r="N467" s="51">
        <v>0.4</v>
      </c>
      <c r="O467" s="51">
        <v>114.444</v>
      </c>
      <c r="P467" s="51">
        <v>0</v>
      </c>
      <c r="Q467" s="51">
        <v>0.4</v>
      </c>
      <c r="R467" s="51">
        <v>1822.1</v>
      </c>
      <c r="S467" s="51">
        <v>68.13</v>
      </c>
      <c r="T467" s="51">
        <v>19.579999999999998</v>
      </c>
      <c r="U467" s="51">
        <v>9.33</v>
      </c>
      <c r="V467" s="51">
        <v>27.030999999999999</v>
      </c>
      <c r="W467" s="55"/>
      <c r="X467" s="55"/>
      <c r="Y467" s="49"/>
    </row>
    <row r="468" spans="1:25" x14ac:dyDescent="0.2">
      <c r="A468" s="51">
        <v>2630</v>
      </c>
      <c r="B468" s="51">
        <v>89.78</v>
      </c>
      <c r="C468" s="51">
        <v>28.52</v>
      </c>
      <c r="D468" s="4">
        <f t="shared" si="12"/>
        <v>7.9899999999999984</v>
      </c>
      <c r="E468" s="4">
        <f t="shared" si="13"/>
        <v>27.96</v>
      </c>
      <c r="F468" s="51">
        <v>1119.3900000000001</v>
      </c>
      <c r="G468" s="51">
        <v>1034.21</v>
      </c>
      <c r="H468" s="51">
        <v>1634.53</v>
      </c>
      <c r="I468" s="51">
        <v>813.32</v>
      </c>
      <c r="J468" s="51">
        <v>13530065.039999999</v>
      </c>
      <c r="K468" s="51">
        <v>7210159.79</v>
      </c>
      <c r="L468" s="51" t="s">
        <v>1640</v>
      </c>
      <c r="M468" s="51" t="s">
        <v>1641</v>
      </c>
      <c r="N468" s="51">
        <v>0.4</v>
      </c>
      <c r="O468" s="51">
        <v>108.435</v>
      </c>
      <c r="P468" s="51">
        <v>-0.17</v>
      </c>
      <c r="Q468" s="51">
        <v>0.37</v>
      </c>
      <c r="R468" s="51">
        <v>1825.1</v>
      </c>
      <c r="S468" s="51">
        <v>68.239999999999995</v>
      </c>
      <c r="T468" s="51">
        <v>19.579999999999998</v>
      </c>
      <c r="U468" s="51">
        <v>9.34</v>
      </c>
      <c r="V468" s="51">
        <v>27.033999999999999</v>
      </c>
      <c r="W468" s="55"/>
      <c r="X468" s="55"/>
      <c r="Y468" s="49"/>
    </row>
    <row r="469" spans="1:25" x14ac:dyDescent="0.2">
      <c r="A469" s="51">
        <v>2633</v>
      </c>
      <c r="B469" s="51">
        <v>89.74</v>
      </c>
      <c r="C469" s="51">
        <v>28.64</v>
      </c>
      <c r="D469" s="4">
        <f t="shared" si="12"/>
        <v>8.11</v>
      </c>
      <c r="E469" s="4">
        <f t="shared" si="13"/>
        <v>28.080000000000002</v>
      </c>
      <c r="F469" s="51">
        <v>1119.4000000000001</v>
      </c>
      <c r="G469" s="51">
        <v>1034.22</v>
      </c>
      <c r="H469" s="51">
        <v>1637.16</v>
      </c>
      <c r="I469" s="51">
        <v>814.75</v>
      </c>
      <c r="J469" s="51">
        <v>13530066.449999999</v>
      </c>
      <c r="K469" s="51">
        <v>7210162.4400000004</v>
      </c>
      <c r="L469" s="51" t="s">
        <v>1642</v>
      </c>
      <c r="M469" s="51" t="s">
        <v>1643</v>
      </c>
      <c r="N469" s="51">
        <v>0.42</v>
      </c>
      <c r="O469" s="51">
        <v>74.745000000000005</v>
      </c>
      <c r="P469" s="51">
        <v>-0.13</v>
      </c>
      <c r="Q469" s="51">
        <v>0.4</v>
      </c>
      <c r="R469" s="51">
        <v>1828.1</v>
      </c>
      <c r="S469" s="51">
        <v>68.34</v>
      </c>
      <c r="T469" s="51">
        <v>19.579999999999998</v>
      </c>
      <c r="U469" s="51">
        <v>9.36</v>
      </c>
      <c r="V469" s="51">
        <v>27.036999999999999</v>
      </c>
      <c r="W469" s="55"/>
      <c r="X469" s="55"/>
      <c r="Y469" s="49"/>
    </row>
    <row r="470" spans="1:25" x14ac:dyDescent="0.2">
      <c r="A470" s="51">
        <v>2636</v>
      </c>
      <c r="B470" s="51">
        <v>89.77</v>
      </c>
      <c r="C470" s="51">
        <v>28.75</v>
      </c>
      <c r="D470" s="4">
        <f t="shared" si="12"/>
        <v>8.2199999999999989</v>
      </c>
      <c r="E470" s="4">
        <f t="shared" si="13"/>
        <v>28.19</v>
      </c>
      <c r="F470" s="51">
        <v>1119.4100000000001</v>
      </c>
      <c r="G470" s="51">
        <v>1034.23</v>
      </c>
      <c r="H470" s="51">
        <v>1639.8</v>
      </c>
      <c r="I470" s="51">
        <v>816.19</v>
      </c>
      <c r="J470" s="51">
        <v>13530067.869999999</v>
      </c>
      <c r="K470" s="51">
        <v>7210165.0899999999</v>
      </c>
      <c r="L470" s="51" t="s">
        <v>1644</v>
      </c>
      <c r="M470" s="51" t="s">
        <v>1645</v>
      </c>
      <c r="N470" s="51">
        <v>0.38</v>
      </c>
      <c r="O470" s="51">
        <v>94.763999999999996</v>
      </c>
      <c r="P470" s="51">
        <v>0.1</v>
      </c>
      <c r="Q470" s="51">
        <v>0.37</v>
      </c>
      <c r="R470" s="51">
        <v>1831.1</v>
      </c>
      <c r="S470" s="51">
        <v>68.45</v>
      </c>
      <c r="T470" s="51">
        <v>19.579999999999998</v>
      </c>
      <c r="U470" s="51">
        <v>9.3800000000000008</v>
      </c>
      <c r="V470" s="51">
        <v>27.04</v>
      </c>
      <c r="W470" s="55"/>
      <c r="X470" s="55"/>
      <c r="Y470" s="49"/>
    </row>
    <row r="471" spans="1:25" x14ac:dyDescent="0.2">
      <c r="A471" s="51">
        <v>2639</v>
      </c>
      <c r="B471" s="51">
        <v>89.76</v>
      </c>
      <c r="C471" s="51">
        <v>28.87</v>
      </c>
      <c r="D471" s="4">
        <f t="shared" ref="D471:D534" si="14">IF(C471-20.53&lt;0,C471-20.53+360,C471-20.53)</f>
        <v>8.34</v>
      </c>
      <c r="E471" s="4">
        <f t="shared" ref="E471:E534" si="15">IF(C471-0.56&lt;0,C471-0.56+360,C471-0.56)</f>
        <v>28.310000000000002</v>
      </c>
      <c r="F471" s="51">
        <v>1119.43</v>
      </c>
      <c r="G471" s="51">
        <v>1034.25</v>
      </c>
      <c r="H471" s="51">
        <v>1642.42</v>
      </c>
      <c r="I471" s="51">
        <v>817.64</v>
      </c>
      <c r="J471" s="51">
        <v>13530069.289999999</v>
      </c>
      <c r="K471" s="51">
        <v>7210167.7300000004</v>
      </c>
      <c r="L471" s="51" t="s">
        <v>1646</v>
      </c>
      <c r="M471" s="51" t="s">
        <v>1647</v>
      </c>
      <c r="N471" s="51">
        <v>0.4</v>
      </c>
      <c r="O471" s="51">
        <v>82.234999999999999</v>
      </c>
      <c r="P471" s="51">
        <v>-0.03</v>
      </c>
      <c r="Q471" s="51">
        <v>0.4</v>
      </c>
      <c r="R471" s="51">
        <v>1834.1</v>
      </c>
      <c r="S471" s="51">
        <v>68.56</v>
      </c>
      <c r="T471" s="51">
        <v>19.579999999999998</v>
      </c>
      <c r="U471" s="51">
        <v>9.4</v>
      </c>
      <c r="V471" s="51">
        <v>27.044</v>
      </c>
      <c r="W471" s="55"/>
      <c r="X471" s="55"/>
      <c r="Y471" s="49"/>
    </row>
    <row r="472" spans="1:25" x14ac:dyDescent="0.2">
      <c r="A472" s="51">
        <v>2644.66</v>
      </c>
      <c r="B472" s="51">
        <v>89.79</v>
      </c>
      <c r="C472" s="51">
        <v>29.09</v>
      </c>
      <c r="D472" s="4">
        <f t="shared" si="14"/>
        <v>8.5599999999999987</v>
      </c>
      <c r="E472" s="4">
        <f t="shared" si="15"/>
        <v>28.53</v>
      </c>
      <c r="F472" s="51">
        <v>1119.45</v>
      </c>
      <c r="G472" s="51">
        <v>1034.27</v>
      </c>
      <c r="H472" s="51">
        <v>1647.38</v>
      </c>
      <c r="I472" s="51">
        <v>820.38</v>
      </c>
      <c r="J472" s="51">
        <v>13530071.98</v>
      </c>
      <c r="K472" s="51">
        <v>7210172.71</v>
      </c>
      <c r="L472" s="51" t="s">
        <v>1589</v>
      </c>
      <c r="M472" s="51" t="s">
        <v>1648</v>
      </c>
      <c r="N472" s="51">
        <v>0.39</v>
      </c>
      <c r="O472" s="51">
        <v>135</v>
      </c>
      <c r="P472" s="51">
        <v>0.05</v>
      </c>
      <c r="Q472" s="51">
        <v>0.39</v>
      </c>
      <c r="R472" s="51">
        <v>1839.76</v>
      </c>
      <c r="S472" s="51">
        <v>68.77</v>
      </c>
      <c r="T472" s="51">
        <v>19.59</v>
      </c>
      <c r="U472" s="51">
        <v>9.43</v>
      </c>
      <c r="V472" s="51">
        <v>27.050999999999998</v>
      </c>
      <c r="W472" s="55"/>
      <c r="X472" s="55"/>
      <c r="Y472" s="49"/>
    </row>
    <row r="473" spans="1:25" x14ac:dyDescent="0.2">
      <c r="A473" s="51">
        <v>2648</v>
      </c>
      <c r="B473" s="51">
        <v>89.75</v>
      </c>
      <c r="C473" s="51">
        <v>29.13</v>
      </c>
      <c r="D473" s="4">
        <f t="shared" si="14"/>
        <v>8.5999999999999979</v>
      </c>
      <c r="E473" s="4">
        <f t="shared" si="15"/>
        <v>28.57</v>
      </c>
      <c r="F473" s="51">
        <v>1119.46</v>
      </c>
      <c r="G473" s="51">
        <v>1034.28</v>
      </c>
      <c r="H473" s="51">
        <v>1650.29</v>
      </c>
      <c r="I473" s="51">
        <v>822.01</v>
      </c>
      <c r="J473" s="51">
        <v>13530073.58</v>
      </c>
      <c r="K473" s="51">
        <v>7210175.6399999997</v>
      </c>
      <c r="L473" s="51" t="s">
        <v>1649</v>
      </c>
      <c r="M473" s="51" t="s">
        <v>1650</v>
      </c>
      <c r="N473" s="51">
        <v>0.17</v>
      </c>
      <c r="O473" s="51">
        <v>45</v>
      </c>
      <c r="P473" s="51">
        <v>-0.12</v>
      </c>
      <c r="Q473" s="51">
        <v>0.12</v>
      </c>
      <c r="R473" s="51">
        <v>1843.1</v>
      </c>
      <c r="S473" s="51">
        <v>68.89</v>
      </c>
      <c r="T473" s="51">
        <v>19.59</v>
      </c>
      <c r="U473" s="51">
        <v>9.4499999999999993</v>
      </c>
      <c r="V473" s="51">
        <v>27.056000000000001</v>
      </c>
      <c r="W473" s="55"/>
      <c r="X473" s="55"/>
      <c r="Y473" s="49"/>
    </row>
    <row r="474" spans="1:25" x14ac:dyDescent="0.2">
      <c r="A474" s="51">
        <v>2651</v>
      </c>
      <c r="B474" s="51">
        <v>89.79</v>
      </c>
      <c r="C474" s="51">
        <v>29.17</v>
      </c>
      <c r="D474" s="4">
        <f t="shared" si="14"/>
        <v>8.64</v>
      </c>
      <c r="E474" s="4">
        <f t="shared" si="15"/>
        <v>28.610000000000003</v>
      </c>
      <c r="F474" s="51">
        <v>1119.47</v>
      </c>
      <c r="G474" s="51">
        <v>1034.29</v>
      </c>
      <c r="H474" s="51">
        <v>1652.91</v>
      </c>
      <c r="I474" s="51">
        <v>823.47</v>
      </c>
      <c r="J474" s="51">
        <v>13530075.01</v>
      </c>
      <c r="K474" s="51">
        <v>7210178.2800000003</v>
      </c>
      <c r="L474" s="51" t="s">
        <v>1651</v>
      </c>
      <c r="M474" s="51" t="s">
        <v>1652</v>
      </c>
      <c r="N474" s="51">
        <v>0.19</v>
      </c>
      <c r="O474" s="51">
        <v>141.34100000000001</v>
      </c>
      <c r="P474" s="51">
        <v>0.13</v>
      </c>
      <c r="Q474" s="51">
        <v>0.13</v>
      </c>
      <c r="R474" s="51">
        <v>1846.1</v>
      </c>
      <c r="S474" s="51">
        <v>69</v>
      </c>
      <c r="T474" s="51">
        <v>19.59</v>
      </c>
      <c r="U474" s="51">
        <v>9.4600000000000009</v>
      </c>
      <c r="V474" s="51">
        <v>27.06</v>
      </c>
      <c r="W474" s="55"/>
      <c r="X474" s="55"/>
      <c r="Y474" s="49"/>
    </row>
    <row r="475" spans="1:25" x14ac:dyDescent="0.2">
      <c r="A475" s="51">
        <v>2654</v>
      </c>
      <c r="B475" s="51">
        <v>89.74</v>
      </c>
      <c r="C475" s="51">
        <v>29.21</v>
      </c>
      <c r="D475" s="4">
        <f t="shared" si="14"/>
        <v>8.68</v>
      </c>
      <c r="E475" s="4">
        <f t="shared" si="15"/>
        <v>28.650000000000002</v>
      </c>
      <c r="F475" s="51">
        <v>1119.49</v>
      </c>
      <c r="G475" s="51">
        <v>1034.31</v>
      </c>
      <c r="H475" s="51">
        <v>1655.53</v>
      </c>
      <c r="I475" s="51">
        <v>824.93</v>
      </c>
      <c r="J475" s="51">
        <v>13530076.449999999</v>
      </c>
      <c r="K475" s="51">
        <v>7210180.9100000001</v>
      </c>
      <c r="L475" s="51" t="s">
        <v>1653</v>
      </c>
      <c r="M475" s="51" t="s">
        <v>1654</v>
      </c>
      <c r="N475" s="51">
        <v>0.21</v>
      </c>
      <c r="O475" s="51">
        <v>141.34100000000001</v>
      </c>
      <c r="P475" s="51">
        <v>-0.17</v>
      </c>
      <c r="Q475" s="51">
        <v>0.13</v>
      </c>
      <c r="R475" s="51">
        <v>1849.1</v>
      </c>
      <c r="S475" s="51">
        <v>69.11</v>
      </c>
      <c r="T475" s="51">
        <v>19.59</v>
      </c>
      <c r="U475" s="51">
        <v>9.48</v>
      </c>
      <c r="V475" s="51">
        <v>27.065000000000001</v>
      </c>
      <c r="W475" s="55"/>
      <c r="X475" s="55"/>
      <c r="Y475" s="49"/>
    </row>
    <row r="476" spans="1:25" x14ac:dyDescent="0.2">
      <c r="A476" s="51">
        <v>2657</v>
      </c>
      <c r="B476" s="51">
        <v>89.69</v>
      </c>
      <c r="C476" s="51">
        <v>29.25</v>
      </c>
      <c r="D476" s="4">
        <f t="shared" si="14"/>
        <v>8.7199999999999989</v>
      </c>
      <c r="E476" s="4">
        <f t="shared" si="15"/>
        <v>28.69</v>
      </c>
      <c r="F476" s="51">
        <v>1119.5</v>
      </c>
      <c r="G476" s="51">
        <v>1034.32</v>
      </c>
      <c r="H476" s="51">
        <v>1658.15</v>
      </c>
      <c r="I476" s="51">
        <v>826.39</v>
      </c>
      <c r="J476" s="51">
        <v>13530077.890000001</v>
      </c>
      <c r="K476" s="51">
        <v>7210183.54</v>
      </c>
      <c r="L476" s="51" t="s">
        <v>1655</v>
      </c>
      <c r="M476" s="51" t="s">
        <v>1656</v>
      </c>
      <c r="N476" s="51">
        <v>0.21</v>
      </c>
      <c r="O476" s="51">
        <v>21.800999999999998</v>
      </c>
      <c r="P476" s="51">
        <v>-0.17</v>
      </c>
      <c r="Q476" s="51">
        <v>0.13</v>
      </c>
      <c r="R476" s="51">
        <v>1852.1</v>
      </c>
      <c r="S476" s="51">
        <v>69.22</v>
      </c>
      <c r="T476" s="51">
        <v>19.59</v>
      </c>
      <c r="U476" s="51">
        <v>9.5</v>
      </c>
      <c r="V476" s="51">
        <v>27.068999999999999</v>
      </c>
      <c r="W476" s="55"/>
      <c r="X476" s="55"/>
      <c r="Y476" s="49"/>
    </row>
    <row r="477" spans="1:25" x14ac:dyDescent="0.2">
      <c r="A477" s="51">
        <v>2660</v>
      </c>
      <c r="B477" s="51">
        <v>89.79</v>
      </c>
      <c r="C477" s="51">
        <v>29.29</v>
      </c>
      <c r="D477" s="4">
        <f t="shared" si="14"/>
        <v>8.759999999999998</v>
      </c>
      <c r="E477" s="4">
        <f t="shared" si="15"/>
        <v>28.73</v>
      </c>
      <c r="F477" s="51">
        <v>1119.51</v>
      </c>
      <c r="G477" s="51">
        <v>1034.33</v>
      </c>
      <c r="H477" s="51">
        <v>1660.77</v>
      </c>
      <c r="I477" s="51">
        <v>827.86</v>
      </c>
      <c r="J477" s="51">
        <v>13530079.33</v>
      </c>
      <c r="K477" s="51">
        <v>7210186.1699999999</v>
      </c>
      <c r="L477" s="51" t="s">
        <v>1657</v>
      </c>
      <c r="M477" s="51" t="s">
        <v>1658</v>
      </c>
      <c r="N477" s="51">
        <v>0.36</v>
      </c>
      <c r="O477" s="51">
        <v>116.565</v>
      </c>
      <c r="P477" s="51">
        <v>0.33</v>
      </c>
      <c r="Q477" s="51">
        <v>0.13</v>
      </c>
      <c r="R477" s="51">
        <v>1855.1</v>
      </c>
      <c r="S477" s="51">
        <v>69.33</v>
      </c>
      <c r="T477" s="51">
        <v>19.59</v>
      </c>
      <c r="U477" s="51">
        <v>9.52</v>
      </c>
      <c r="V477" s="51">
        <v>27.073</v>
      </c>
      <c r="W477" s="55"/>
      <c r="X477" s="55"/>
      <c r="Y477" s="49"/>
    </row>
    <row r="478" spans="1:25" x14ac:dyDescent="0.2">
      <c r="A478" s="51">
        <v>2663</v>
      </c>
      <c r="B478" s="51">
        <v>89.77</v>
      </c>
      <c r="C478" s="51">
        <v>29.33</v>
      </c>
      <c r="D478" s="4">
        <f t="shared" si="14"/>
        <v>8.7999999999999972</v>
      </c>
      <c r="E478" s="4">
        <f t="shared" si="15"/>
        <v>28.77</v>
      </c>
      <c r="F478" s="51">
        <v>1119.53</v>
      </c>
      <c r="G478" s="51">
        <v>1034.3499999999999</v>
      </c>
      <c r="H478" s="51">
        <v>1663.38</v>
      </c>
      <c r="I478" s="51">
        <v>829.33</v>
      </c>
      <c r="J478" s="51">
        <v>13530080.77</v>
      </c>
      <c r="K478" s="51">
        <v>7210188.7999999998</v>
      </c>
      <c r="L478" s="51" t="s">
        <v>1659</v>
      </c>
      <c r="M478" s="51" t="s">
        <v>1660</v>
      </c>
      <c r="N478" s="51">
        <v>0.15</v>
      </c>
      <c r="O478" s="51">
        <v>90</v>
      </c>
      <c r="P478" s="51">
        <v>-7.0000000000000007E-2</v>
      </c>
      <c r="Q478" s="51">
        <v>0.13</v>
      </c>
      <c r="R478" s="51">
        <v>1858.09</v>
      </c>
      <c r="S478" s="51">
        <v>69.44</v>
      </c>
      <c r="T478" s="51">
        <v>19.600000000000001</v>
      </c>
      <c r="U478" s="51">
        <v>9.5299999999999994</v>
      </c>
      <c r="V478" s="51">
        <v>27.077999999999999</v>
      </c>
      <c r="W478" s="55"/>
      <c r="X478" s="55"/>
      <c r="Y478" s="49"/>
    </row>
    <row r="479" spans="1:25" x14ac:dyDescent="0.2">
      <c r="A479" s="51">
        <v>2666</v>
      </c>
      <c r="B479" s="51">
        <v>89.77</v>
      </c>
      <c r="C479" s="51">
        <v>29.37</v>
      </c>
      <c r="D479" s="4">
        <f t="shared" si="14"/>
        <v>8.84</v>
      </c>
      <c r="E479" s="4">
        <f t="shared" si="15"/>
        <v>28.810000000000002</v>
      </c>
      <c r="F479" s="51">
        <v>1119.54</v>
      </c>
      <c r="G479" s="51">
        <v>1034.3599999999999</v>
      </c>
      <c r="H479" s="51">
        <v>1666</v>
      </c>
      <c r="I479" s="51">
        <v>830.8</v>
      </c>
      <c r="J479" s="51">
        <v>13530082.220000001</v>
      </c>
      <c r="K479" s="51">
        <v>7210191.4299999997</v>
      </c>
      <c r="L479" s="51" t="s">
        <v>1661</v>
      </c>
      <c r="M479" s="51" t="s">
        <v>1662</v>
      </c>
      <c r="N479" s="51">
        <v>0.13</v>
      </c>
      <c r="O479" s="51">
        <v>75.963999999999999</v>
      </c>
      <c r="P479" s="51">
        <v>0</v>
      </c>
      <c r="Q479" s="51">
        <v>0.13</v>
      </c>
      <c r="R479" s="51">
        <v>1861.09</v>
      </c>
      <c r="S479" s="51">
        <v>69.55</v>
      </c>
      <c r="T479" s="51">
        <v>19.600000000000001</v>
      </c>
      <c r="U479" s="51">
        <v>9.5500000000000007</v>
      </c>
      <c r="V479" s="51">
        <v>27.082000000000001</v>
      </c>
      <c r="W479" s="55"/>
      <c r="X479" s="55"/>
      <c r="Y479" s="49"/>
    </row>
    <row r="480" spans="1:25" x14ac:dyDescent="0.2">
      <c r="A480" s="51">
        <v>2669.39</v>
      </c>
      <c r="B480" s="51">
        <v>89.78</v>
      </c>
      <c r="C480" s="51">
        <v>29.41</v>
      </c>
      <c r="D480" s="4">
        <f t="shared" si="14"/>
        <v>8.879999999999999</v>
      </c>
      <c r="E480" s="4">
        <f t="shared" si="15"/>
        <v>28.85</v>
      </c>
      <c r="F480" s="51">
        <v>1119.55</v>
      </c>
      <c r="G480" s="51">
        <v>1034.3699999999999</v>
      </c>
      <c r="H480" s="51">
        <v>1668.95</v>
      </c>
      <c r="I480" s="51">
        <v>832.46</v>
      </c>
      <c r="J480" s="51">
        <v>13530083.85</v>
      </c>
      <c r="K480" s="51">
        <v>7210194.4000000004</v>
      </c>
      <c r="L480" s="51" t="s">
        <v>1582</v>
      </c>
      <c r="M480" s="51" t="s">
        <v>1663</v>
      </c>
      <c r="N480" s="51">
        <v>0.12</v>
      </c>
      <c r="O480" s="51">
        <v>23.199000000000002</v>
      </c>
      <c r="P480" s="51">
        <v>0.03</v>
      </c>
      <c r="Q480" s="51">
        <v>0.12</v>
      </c>
      <c r="R480" s="51">
        <v>1864.48</v>
      </c>
      <c r="S480" s="51">
        <v>69.67</v>
      </c>
      <c r="T480" s="51">
        <v>19.600000000000001</v>
      </c>
      <c r="U480" s="51">
        <v>9.57</v>
      </c>
      <c r="V480" s="51">
        <v>27.088000000000001</v>
      </c>
      <c r="W480" s="55"/>
      <c r="X480" s="55"/>
      <c r="Y480" s="49"/>
    </row>
    <row r="481" spans="1:25" x14ac:dyDescent="0.2">
      <c r="A481" s="51">
        <v>2673</v>
      </c>
      <c r="B481" s="51">
        <v>89.85</v>
      </c>
      <c r="C481" s="51">
        <v>29.44</v>
      </c>
      <c r="D481" s="4">
        <f t="shared" si="14"/>
        <v>8.91</v>
      </c>
      <c r="E481" s="4">
        <f t="shared" si="15"/>
        <v>28.880000000000003</v>
      </c>
      <c r="F481" s="51">
        <v>1119.56</v>
      </c>
      <c r="G481" s="51">
        <v>1034.3800000000001</v>
      </c>
      <c r="H481" s="51">
        <v>1672.1</v>
      </c>
      <c r="I481" s="51">
        <v>834.24</v>
      </c>
      <c r="J481" s="51">
        <v>13530085.59</v>
      </c>
      <c r="K481" s="51">
        <v>7210197.5599999996</v>
      </c>
      <c r="L481" s="51" t="s">
        <v>1664</v>
      </c>
      <c r="M481" s="51" t="s">
        <v>1665</v>
      </c>
      <c r="N481" s="51">
        <v>0.21</v>
      </c>
      <c r="O481" s="51">
        <v>90</v>
      </c>
      <c r="P481" s="51">
        <v>0.19</v>
      </c>
      <c r="Q481" s="51">
        <v>0.08</v>
      </c>
      <c r="R481" s="51">
        <v>1868.09</v>
      </c>
      <c r="S481" s="51">
        <v>69.8</v>
      </c>
      <c r="T481" s="51">
        <v>19.600000000000001</v>
      </c>
      <c r="U481" s="51">
        <v>9.59</v>
      </c>
      <c r="V481" s="51">
        <v>27.093</v>
      </c>
      <c r="W481" s="55"/>
      <c r="X481" s="55"/>
      <c r="Y481" s="49"/>
    </row>
    <row r="482" spans="1:25" x14ac:dyDescent="0.2">
      <c r="A482" s="51">
        <v>2676</v>
      </c>
      <c r="B482" s="51">
        <v>89.85</v>
      </c>
      <c r="C482" s="51">
        <v>29.46</v>
      </c>
      <c r="D482" s="4">
        <f t="shared" si="14"/>
        <v>8.93</v>
      </c>
      <c r="E482" s="4">
        <f t="shared" si="15"/>
        <v>28.900000000000002</v>
      </c>
      <c r="F482" s="51">
        <v>1119.57</v>
      </c>
      <c r="G482" s="51">
        <v>1034.3900000000001</v>
      </c>
      <c r="H482" s="51">
        <v>1674.71</v>
      </c>
      <c r="I482" s="51">
        <v>835.71</v>
      </c>
      <c r="J482" s="51">
        <v>13530087.039999999</v>
      </c>
      <c r="K482" s="51">
        <v>7210200.1900000004</v>
      </c>
      <c r="L482" s="51" t="s">
        <v>1666</v>
      </c>
      <c r="M482" s="51" t="s">
        <v>1667</v>
      </c>
      <c r="N482" s="51">
        <v>7.0000000000000007E-2</v>
      </c>
      <c r="O482" s="51">
        <v>167.471</v>
      </c>
      <c r="P482" s="51">
        <v>0</v>
      </c>
      <c r="Q482" s="51">
        <v>7.0000000000000007E-2</v>
      </c>
      <c r="R482" s="51">
        <v>1871.09</v>
      </c>
      <c r="S482" s="51">
        <v>69.91</v>
      </c>
      <c r="T482" s="51">
        <v>19.600000000000001</v>
      </c>
      <c r="U482" s="51">
        <v>9.61</v>
      </c>
      <c r="V482" s="51">
        <v>27.097999999999999</v>
      </c>
      <c r="W482" s="55"/>
      <c r="X482" s="55"/>
      <c r="Y482" s="49"/>
    </row>
    <row r="483" spans="1:25" x14ac:dyDescent="0.2">
      <c r="A483" s="51">
        <v>2679</v>
      </c>
      <c r="B483" s="51">
        <v>89.76</v>
      </c>
      <c r="C483" s="51">
        <v>29.48</v>
      </c>
      <c r="D483" s="4">
        <f t="shared" si="14"/>
        <v>8.9499999999999993</v>
      </c>
      <c r="E483" s="4">
        <f t="shared" si="15"/>
        <v>28.92</v>
      </c>
      <c r="F483" s="51">
        <v>1119.58</v>
      </c>
      <c r="G483" s="51">
        <v>1034.4000000000001</v>
      </c>
      <c r="H483" s="51">
        <v>1677.32</v>
      </c>
      <c r="I483" s="51">
        <v>837.19</v>
      </c>
      <c r="J483" s="51">
        <v>13530088.49</v>
      </c>
      <c r="K483" s="51">
        <v>7210202.8200000003</v>
      </c>
      <c r="L483" s="51" t="s">
        <v>1668</v>
      </c>
      <c r="M483" s="51" t="s">
        <v>1669</v>
      </c>
      <c r="N483" s="51">
        <v>0.31</v>
      </c>
      <c r="O483" s="51">
        <v>90</v>
      </c>
      <c r="P483" s="51">
        <v>-0.3</v>
      </c>
      <c r="Q483" s="51">
        <v>7.0000000000000007E-2</v>
      </c>
      <c r="R483" s="51">
        <v>1874.09</v>
      </c>
      <c r="S483" s="51">
        <v>70.02</v>
      </c>
      <c r="T483" s="51">
        <v>19.600000000000001</v>
      </c>
      <c r="U483" s="51">
        <v>9.6300000000000008</v>
      </c>
      <c r="V483" s="51">
        <v>27.102</v>
      </c>
      <c r="W483" s="55"/>
      <c r="X483" s="55"/>
      <c r="Y483" s="49"/>
    </row>
    <row r="484" spans="1:25" x14ac:dyDescent="0.2">
      <c r="A484" s="51">
        <v>2682</v>
      </c>
      <c r="B484" s="51">
        <v>89.76</v>
      </c>
      <c r="C484" s="51">
        <v>29.5</v>
      </c>
      <c r="D484" s="4">
        <f t="shared" si="14"/>
        <v>8.9699999999999989</v>
      </c>
      <c r="E484" s="4">
        <f t="shared" si="15"/>
        <v>28.94</v>
      </c>
      <c r="F484" s="51">
        <v>1119.5899999999999</v>
      </c>
      <c r="G484" s="51">
        <v>1034.4100000000001</v>
      </c>
      <c r="H484" s="51">
        <v>1679.93</v>
      </c>
      <c r="I484" s="51">
        <v>838.67</v>
      </c>
      <c r="J484" s="51">
        <v>13530089.949999999</v>
      </c>
      <c r="K484" s="51">
        <v>7210205.4400000004</v>
      </c>
      <c r="L484" s="51" t="s">
        <v>1670</v>
      </c>
      <c r="M484" s="51" t="s">
        <v>1671</v>
      </c>
      <c r="N484" s="51">
        <v>7.0000000000000007E-2</v>
      </c>
      <c r="O484" s="51">
        <v>90</v>
      </c>
      <c r="P484" s="51">
        <v>0</v>
      </c>
      <c r="Q484" s="51">
        <v>7.0000000000000007E-2</v>
      </c>
      <c r="R484" s="51">
        <v>1877.09</v>
      </c>
      <c r="S484" s="51">
        <v>70.13</v>
      </c>
      <c r="T484" s="51">
        <v>19.61</v>
      </c>
      <c r="U484" s="51">
        <v>9.64</v>
      </c>
      <c r="V484" s="51">
        <v>27.106999999999999</v>
      </c>
      <c r="W484" s="55"/>
      <c r="X484" s="55"/>
      <c r="Y484" s="49"/>
    </row>
    <row r="485" spans="1:25" x14ac:dyDescent="0.2">
      <c r="A485" s="51">
        <v>2685</v>
      </c>
      <c r="B485" s="51">
        <v>89.76</v>
      </c>
      <c r="C485" s="51">
        <v>29.53</v>
      </c>
      <c r="D485" s="4">
        <f t="shared" si="14"/>
        <v>9</v>
      </c>
      <c r="E485" s="4">
        <f t="shared" si="15"/>
        <v>28.970000000000002</v>
      </c>
      <c r="F485" s="51">
        <v>1119.6099999999999</v>
      </c>
      <c r="G485" s="51">
        <v>1034.43</v>
      </c>
      <c r="H485" s="51">
        <v>1682.54</v>
      </c>
      <c r="I485" s="51">
        <v>840.14</v>
      </c>
      <c r="J485" s="51">
        <v>13530091.4</v>
      </c>
      <c r="K485" s="51">
        <v>7210208.0700000003</v>
      </c>
      <c r="L485" s="51" t="s">
        <v>1672</v>
      </c>
      <c r="M485" s="51" t="s">
        <v>1673</v>
      </c>
      <c r="N485" s="51">
        <v>0.1</v>
      </c>
      <c r="O485" s="51">
        <v>18.434999999999999</v>
      </c>
      <c r="P485" s="51">
        <v>0</v>
      </c>
      <c r="Q485" s="51">
        <v>0.1</v>
      </c>
      <c r="R485" s="51">
        <v>1880.09</v>
      </c>
      <c r="S485" s="51">
        <v>70.239999999999995</v>
      </c>
      <c r="T485" s="51">
        <v>19.61</v>
      </c>
      <c r="U485" s="51">
        <v>9.66</v>
      </c>
      <c r="V485" s="51">
        <v>27.111999999999998</v>
      </c>
      <c r="W485" s="55"/>
      <c r="X485" s="55"/>
      <c r="Y485" s="49"/>
    </row>
    <row r="486" spans="1:25" x14ac:dyDescent="0.2">
      <c r="A486" s="51">
        <v>2688</v>
      </c>
      <c r="B486" s="51">
        <v>89.82</v>
      </c>
      <c r="C486" s="51">
        <v>29.55</v>
      </c>
      <c r="D486" s="4">
        <f t="shared" si="14"/>
        <v>9.02</v>
      </c>
      <c r="E486" s="4">
        <f t="shared" si="15"/>
        <v>28.990000000000002</v>
      </c>
      <c r="F486" s="51">
        <v>1119.6199999999999</v>
      </c>
      <c r="G486" s="51">
        <v>1034.44</v>
      </c>
      <c r="H486" s="51">
        <v>1685.15</v>
      </c>
      <c r="I486" s="51">
        <v>841.62</v>
      </c>
      <c r="J486" s="51">
        <v>13530092.85</v>
      </c>
      <c r="K486" s="51">
        <v>7210210.6900000004</v>
      </c>
      <c r="L486" s="51" t="s">
        <v>1674</v>
      </c>
      <c r="M486" s="51" t="s">
        <v>1675</v>
      </c>
      <c r="N486" s="51">
        <v>0.21</v>
      </c>
      <c r="O486" s="51">
        <v>90</v>
      </c>
      <c r="P486" s="51">
        <v>0.2</v>
      </c>
      <c r="Q486" s="51">
        <v>7.0000000000000007E-2</v>
      </c>
      <c r="R486" s="51">
        <v>1883.09</v>
      </c>
      <c r="S486" s="51">
        <v>70.349999999999994</v>
      </c>
      <c r="T486" s="51">
        <v>19.61</v>
      </c>
      <c r="U486" s="51">
        <v>9.68</v>
      </c>
      <c r="V486" s="51">
        <v>27.116</v>
      </c>
      <c r="W486" s="55"/>
      <c r="X486" s="55"/>
      <c r="Y486" s="49"/>
    </row>
    <row r="487" spans="1:25" x14ac:dyDescent="0.2">
      <c r="A487" s="51">
        <v>2693.66</v>
      </c>
      <c r="B487" s="51">
        <v>89.82</v>
      </c>
      <c r="C487" s="51">
        <v>29.59</v>
      </c>
      <c r="D487" s="4">
        <f t="shared" si="14"/>
        <v>9.0599999999999987</v>
      </c>
      <c r="E487" s="4">
        <f t="shared" si="15"/>
        <v>29.03</v>
      </c>
      <c r="F487" s="51">
        <v>1119.6300000000001</v>
      </c>
      <c r="G487" s="51">
        <v>1034.45</v>
      </c>
      <c r="H487" s="51">
        <v>1690.08</v>
      </c>
      <c r="I487" s="51">
        <v>844.42</v>
      </c>
      <c r="J487" s="51">
        <v>13530095.6</v>
      </c>
      <c r="K487" s="51">
        <v>7210215.6399999997</v>
      </c>
      <c r="L487" s="51" t="s">
        <v>1590</v>
      </c>
      <c r="M487" s="51" t="s">
        <v>1676</v>
      </c>
      <c r="N487" s="51">
        <v>7.0000000000000007E-2</v>
      </c>
      <c r="O487" s="51">
        <v>98.745999999999995</v>
      </c>
      <c r="P487" s="51">
        <v>0</v>
      </c>
      <c r="Q487" s="51">
        <v>7.0000000000000007E-2</v>
      </c>
      <c r="R487" s="51">
        <v>1888.74</v>
      </c>
      <c r="S487" s="51">
        <v>70.56</v>
      </c>
      <c r="T487" s="51">
        <v>19.61</v>
      </c>
      <c r="U487" s="51">
        <v>9.7100000000000009</v>
      </c>
      <c r="V487" s="51">
        <v>27.125</v>
      </c>
      <c r="W487" s="51"/>
      <c r="X487" s="51"/>
      <c r="Y487" s="47"/>
    </row>
    <row r="488" spans="1:25" x14ac:dyDescent="0.2">
      <c r="A488" s="51">
        <v>2697</v>
      </c>
      <c r="B488" s="51">
        <v>89.8</v>
      </c>
      <c r="C488" s="51">
        <v>29.72</v>
      </c>
      <c r="D488" s="4">
        <f t="shared" si="14"/>
        <v>9.1899999999999977</v>
      </c>
      <c r="E488" s="4">
        <f t="shared" si="15"/>
        <v>29.16</v>
      </c>
      <c r="F488" s="51">
        <v>1119.6500000000001</v>
      </c>
      <c r="G488" s="51">
        <v>1034.47</v>
      </c>
      <c r="H488" s="51">
        <v>1692.98</v>
      </c>
      <c r="I488" s="51">
        <v>846.07</v>
      </c>
      <c r="J488" s="51">
        <v>13530097.220000001</v>
      </c>
      <c r="K488" s="51">
        <v>7210218.5599999996</v>
      </c>
      <c r="L488" s="51" t="s">
        <v>1677</v>
      </c>
      <c r="M488" s="51" t="s">
        <v>1678</v>
      </c>
      <c r="N488" s="51">
        <v>0.39</v>
      </c>
      <c r="O488" s="51">
        <v>81.254000000000005</v>
      </c>
      <c r="P488" s="51">
        <v>-0.06</v>
      </c>
      <c r="Q488" s="51">
        <v>0.39</v>
      </c>
      <c r="R488" s="51">
        <v>1892.08</v>
      </c>
      <c r="S488" s="51">
        <v>70.69</v>
      </c>
      <c r="T488" s="51">
        <v>19.61</v>
      </c>
      <c r="U488" s="51">
        <v>9.73</v>
      </c>
      <c r="V488" s="51">
        <v>27.131</v>
      </c>
      <c r="W488" s="51"/>
      <c r="X488" s="51"/>
      <c r="Y488" s="47"/>
    </row>
    <row r="489" spans="1:25" x14ac:dyDescent="0.2">
      <c r="A489" s="51">
        <v>2700</v>
      </c>
      <c r="B489" s="51">
        <v>89.82</v>
      </c>
      <c r="C489" s="51">
        <v>29.85</v>
      </c>
      <c r="D489" s="4">
        <f t="shared" si="14"/>
        <v>9.32</v>
      </c>
      <c r="E489" s="4">
        <f t="shared" si="15"/>
        <v>29.290000000000003</v>
      </c>
      <c r="F489" s="51">
        <v>1119.6600000000001</v>
      </c>
      <c r="G489" s="51">
        <v>1034.48</v>
      </c>
      <c r="H489" s="51">
        <v>1695.58</v>
      </c>
      <c r="I489" s="51">
        <v>847.56</v>
      </c>
      <c r="J489" s="51">
        <v>13530098.68</v>
      </c>
      <c r="K489" s="51">
        <v>7210221.1799999997</v>
      </c>
      <c r="L489" s="51" t="s">
        <v>1679</v>
      </c>
      <c r="M489" s="51" t="s">
        <v>1680</v>
      </c>
      <c r="N489" s="51">
        <v>0.44</v>
      </c>
      <c r="O489" s="51">
        <v>90</v>
      </c>
      <c r="P489" s="51">
        <v>7.0000000000000007E-2</v>
      </c>
      <c r="Q489" s="51">
        <v>0.43</v>
      </c>
      <c r="R489" s="51">
        <v>1895.08</v>
      </c>
      <c r="S489" s="51">
        <v>70.8</v>
      </c>
      <c r="T489" s="51">
        <v>19.61</v>
      </c>
      <c r="U489" s="51">
        <v>9.75</v>
      </c>
      <c r="V489" s="51">
        <v>27.135999999999999</v>
      </c>
      <c r="W489" s="51"/>
      <c r="X489" s="51"/>
      <c r="Y489" s="47"/>
    </row>
    <row r="490" spans="1:25" x14ac:dyDescent="0.2">
      <c r="A490" s="51">
        <v>2703</v>
      </c>
      <c r="B490" s="51">
        <v>89.82</v>
      </c>
      <c r="C490" s="51">
        <v>29.97</v>
      </c>
      <c r="D490" s="4">
        <f t="shared" si="14"/>
        <v>9.4399999999999977</v>
      </c>
      <c r="E490" s="4">
        <f t="shared" si="15"/>
        <v>29.41</v>
      </c>
      <c r="F490" s="51">
        <v>1119.6600000000001</v>
      </c>
      <c r="G490" s="51">
        <v>1034.48</v>
      </c>
      <c r="H490" s="51">
        <v>1698.18</v>
      </c>
      <c r="I490" s="51">
        <v>849.05</v>
      </c>
      <c r="J490" s="51">
        <v>13530100.16</v>
      </c>
      <c r="K490" s="51">
        <v>7210223.79</v>
      </c>
      <c r="L490" s="51" t="s">
        <v>1681</v>
      </c>
      <c r="M490" s="51" t="s">
        <v>1682</v>
      </c>
      <c r="N490" s="51">
        <v>0.4</v>
      </c>
      <c r="O490" s="51">
        <v>80.537999999999997</v>
      </c>
      <c r="P490" s="51">
        <v>0</v>
      </c>
      <c r="Q490" s="51">
        <v>0.4</v>
      </c>
      <c r="R490" s="51">
        <v>1898.08</v>
      </c>
      <c r="S490" s="51">
        <v>70.91</v>
      </c>
      <c r="T490" s="51">
        <v>19.62</v>
      </c>
      <c r="U490" s="51">
        <v>9.76</v>
      </c>
      <c r="V490" s="51">
        <v>27.140999999999998</v>
      </c>
      <c r="W490" s="51"/>
      <c r="X490" s="51"/>
      <c r="Y490" s="47"/>
    </row>
    <row r="491" spans="1:25" x14ac:dyDescent="0.2">
      <c r="A491" s="51">
        <v>2706</v>
      </c>
      <c r="B491" s="51">
        <v>89.84</v>
      </c>
      <c r="C491" s="51">
        <v>30.09</v>
      </c>
      <c r="D491" s="4">
        <f t="shared" si="14"/>
        <v>9.5599999999999987</v>
      </c>
      <c r="E491" s="4">
        <f t="shared" si="15"/>
        <v>29.53</v>
      </c>
      <c r="F491" s="51">
        <v>1119.67</v>
      </c>
      <c r="G491" s="51">
        <v>1034.49</v>
      </c>
      <c r="H491" s="51">
        <v>1700.78</v>
      </c>
      <c r="I491" s="51">
        <v>850.56</v>
      </c>
      <c r="J491" s="51">
        <v>13530101.630000001</v>
      </c>
      <c r="K491" s="51">
        <v>7210226.4000000004</v>
      </c>
      <c r="L491" s="51" t="s">
        <v>1683</v>
      </c>
      <c r="M491" s="51" t="s">
        <v>1684</v>
      </c>
      <c r="N491" s="51">
        <v>0.41</v>
      </c>
      <c r="O491" s="51">
        <v>99.462999999999994</v>
      </c>
      <c r="P491" s="51">
        <v>7.0000000000000007E-2</v>
      </c>
      <c r="Q491" s="51">
        <v>0.4</v>
      </c>
      <c r="R491" s="51">
        <v>1901.08</v>
      </c>
      <c r="S491" s="51">
        <v>71.02</v>
      </c>
      <c r="T491" s="51">
        <v>19.62</v>
      </c>
      <c r="U491" s="51">
        <v>9.7799999999999994</v>
      </c>
      <c r="V491" s="51">
        <v>27.146999999999998</v>
      </c>
      <c r="W491" s="51"/>
      <c r="X491" s="51"/>
      <c r="Y491" s="47"/>
    </row>
    <row r="492" spans="1:25" x14ac:dyDescent="0.2">
      <c r="A492" s="51">
        <v>2709</v>
      </c>
      <c r="B492" s="51">
        <v>89.82</v>
      </c>
      <c r="C492" s="51">
        <v>30.21</v>
      </c>
      <c r="D492" s="4">
        <f t="shared" si="14"/>
        <v>9.68</v>
      </c>
      <c r="E492" s="4">
        <f t="shared" si="15"/>
        <v>29.650000000000002</v>
      </c>
      <c r="F492" s="51">
        <v>1119.68</v>
      </c>
      <c r="G492" s="51">
        <v>1034.5</v>
      </c>
      <c r="H492" s="51">
        <v>1703.37</v>
      </c>
      <c r="I492" s="51">
        <v>852.06</v>
      </c>
      <c r="J492" s="51">
        <v>13530103.109999999</v>
      </c>
      <c r="K492" s="51">
        <v>7210229.0099999998</v>
      </c>
      <c r="L492" s="51" t="s">
        <v>1685</v>
      </c>
      <c r="M492" s="51" t="s">
        <v>1686</v>
      </c>
      <c r="N492" s="51">
        <v>0.41</v>
      </c>
      <c r="O492" s="51">
        <v>71.564999999999998</v>
      </c>
      <c r="P492" s="51">
        <v>-7.0000000000000007E-2</v>
      </c>
      <c r="Q492" s="51">
        <v>0.4</v>
      </c>
      <c r="R492" s="51">
        <v>1904.07</v>
      </c>
      <c r="S492" s="51">
        <v>71.13</v>
      </c>
      <c r="T492" s="51">
        <v>19.62</v>
      </c>
      <c r="U492" s="51">
        <v>9.8000000000000007</v>
      </c>
      <c r="V492" s="51">
        <v>27.152000000000001</v>
      </c>
      <c r="W492" s="51"/>
      <c r="X492" s="51"/>
      <c r="Y492" s="47"/>
    </row>
    <row r="493" spans="1:25" x14ac:dyDescent="0.2">
      <c r="A493" s="51">
        <v>2712</v>
      </c>
      <c r="B493" s="51">
        <v>89.86</v>
      </c>
      <c r="C493" s="51">
        <v>30.33</v>
      </c>
      <c r="D493" s="4">
        <f t="shared" si="14"/>
        <v>9.7999999999999972</v>
      </c>
      <c r="E493" s="4">
        <f t="shared" si="15"/>
        <v>29.77</v>
      </c>
      <c r="F493" s="51">
        <v>1119.69</v>
      </c>
      <c r="G493" s="51">
        <v>1034.51</v>
      </c>
      <c r="H493" s="51">
        <v>1705.96</v>
      </c>
      <c r="I493" s="51">
        <v>853.57</v>
      </c>
      <c r="J493" s="51">
        <v>13530104.6</v>
      </c>
      <c r="K493" s="51">
        <v>7210231.6200000001</v>
      </c>
      <c r="L493" s="51" t="s">
        <v>1687</v>
      </c>
      <c r="M493" s="51" t="s">
        <v>1688</v>
      </c>
      <c r="N493" s="51">
        <v>0.42</v>
      </c>
      <c r="O493" s="51">
        <v>116.565</v>
      </c>
      <c r="P493" s="51">
        <v>0.13</v>
      </c>
      <c r="Q493" s="51">
        <v>0.4</v>
      </c>
      <c r="R493" s="51">
        <v>1907.07</v>
      </c>
      <c r="S493" s="51">
        <v>71.239999999999995</v>
      </c>
      <c r="T493" s="51">
        <v>19.62</v>
      </c>
      <c r="U493" s="51">
        <v>9.82</v>
      </c>
      <c r="V493" s="51">
        <v>27.158000000000001</v>
      </c>
      <c r="W493" s="51"/>
      <c r="X493" s="51"/>
      <c r="Y493" s="47"/>
    </row>
    <row r="494" spans="1:25" x14ac:dyDescent="0.2">
      <c r="A494" s="51">
        <v>2715</v>
      </c>
      <c r="B494" s="51">
        <v>89.8</v>
      </c>
      <c r="C494" s="51">
        <v>30.45</v>
      </c>
      <c r="D494" s="4">
        <f t="shared" si="14"/>
        <v>9.9199999999999982</v>
      </c>
      <c r="E494" s="4">
        <f t="shared" si="15"/>
        <v>29.89</v>
      </c>
      <c r="F494" s="51">
        <v>1119.7</v>
      </c>
      <c r="G494" s="51">
        <v>1034.52</v>
      </c>
      <c r="H494" s="51">
        <v>1708.55</v>
      </c>
      <c r="I494" s="51">
        <v>855.09</v>
      </c>
      <c r="J494" s="51">
        <v>13530106.09</v>
      </c>
      <c r="K494" s="51">
        <v>7210234.2199999997</v>
      </c>
      <c r="L494" s="51" t="s">
        <v>1689</v>
      </c>
      <c r="M494" s="51" t="s">
        <v>1690</v>
      </c>
      <c r="N494" s="51">
        <v>0.45</v>
      </c>
      <c r="O494" s="51">
        <v>107.10299999999999</v>
      </c>
      <c r="P494" s="51">
        <v>-0.2</v>
      </c>
      <c r="Q494" s="51">
        <v>0.4</v>
      </c>
      <c r="R494" s="51">
        <v>1910.07</v>
      </c>
      <c r="S494" s="51">
        <v>71.349999999999994</v>
      </c>
      <c r="T494" s="51">
        <v>19.62</v>
      </c>
      <c r="U494" s="51">
        <v>9.83</v>
      </c>
      <c r="V494" s="51">
        <v>27.164000000000001</v>
      </c>
      <c r="W494" s="51"/>
      <c r="X494" s="51"/>
      <c r="Y494" s="47"/>
    </row>
    <row r="495" spans="1:25" x14ac:dyDescent="0.2">
      <c r="A495" s="51">
        <v>2718.16</v>
      </c>
      <c r="B495" s="51">
        <v>89.76</v>
      </c>
      <c r="C495" s="51">
        <v>30.58</v>
      </c>
      <c r="D495" s="4">
        <f t="shared" si="14"/>
        <v>10.049999999999997</v>
      </c>
      <c r="E495" s="4">
        <f t="shared" si="15"/>
        <v>30.02</v>
      </c>
      <c r="F495" s="51">
        <v>1119.71</v>
      </c>
      <c r="G495" s="51">
        <v>1034.53</v>
      </c>
      <c r="H495" s="51">
        <v>1711.27</v>
      </c>
      <c r="I495" s="51">
        <v>856.7</v>
      </c>
      <c r="J495" s="51">
        <v>13530107.67</v>
      </c>
      <c r="K495" s="51">
        <v>7210236.96</v>
      </c>
      <c r="L495" s="51" t="s">
        <v>1591</v>
      </c>
      <c r="M495" s="51" t="s">
        <v>1691</v>
      </c>
      <c r="N495" s="51">
        <v>0.43</v>
      </c>
      <c r="O495" s="51">
        <v>15.945</v>
      </c>
      <c r="P495" s="51">
        <v>-0.13</v>
      </c>
      <c r="Q495" s="51">
        <v>0.41</v>
      </c>
      <c r="R495" s="51">
        <v>1913.22</v>
      </c>
      <c r="S495" s="51">
        <v>71.47</v>
      </c>
      <c r="T495" s="51">
        <v>19.62</v>
      </c>
      <c r="U495" s="51">
        <v>9.85</v>
      </c>
      <c r="V495" s="51">
        <v>27.170999999999999</v>
      </c>
      <c r="W495" s="51"/>
      <c r="X495" s="51"/>
      <c r="Y495" s="47"/>
    </row>
    <row r="496" spans="1:25" x14ac:dyDescent="0.2">
      <c r="A496" s="51">
        <v>2722</v>
      </c>
      <c r="B496" s="51">
        <v>89.83</v>
      </c>
      <c r="C496" s="51">
        <v>30.6</v>
      </c>
      <c r="D496" s="4">
        <f t="shared" si="14"/>
        <v>10.07</v>
      </c>
      <c r="E496" s="4">
        <f t="shared" si="15"/>
        <v>30.040000000000003</v>
      </c>
      <c r="F496" s="51">
        <v>1119.73</v>
      </c>
      <c r="G496" s="51">
        <v>1034.55</v>
      </c>
      <c r="H496" s="51">
        <v>1714.58</v>
      </c>
      <c r="I496" s="51">
        <v>858.65</v>
      </c>
      <c r="J496" s="51">
        <v>13530109.59</v>
      </c>
      <c r="K496" s="51">
        <v>7210240.2800000003</v>
      </c>
      <c r="L496" s="51" t="s">
        <v>1692</v>
      </c>
      <c r="M496" s="51" t="s">
        <v>1693</v>
      </c>
      <c r="N496" s="51">
        <v>0.19</v>
      </c>
      <c r="O496" s="51">
        <v>153.435</v>
      </c>
      <c r="P496" s="51">
        <v>0.18</v>
      </c>
      <c r="Q496" s="51">
        <v>0.05</v>
      </c>
      <c r="R496" s="51">
        <v>1917.06</v>
      </c>
      <c r="S496" s="51">
        <v>71.61</v>
      </c>
      <c r="T496" s="51">
        <v>19.63</v>
      </c>
      <c r="U496" s="51">
        <v>9.8800000000000008</v>
      </c>
      <c r="V496" s="51">
        <v>27.178999999999998</v>
      </c>
      <c r="W496" s="51"/>
      <c r="X496" s="51"/>
      <c r="Y496" s="47"/>
    </row>
    <row r="497" spans="1:25" x14ac:dyDescent="0.2">
      <c r="A497" s="51">
        <v>2725</v>
      </c>
      <c r="B497" s="51">
        <v>89.81</v>
      </c>
      <c r="C497" s="51">
        <v>30.61</v>
      </c>
      <c r="D497" s="4">
        <f t="shared" si="14"/>
        <v>10.079999999999998</v>
      </c>
      <c r="E497" s="4">
        <f t="shared" si="15"/>
        <v>30.05</v>
      </c>
      <c r="F497" s="51">
        <v>1119.74</v>
      </c>
      <c r="G497" s="51">
        <v>1034.56</v>
      </c>
      <c r="H497" s="51">
        <v>1717.16</v>
      </c>
      <c r="I497" s="51">
        <v>860.18</v>
      </c>
      <c r="J497" s="51">
        <v>13530111.09</v>
      </c>
      <c r="K497" s="51">
        <v>7210242.8799999999</v>
      </c>
      <c r="L497" s="51" t="s">
        <v>1694</v>
      </c>
      <c r="M497" s="51" t="s">
        <v>1695</v>
      </c>
      <c r="N497" s="51">
        <v>7.0000000000000007E-2</v>
      </c>
      <c r="O497" s="51">
        <v>165.964</v>
      </c>
      <c r="P497" s="51">
        <v>-7.0000000000000007E-2</v>
      </c>
      <c r="Q497" s="51">
        <v>0.03</v>
      </c>
      <c r="R497" s="51">
        <v>1920.06</v>
      </c>
      <c r="S497" s="51">
        <v>71.72</v>
      </c>
      <c r="T497" s="51">
        <v>19.63</v>
      </c>
      <c r="U497" s="51">
        <v>9.89</v>
      </c>
      <c r="V497" s="51">
        <v>27.184999999999999</v>
      </c>
      <c r="W497" s="51"/>
      <c r="X497" s="51"/>
      <c r="Y497" s="47"/>
    </row>
    <row r="498" spans="1:25" x14ac:dyDescent="0.2">
      <c r="A498" s="51">
        <v>2728</v>
      </c>
      <c r="B498" s="51">
        <v>89.77</v>
      </c>
      <c r="C498" s="51">
        <v>30.62</v>
      </c>
      <c r="D498" s="4">
        <f t="shared" si="14"/>
        <v>10.09</v>
      </c>
      <c r="E498" s="4">
        <f t="shared" si="15"/>
        <v>30.060000000000002</v>
      </c>
      <c r="F498" s="51">
        <v>1119.75</v>
      </c>
      <c r="G498" s="51">
        <v>1034.57</v>
      </c>
      <c r="H498" s="51">
        <v>1719.74</v>
      </c>
      <c r="I498" s="51">
        <v>861.71</v>
      </c>
      <c r="J498" s="51">
        <v>13530112.6</v>
      </c>
      <c r="K498" s="51">
        <v>7210245.4800000004</v>
      </c>
      <c r="L498" s="51" t="s">
        <v>1696</v>
      </c>
      <c r="M498" s="51" t="s">
        <v>1697</v>
      </c>
      <c r="N498" s="51">
        <v>0.14000000000000001</v>
      </c>
      <c r="O498" s="51">
        <v>45</v>
      </c>
      <c r="P498" s="51">
        <v>-0.13</v>
      </c>
      <c r="Q498" s="51">
        <v>0.03</v>
      </c>
      <c r="R498" s="51">
        <v>1923.05</v>
      </c>
      <c r="S498" s="51">
        <v>71.83</v>
      </c>
      <c r="T498" s="51">
        <v>19.63</v>
      </c>
      <c r="U498" s="51">
        <v>9.91</v>
      </c>
      <c r="V498" s="51">
        <v>27.192</v>
      </c>
      <c r="W498" s="51"/>
      <c r="X498" s="51"/>
      <c r="Y498" s="47"/>
    </row>
    <row r="499" spans="1:25" x14ac:dyDescent="0.2">
      <c r="A499" s="51">
        <v>2731</v>
      </c>
      <c r="B499" s="51">
        <v>89.79</v>
      </c>
      <c r="C499" s="51">
        <v>30.64</v>
      </c>
      <c r="D499" s="4">
        <f t="shared" si="14"/>
        <v>10.11</v>
      </c>
      <c r="E499" s="4">
        <f t="shared" si="15"/>
        <v>30.080000000000002</v>
      </c>
      <c r="F499" s="51">
        <v>1119.76</v>
      </c>
      <c r="G499" s="51">
        <v>1034.58</v>
      </c>
      <c r="H499" s="51">
        <v>1722.33</v>
      </c>
      <c r="I499" s="51">
        <v>863.23</v>
      </c>
      <c r="J499" s="51">
        <v>13530114.1</v>
      </c>
      <c r="K499" s="51">
        <v>7210248.0700000003</v>
      </c>
      <c r="L499" s="51" t="s">
        <v>1698</v>
      </c>
      <c r="M499" s="51" t="s">
        <v>1699</v>
      </c>
      <c r="N499" s="51">
        <v>0.09</v>
      </c>
      <c r="O499" s="51">
        <v>26.565000000000001</v>
      </c>
      <c r="P499" s="51">
        <v>7.0000000000000007E-2</v>
      </c>
      <c r="Q499" s="51">
        <v>7.0000000000000007E-2</v>
      </c>
      <c r="R499" s="51">
        <v>1926.05</v>
      </c>
      <c r="S499" s="51">
        <v>71.94</v>
      </c>
      <c r="T499" s="51">
        <v>19.63</v>
      </c>
      <c r="U499" s="51">
        <v>9.93</v>
      </c>
      <c r="V499" s="51">
        <v>27.198</v>
      </c>
      <c r="W499" s="51"/>
      <c r="X499" s="51"/>
      <c r="Y499" s="47"/>
    </row>
    <row r="500" spans="1:25" x14ac:dyDescent="0.2">
      <c r="A500" s="51">
        <v>2734</v>
      </c>
      <c r="B500" s="51">
        <v>89.81</v>
      </c>
      <c r="C500" s="51">
        <v>30.65</v>
      </c>
      <c r="D500" s="4">
        <f t="shared" si="14"/>
        <v>10.119999999999997</v>
      </c>
      <c r="E500" s="4">
        <f t="shared" si="15"/>
        <v>30.09</v>
      </c>
      <c r="F500" s="51">
        <v>1119.77</v>
      </c>
      <c r="G500" s="51">
        <v>1034.5899999999999</v>
      </c>
      <c r="H500" s="51">
        <v>1724.91</v>
      </c>
      <c r="I500" s="51">
        <v>864.76</v>
      </c>
      <c r="J500" s="51">
        <v>13530115.6</v>
      </c>
      <c r="K500" s="51">
        <v>7210250.6699999999</v>
      </c>
      <c r="L500" s="51" t="s">
        <v>1700</v>
      </c>
      <c r="M500" s="51" t="s">
        <v>1701</v>
      </c>
      <c r="N500" s="51">
        <v>7.0000000000000007E-2</v>
      </c>
      <c r="O500" s="51">
        <v>90</v>
      </c>
      <c r="P500" s="51">
        <v>7.0000000000000007E-2</v>
      </c>
      <c r="Q500" s="51">
        <v>0.03</v>
      </c>
      <c r="R500" s="51">
        <v>1929.05</v>
      </c>
      <c r="S500" s="51">
        <v>72.05</v>
      </c>
      <c r="T500" s="51">
        <v>19.63</v>
      </c>
      <c r="U500" s="51">
        <v>9.9499999999999993</v>
      </c>
      <c r="V500" s="51">
        <v>27.204000000000001</v>
      </c>
      <c r="W500" s="51"/>
      <c r="X500" s="51"/>
      <c r="Y500" s="47"/>
    </row>
    <row r="501" spans="1:25" x14ac:dyDescent="0.2">
      <c r="A501" s="51">
        <v>2737</v>
      </c>
      <c r="B501" s="51">
        <v>89.81</v>
      </c>
      <c r="C501" s="51">
        <v>30.66</v>
      </c>
      <c r="D501" s="4">
        <f t="shared" si="14"/>
        <v>10.129999999999999</v>
      </c>
      <c r="E501" s="4">
        <f t="shared" si="15"/>
        <v>30.1</v>
      </c>
      <c r="F501" s="51">
        <v>1119.78</v>
      </c>
      <c r="G501" s="51">
        <v>1034.5999999999999</v>
      </c>
      <c r="H501" s="51">
        <v>1727.49</v>
      </c>
      <c r="I501" s="51">
        <v>866.29</v>
      </c>
      <c r="J501" s="51">
        <v>13530117.109999999</v>
      </c>
      <c r="K501" s="51">
        <v>7210253.2699999996</v>
      </c>
      <c r="L501" s="51" t="s">
        <v>1702</v>
      </c>
      <c r="M501" s="51" t="s">
        <v>1703</v>
      </c>
      <c r="N501" s="51">
        <v>0.03</v>
      </c>
      <c r="O501" s="51">
        <v>153.435</v>
      </c>
      <c r="P501" s="51">
        <v>0</v>
      </c>
      <c r="Q501" s="51">
        <v>0.03</v>
      </c>
      <c r="R501" s="51">
        <v>1932.04</v>
      </c>
      <c r="S501" s="51">
        <v>72.16</v>
      </c>
      <c r="T501" s="51">
        <v>19.63</v>
      </c>
      <c r="U501" s="51">
        <v>9.9600000000000009</v>
      </c>
      <c r="V501" s="51">
        <v>27.210999999999999</v>
      </c>
      <c r="W501" s="51"/>
      <c r="X501" s="51"/>
      <c r="Y501" s="47"/>
    </row>
    <row r="502" spans="1:25" x14ac:dyDescent="0.2">
      <c r="A502" s="51">
        <v>2742.66</v>
      </c>
      <c r="B502" s="51">
        <v>89.75</v>
      </c>
      <c r="C502" s="51">
        <v>30.69</v>
      </c>
      <c r="D502" s="4">
        <f t="shared" si="14"/>
        <v>10.16</v>
      </c>
      <c r="E502" s="4">
        <f t="shared" si="15"/>
        <v>30.130000000000003</v>
      </c>
      <c r="F502" s="51">
        <v>1119.8</v>
      </c>
      <c r="G502" s="51">
        <v>1034.6199999999999</v>
      </c>
      <c r="H502" s="51">
        <v>1732.36</v>
      </c>
      <c r="I502" s="51">
        <v>869.18</v>
      </c>
      <c r="J502" s="51">
        <v>13530119.949999999</v>
      </c>
      <c r="K502" s="51">
        <v>7210258.1600000001</v>
      </c>
      <c r="L502" s="51" t="s">
        <v>1583</v>
      </c>
      <c r="M502" s="51" t="s">
        <v>1704</v>
      </c>
      <c r="N502" s="51">
        <v>0.12</v>
      </c>
      <c r="O502" s="51">
        <v>48.012999999999998</v>
      </c>
      <c r="P502" s="51">
        <v>-0.11</v>
      </c>
      <c r="Q502" s="51">
        <v>0.05</v>
      </c>
      <c r="R502" s="51">
        <v>1937.7</v>
      </c>
      <c r="S502" s="51">
        <v>72.37</v>
      </c>
      <c r="T502" s="51">
        <v>19.64</v>
      </c>
      <c r="U502" s="51">
        <v>10</v>
      </c>
      <c r="V502" s="51">
        <v>27.222999999999999</v>
      </c>
      <c r="W502" s="51"/>
      <c r="X502" s="51"/>
      <c r="Y502" s="47"/>
    </row>
    <row r="503" spans="1:25" x14ac:dyDescent="0.2">
      <c r="A503" s="51">
        <v>2746</v>
      </c>
      <c r="B503" s="51">
        <v>89.84</v>
      </c>
      <c r="C503" s="51">
        <v>30.79</v>
      </c>
      <c r="D503" s="4">
        <f t="shared" si="14"/>
        <v>10.259999999999998</v>
      </c>
      <c r="E503" s="4">
        <f t="shared" si="15"/>
        <v>30.23</v>
      </c>
      <c r="F503" s="51">
        <v>1119.81</v>
      </c>
      <c r="G503" s="51">
        <v>1034.6300000000001</v>
      </c>
      <c r="H503" s="51">
        <v>1735.23</v>
      </c>
      <c r="I503" s="51">
        <v>870.89</v>
      </c>
      <c r="J503" s="51">
        <v>13530121.630000001</v>
      </c>
      <c r="K503" s="51">
        <v>7210261.0499999998</v>
      </c>
      <c r="L503" s="51" t="s">
        <v>1705</v>
      </c>
      <c r="M503" s="51" t="s">
        <v>1706</v>
      </c>
      <c r="N503" s="51">
        <v>0.4</v>
      </c>
      <c r="O503" s="51">
        <v>113.96299999999999</v>
      </c>
      <c r="P503" s="51">
        <v>0.27</v>
      </c>
      <c r="Q503" s="51">
        <v>0.3</v>
      </c>
      <c r="R503" s="51">
        <v>1941.03</v>
      </c>
      <c r="S503" s="51">
        <v>72.5</v>
      </c>
      <c r="T503" s="51">
        <v>19.64</v>
      </c>
      <c r="U503" s="51">
        <v>10.02</v>
      </c>
      <c r="V503" s="51">
        <v>27.23</v>
      </c>
      <c r="W503" s="51"/>
      <c r="X503" s="51"/>
      <c r="Y503" s="47"/>
    </row>
    <row r="504" spans="1:25" x14ac:dyDescent="0.2">
      <c r="A504" s="51">
        <v>2749</v>
      </c>
      <c r="B504" s="51">
        <v>89.8</v>
      </c>
      <c r="C504" s="51">
        <v>30.88</v>
      </c>
      <c r="D504" s="4">
        <f t="shared" si="14"/>
        <v>10.349999999999998</v>
      </c>
      <c r="E504" s="4">
        <f t="shared" si="15"/>
        <v>30.32</v>
      </c>
      <c r="F504" s="51">
        <v>1119.82</v>
      </c>
      <c r="G504" s="51">
        <v>1034.6400000000001</v>
      </c>
      <c r="H504" s="51">
        <v>1737.8</v>
      </c>
      <c r="I504" s="51">
        <v>872.43</v>
      </c>
      <c r="J504" s="51">
        <v>13530123.140000001</v>
      </c>
      <c r="K504" s="51">
        <v>7210263.6399999997</v>
      </c>
      <c r="L504" s="51" t="s">
        <v>1707</v>
      </c>
      <c r="M504" s="51" t="s">
        <v>1708</v>
      </c>
      <c r="N504" s="51">
        <v>0.33</v>
      </c>
      <c r="O504" s="51">
        <v>90</v>
      </c>
      <c r="P504" s="51">
        <v>-0.13</v>
      </c>
      <c r="Q504" s="51">
        <v>0.3</v>
      </c>
      <c r="R504" s="51">
        <v>1944.03</v>
      </c>
      <c r="S504" s="51">
        <v>72.61</v>
      </c>
      <c r="T504" s="51">
        <v>19.64</v>
      </c>
      <c r="U504" s="51">
        <v>10.029999999999999</v>
      </c>
      <c r="V504" s="51">
        <v>27.236000000000001</v>
      </c>
      <c r="W504" s="51"/>
      <c r="X504" s="51"/>
      <c r="Y504" s="47"/>
    </row>
    <row r="505" spans="1:25" x14ac:dyDescent="0.2">
      <c r="A505" s="51">
        <v>2752</v>
      </c>
      <c r="B505" s="51">
        <v>89.8</v>
      </c>
      <c r="C505" s="51">
        <v>30.97</v>
      </c>
      <c r="D505" s="4">
        <f t="shared" si="14"/>
        <v>10.439999999999998</v>
      </c>
      <c r="E505" s="4">
        <f t="shared" si="15"/>
        <v>30.41</v>
      </c>
      <c r="F505" s="51">
        <v>1119.83</v>
      </c>
      <c r="G505" s="51">
        <v>1034.6500000000001</v>
      </c>
      <c r="H505" s="51">
        <v>1740.38</v>
      </c>
      <c r="I505" s="51">
        <v>873.97</v>
      </c>
      <c r="J505" s="51">
        <v>13530124.65</v>
      </c>
      <c r="K505" s="51">
        <v>7210266.2300000004</v>
      </c>
      <c r="L505" s="51" t="s">
        <v>1709</v>
      </c>
      <c r="M505" s="51" t="s">
        <v>1710</v>
      </c>
      <c r="N505" s="51">
        <v>0.3</v>
      </c>
      <c r="O505" s="51">
        <v>108.435</v>
      </c>
      <c r="P505" s="51">
        <v>0</v>
      </c>
      <c r="Q505" s="51">
        <v>0.3</v>
      </c>
      <c r="R505" s="51">
        <v>1947.03</v>
      </c>
      <c r="S505" s="51">
        <v>72.72</v>
      </c>
      <c r="T505" s="51">
        <v>19.64</v>
      </c>
      <c r="U505" s="51">
        <v>10.050000000000001</v>
      </c>
      <c r="V505" s="51">
        <v>27.242999999999999</v>
      </c>
      <c r="W505" s="51"/>
      <c r="X505" s="51"/>
      <c r="Y505" s="47"/>
    </row>
    <row r="506" spans="1:25" x14ac:dyDescent="0.2">
      <c r="A506" s="51">
        <v>2755</v>
      </c>
      <c r="B506" s="51">
        <v>89.77</v>
      </c>
      <c r="C506" s="51">
        <v>31.06</v>
      </c>
      <c r="D506" s="4">
        <f t="shared" si="14"/>
        <v>10.529999999999998</v>
      </c>
      <c r="E506" s="4">
        <f t="shared" si="15"/>
        <v>30.5</v>
      </c>
      <c r="F506" s="51">
        <v>1119.8399999999999</v>
      </c>
      <c r="G506" s="51">
        <v>1034.6600000000001</v>
      </c>
      <c r="H506" s="51">
        <v>1742.95</v>
      </c>
      <c r="I506" s="51">
        <v>875.51</v>
      </c>
      <c r="J506" s="51">
        <v>13530126.17</v>
      </c>
      <c r="K506" s="51">
        <v>7210268.8099999996</v>
      </c>
      <c r="L506" s="51" t="s">
        <v>1711</v>
      </c>
      <c r="M506" s="51" t="s">
        <v>1712</v>
      </c>
      <c r="N506" s="51">
        <v>0.32</v>
      </c>
      <c r="O506" s="51">
        <v>71.564999999999998</v>
      </c>
      <c r="P506" s="51">
        <v>-0.1</v>
      </c>
      <c r="Q506" s="51">
        <v>0.3</v>
      </c>
      <c r="R506" s="51">
        <v>1950.02</v>
      </c>
      <c r="S506" s="51">
        <v>72.83</v>
      </c>
      <c r="T506" s="51">
        <v>19.64</v>
      </c>
      <c r="U506" s="51">
        <v>10.07</v>
      </c>
      <c r="V506" s="51">
        <v>27.25</v>
      </c>
      <c r="W506" s="51"/>
      <c r="X506" s="51"/>
      <c r="Y506" s="47"/>
    </row>
    <row r="507" spans="1:25" x14ac:dyDescent="0.2">
      <c r="A507" s="51">
        <v>2758</v>
      </c>
      <c r="B507" s="51">
        <v>89.8</v>
      </c>
      <c r="C507" s="51">
        <v>31.15</v>
      </c>
      <c r="D507" s="4">
        <f t="shared" si="14"/>
        <v>10.619999999999997</v>
      </c>
      <c r="E507" s="4">
        <f t="shared" si="15"/>
        <v>30.59</v>
      </c>
      <c r="F507" s="51">
        <v>1119.8499999999999</v>
      </c>
      <c r="G507" s="51">
        <v>1034.67</v>
      </c>
      <c r="H507" s="51">
        <v>1745.51</v>
      </c>
      <c r="I507" s="51">
        <v>877.06</v>
      </c>
      <c r="J507" s="51">
        <v>13530127.699999999</v>
      </c>
      <c r="K507" s="51">
        <v>7210271.4000000004</v>
      </c>
      <c r="L507" s="51" t="s">
        <v>1713</v>
      </c>
      <c r="M507" s="51" t="s">
        <v>1714</v>
      </c>
      <c r="N507" s="51">
        <v>0.32</v>
      </c>
      <c r="O507" s="51">
        <v>52.125</v>
      </c>
      <c r="P507" s="51">
        <v>0.1</v>
      </c>
      <c r="Q507" s="51">
        <v>0.3</v>
      </c>
      <c r="R507" s="51">
        <v>1953.02</v>
      </c>
      <c r="S507" s="51">
        <v>72.94</v>
      </c>
      <c r="T507" s="51">
        <v>19.64</v>
      </c>
      <c r="U507" s="51">
        <v>10.09</v>
      </c>
      <c r="V507" s="51">
        <v>27.257000000000001</v>
      </c>
      <c r="W507" s="51"/>
      <c r="X507" s="51"/>
      <c r="Y507" s="47"/>
    </row>
    <row r="508" spans="1:25" x14ac:dyDescent="0.2">
      <c r="A508" s="51">
        <v>2761</v>
      </c>
      <c r="B508" s="51">
        <v>89.87</v>
      </c>
      <c r="C508" s="51">
        <v>31.24</v>
      </c>
      <c r="D508" s="4">
        <f t="shared" si="14"/>
        <v>10.709999999999997</v>
      </c>
      <c r="E508" s="4">
        <f t="shared" si="15"/>
        <v>30.68</v>
      </c>
      <c r="F508" s="51">
        <v>1119.8599999999999</v>
      </c>
      <c r="G508" s="51">
        <v>1034.68</v>
      </c>
      <c r="H508" s="51">
        <v>1748.08</v>
      </c>
      <c r="I508" s="51">
        <v>878.62</v>
      </c>
      <c r="J508" s="51">
        <v>13530129.23</v>
      </c>
      <c r="K508" s="51">
        <v>7210273.9800000004</v>
      </c>
      <c r="L508" s="51" t="s">
        <v>1715</v>
      </c>
      <c r="M508" s="51" t="s">
        <v>1716</v>
      </c>
      <c r="N508" s="51">
        <v>0.38</v>
      </c>
      <c r="O508" s="51">
        <v>119.05500000000001</v>
      </c>
      <c r="P508" s="51">
        <v>0.23</v>
      </c>
      <c r="Q508" s="51">
        <v>0.3</v>
      </c>
      <c r="R508" s="51">
        <v>1956.01</v>
      </c>
      <c r="S508" s="51">
        <v>73.06</v>
      </c>
      <c r="T508" s="51">
        <v>19.649999999999999</v>
      </c>
      <c r="U508" s="51">
        <v>10.1</v>
      </c>
      <c r="V508" s="51">
        <v>27.263999999999999</v>
      </c>
      <c r="W508" s="51"/>
      <c r="X508" s="51"/>
      <c r="Y508" s="47"/>
    </row>
    <row r="509" spans="1:25" x14ac:dyDescent="0.2">
      <c r="A509" s="51">
        <v>2764</v>
      </c>
      <c r="B509" s="51">
        <v>89.82</v>
      </c>
      <c r="C509" s="51">
        <v>31.33</v>
      </c>
      <c r="D509" s="4">
        <f t="shared" si="14"/>
        <v>10.799999999999997</v>
      </c>
      <c r="E509" s="4">
        <f t="shared" si="15"/>
        <v>30.77</v>
      </c>
      <c r="F509" s="51">
        <v>1119.8699999999999</v>
      </c>
      <c r="G509" s="51">
        <v>1034.69</v>
      </c>
      <c r="H509" s="51">
        <v>1750.64</v>
      </c>
      <c r="I509" s="51">
        <v>880.17</v>
      </c>
      <c r="J509" s="51">
        <v>13530130.76</v>
      </c>
      <c r="K509" s="51">
        <v>7210276.5599999996</v>
      </c>
      <c r="L509" s="51" t="s">
        <v>1717</v>
      </c>
      <c r="M509" s="51" t="s">
        <v>1718</v>
      </c>
      <c r="N509" s="51">
        <v>0.34</v>
      </c>
      <c r="O509" s="51">
        <v>96.34</v>
      </c>
      <c r="P509" s="51">
        <v>-0.17</v>
      </c>
      <c r="Q509" s="51">
        <v>0.3</v>
      </c>
      <c r="R509" s="51">
        <v>1959.01</v>
      </c>
      <c r="S509" s="51">
        <v>73.17</v>
      </c>
      <c r="T509" s="51">
        <v>19.649999999999999</v>
      </c>
      <c r="U509" s="51">
        <v>10.119999999999999</v>
      </c>
      <c r="V509" s="51">
        <v>27.271000000000001</v>
      </c>
      <c r="W509" s="51"/>
      <c r="X509" s="51"/>
      <c r="Y509" s="47"/>
    </row>
    <row r="510" spans="1:25" x14ac:dyDescent="0.2">
      <c r="A510" s="51">
        <v>2767.16</v>
      </c>
      <c r="B510" s="51">
        <v>89.81</v>
      </c>
      <c r="C510" s="51">
        <v>31.42</v>
      </c>
      <c r="D510" s="4">
        <f t="shared" si="14"/>
        <v>10.89</v>
      </c>
      <c r="E510" s="4">
        <f t="shared" si="15"/>
        <v>30.860000000000003</v>
      </c>
      <c r="F510" s="51">
        <v>1119.8800000000001</v>
      </c>
      <c r="G510" s="51">
        <v>1034.7</v>
      </c>
      <c r="H510" s="51">
        <v>1753.34</v>
      </c>
      <c r="I510" s="51">
        <v>881.82</v>
      </c>
      <c r="J510" s="51">
        <v>13530132.380000001</v>
      </c>
      <c r="K510" s="51">
        <v>7210279.2699999996</v>
      </c>
      <c r="L510" s="51" t="s">
        <v>1584</v>
      </c>
      <c r="M510" s="51" t="s">
        <v>1719</v>
      </c>
      <c r="N510" s="51">
        <v>0.28999999999999998</v>
      </c>
      <c r="O510" s="51">
        <v>-71.564999999999998</v>
      </c>
      <c r="P510" s="51">
        <v>-0.03</v>
      </c>
      <c r="Q510" s="51">
        <v>0.28000000000000003</v>
      </c>
      <c r="R510" s="51">
        <v>1962.16</v>
      </c>
      <c r="S510" s="51">
        <v>73.28</v>
      </c>
      <c r="T510" s="51">
        <v>19.649999999999999</v>
      </c>
      <c r="U510" s="51">
        <v>10.14</v>
      </c>
      <c r="V510" s="51">
        <v>27.279</v>
      </c>
      <c r="W510" s="51"/>
      <c r="X510" s="51"/>
      <c r="Y510" s="47"/>
    </row>
    <row r="511" spans="1:25" x14ac:dyDescent="0.2">
      <c r="A511" s="51">
        <v>2771</v>
      </c>
      <c r="B511" s="51">
        <v>89.84</v>
      </c>
      <c r="C511" s="51">
        <v>31.33</v>
      </c>
      <c r="D511" s="4">
        <f t="shared" si="14"/>
        <v>10.799999999999997</v>
      </c>
      <c r="E511" s="4">
        <f t="shared" si="15"/>
        <v>30.77</v>
      </c>
      <c r="F511" s="51">
        <v>1119.8900000000001</v>
      </c>
      <c r="G511" s="51">
        <v>1034.71</v>
      </c>
      <c r="H511" s="51">
        <v>1756.62</v>
      </c>
      <c r="I511" s="51">
        <v>883.82</v>
      </c>
      <c r="J511" s="51">
        <v>13530134.35</v>
      </c>
      <c r="K511" s="51">
        <v>7210282.5700000003</v>
      </c>
      <c r="L511" s="51" t="s">
        <v>1720</v>
      </c>
      <c r="M511" s="51" t="s">
        <v>1721</v>
      </c>
      <c r="N511" s="51">
        <v>0.25</v>
      </c>
      <c r="O511" s="51">
        <v>-90</v>
      </c>
      <c r="P511" s="51">
        <v>0.08</v>
      </c>
      <c r="Q511" s="51">
        <v>-0.23</v>
      </c>
      <c r="R511" s="51">
        <v>1965.99</v>
      </c>
      <c r="S511" s="51">
        <v>73.430000000000007</v>
      </c>
      <c r="T511" s="51">
        <v>19.649999999999999</v>
      </c>
      <c r="U511" s="51">
        <v>10.16</v>
      </c>
      <c r="V511" s="51">
        <v>27.288</v>
      </c>
      <c r="W511" s="51"/>
      <c r="X511" s="51"/>
      <c r="Y511" s="47"/>
    </row>
    <row r="512" spans="1:25" x14ac:dyDescent="0.2">
      <c r="A512" s="51">
        <v>2774</v>
      </c>
      <c r="B512" s="51">
        <v>89.84</v>
      </c>
      <c r="C512" s="51">
        <v>31.26</v>
      </c>
      <c r="D512" s="4">
        <f t="shared" si="14"/>
        <v>10.73</v>
      </c>
      <c r="E512" s="4">
        <f t="shared" si="15"/>
        <v>30.700000000000003</v>
      </c>
      <c r="F512" s="51">
        <v>1119.9000000000001</v>
      </c>
      <c r="G512" s="51">
        <v>1034.72</v>
      </c>
      <c r="H512" s="51">
        <v>1759.18</v>
      </c>
      <c r="I512" s="51">
        <v>885.38</v>
      </c>
      <c r="J512" s="51">
        <v>13530135.880000001</v>
      </c>
      <c r="K512" s="51">
        <v>7210285.1500000004</v>
      </c>
      <c r="L512" s="51" t="s">
        <v>1722</v>
      </c>
      <c r="M512" s="51" t="s">
        <v>1723</v>
      </c>
      <c r="N512" s="51">
        <v>0.23</v>
      </c>
      <c r="O512" s="51">
        <v>-135</v>
      </c>
      <c r="P512" s="51">
        <v>0</v>
      </c>
      <c r="Q512" s="51">
        <v>-0.23</v>
      </c>
      <c r="R512" s="51">
        <v>1968.99</v>
      </c>
      <c r="S512" s="51">
        <v>73.540000000000006</v>
      </c>
      <c r="T512" s="51">
        <v>19.649999999999999</v>
      </c>
      <c r="U512" s="51">
        <v>10.18</v>
      </c>
      <c r="V512" s="51">
        <v>27.295000000000002</v>
      </c>
      <c r="W512" s="51"/>
      <c r="X512" s="51"/>
      <c r="Y512" s="47"/>
    </row>
    <row r="513" spans="1:25" x14ac:dyDescent="0.2">
      <c r="A513" s="51">
        <v>2777</v>
      </c>
      <c r="B513" s="51">
        <v>89.77</v>
      </c>
      <c r="C513" s="51">
        <v>31.19</v>
      </c>
      <c r="D513" s="4">
        <f t="shared" si="14"/>
        <v>10.66</v>
      </c>
      <c r="E513" s="4">
        <f t="shared" si="15"/>
        <v>30.630000000000003</v>
      </c>
      <c r="F513" s="51">
        <v>1119.9100000000001</v>
      </c>
      <c r="G513" s="51">
        <v>1034.73</v>
      </c>
      <c r="H513" s="51">
        <v>1761.75</v>
      </c>
      <c r="I513" s="51">
        <v>886.93</v>
      </c>
      <c r="J513" s="51">
        <v>13530137.41</v>
      </c>
      <c r="K513" s="51">
        <v>7210287.7300000004</v>
      </c>
      <c r="L513" s="51" t="s">
        <v>1724</v>
      </c>
      <c r="M513" s="51" t="s">
        <v>1725</v>
      </c>
      <c r="N513" s="51">
        <v>0.33</v>
      </c>
      <c r="O513" s="51">
        <v>-60.255000000000003</v>
      </c>
      <c r="P513" s="51">
        <v>-0.23</v>
      </c>
      <c r="Q513" s="51">
        <v>-0.23</v>
      </c>
      <c r="R513" s="51">
        <v>1971.98</v>
      </c>
      <c r="S513" s="51">
        <v>73.650000000000006</v>
      </c>
      <c r="T513" s="51">
        <v>19.649999999999999</v>
      </c>
      <c r="U513" s="51">
        <v>10.199999999999999</v>
      </c>
      <c r="V513" s="51">
        <v>27.302</v>
      </c>
      <c r="W513" s="51"/>
      <c r="X513" s="51"/>
      <c r="Y513" s="47"/>
    </row>
    <row r="514" spans="1:25" x14ac:dyDescent="0.2">
      <c r="A514" s="51">
        <v>2780</v>
      </c>
      <c r="B514" s="51">
        <v>89.81</v>
      </c>
      <c r="C514" s="51">
        <v>31.12</v>
      </c>
      <c r="D514" s="4">
        <f t="shared" si="14"/>
        <v>10.59</v>
      </c>
      <c r="E514" s="4">
        <f t="shared" si="15"/>
        <v>30.560000000000002</v>
      </c>
      <c r="F514" s="51">
        <v>1119.92</v>
      </c>
      <c r="G514" s="51">
        <v>1034.74</v>
      </c>
      <c r="H514" s="51">
        <v>1764.32</v>
      </c>
      <c r="I514" s="51">
        <v>888.48</v>
      </c>
      <c r="J514" s="51">
        <v>13530138.939999999</v>
      </c>
      <c r="K514" s="51">
        <v>7210290.3099999996</v>
      </c>
      <c r="L514" s="51" t="s">
        <v>1726</v>
      </c>
      <c r="M514" s="51" t="s">
        <v>1727</v>
      </c>
      <c r="N514" s="51">
        <v>0.27</v>
      </c>
      <c r="O514" s="51">
        <v>-71.564999999999998</v>
      </c>
      <c r="P514" s="51">
        <v>0.13</v>
      </c>
      <c r="Q514" s="51">
        <v>-0.23</v>
      </c>
      <c r="R514" s="51">
        <v>1974.98</v>
      </c>
      <c r="S514" s="51">
        <v>73.760000000000005</v>
      </c>
      <c r="T514" s="51">
        <v>19.66</v>
      </c>
      <c r="U514" s="51">
        <v>10.220000000000001</v>
      </c>
      <c r="V514" s="51">
        <v>27.309000000000001</v>
      </c>
      <c r="W514" s="51"/>
      <c r="X514" s="51"/>
      <c r="Y514" s="47"/>
    </row>
    <row r="515" spans="1:25" x14ac:dyDescent="0.2">
      <c r="A515" s="51">
        <v>2783</v>
      </c>
      <c r="B515" s="51">
        <v>89.83</v>
      </c>
      <c r="C515" s="51">
        <v>31.06</v>
      </c>
      <c r="D515" s="4">
        <f t="shared" si="14"/>
        <v>10.529999999999998</v>
      </c>
      <c r="E515" s="4">
        <f t="shared" si="15"/>
        <v>30.5</v>
      </c>
      <c r="F515" s="51">
        <v>1119.93</v>
      </c>
      <c r="G515" s="51">
        <v>1034.75</v>
      </c>
      <c r="H515" s="51">
        <v>1766.89</v>
      </c>
      <c r="I515" s="51">
        <v>890.03</v>
      </c>
      <c r="J515" s="51">
        <v>13530140.460000001</v>
      </c>
      <c r="K515" s="51">
        <v>7210292.9000000004</v>
      </c>
      <c r="L515" s="51" t="s">
        <v>1728</v>
      </c>
      <c r="M515" s="51" t="s">
        <v>1729</v>
      </c>
      <c r="N515" s="51">
        <v>0.21</v>
      </c>
      <c r="O515" s="51">
        <v>-119.745</v>
      </c>
      <c r="P515" s="51">
        <v>7.0000000000000007E-2</v>
      </c>
      <c r="Q515" s="51">
        <v>-0.2</v>
      </c>
      <c r="R515" s="51">
        <v>1977.97</v>
      </c>
      <c r="S515" s="51">
        <v>73.88</v>
      </c>
      <c r="T515" s="51">
        <v>19.66</v>
      </c>
      <c r="U515" s="51">
        <v>10.23</v>
      </c>
      <c r="V515" s="51">
        <v>27.315999999999999</v>
      </c>
      <c r="W515" s="51"/>
      <c r="X515" s="51"/>
      <c r="Y515" s="47"/>
    </row>
    <row r="516" spans="1:25" x14ac:dyDescent="0.2">
      <c r="A516" s="51">
        <v>2786</v>
      </c>
      <c r="B516" s="51">
        <v>89.79</v>
      </c>
      <c r="C516" s="51">
        <v>30.99</v>
      </c>
      <c r="D516" s="4">
        <f t="shared" si="14"/>
        <v>10.459999999999997</v>
      </c>
      <c r="E516" s="4">
        <f t="shared" si="15"/>
        <v>30.43</v>
      </c>
      <c r="F516" s="51">
        <v>1119.94</v>
      </c>
      <c r="G516" s="51">
        <v>1034.76</v>
      </c>
      <c r="H516" s="51">
        <v>1769.46</v>
      </c>
      <c r="I516" s="51">
        <v>891.58</v>
      </c>
      <c r="J516" s="51">
        <v>13530141.98</v>
      </c>
      <c r="K516" s="51">
        <v>7210295.4800000004</v>
      </c>
      <c r="L516" s="51" t="s">
        <v>1730</v>
      </c>
      <c r="M516" s="51" t="s">
        <v>1731</v>
      </c>
      <c r="N516" s="51">
        <v>0.27</v>
      </c>
      <c r="O516" s="51">
        <v>-94.399000000000001</v>
      </c>
      <c r="P516" s="51">
        <v>-0.13</v>
      </c>
      <c r="Q516" s="51">
        <v>-0.23</v>
      </c>
      <c r="R516" s="51">
        <v>1980.97</v>
      </c>
      <c r="S516" s="51">
        <v>73.989999999999995</v>
      </c>
      <c r="T516" s="51">
        <v>19.66</v>
      </c>
      <c r="U516" s="51">
        <v>10.25</v>
      </c>
      <c r="V516" s="51">
        <v>27.323</v>
      </c>
      <c r="W516" s="51"/>
      <c r="X516" s="51"/>
      <c r="Y516" s="47"/>
    </row>
    <row r="517" spans="1:25" x14ac:dyDescent="0.2">
      <c r="A517" s="51">
        <v>2791.49</v>
      </c>
      <c r="B517" s="51">
        <v>89.78</v>
      </c>
      <c r="C517" s="51">
        <v>30.86</v>
      </c>
      <c r="D517" s="4">
        <f t="shared" si="14"/>
        <v>10.329999999999998</v>
      </c>
      <c r="E517" s="4">
        <f t="shared" si="15"/>
        <v>30.3</v>
      </c>
      <c r="F517" s="51">
        <v>1119.96</v>
      </c>
      <c r="G517" s="51">
        <v>1034.78</v>
      </c>
      <c r="H517" s="51">
        <v>1774.17</v>
      </c>
      <c r="I517" s="51">
        <v>894.4</v>
      </c>
      <c r="J517" s="51">
        <v>13530144.76</v>
      </c>
      <c r="K517" s="51">
        <v>7210300.2199999997</v>
      </c>
      <c r="L517" s="51" t="s">
        <v>1585</v>
      </c>
      <c r="M517" s="51" t="s">
        <v>1732</v>
      </c>
      <c r="N517" s="51">
        <v>0.24</v>
      </c>
      <c r="O517" s="51">
        <v>-135</v>
      </c>
      <c r="P517" s="51">
        <v>-0.02</v>
      </c>
      <c r="Q517" s="51">
        <v>-0.24</v>
      </c>
      <c r="R517" s="51">
        <v>1986.45</v>
      </c>
      <c r="S517" s="51">
        <v>74.19</v>
      </c>
      <c r="T517" s="51">
        <v>19.66</v>
      </c>
      <c r="U517" s="51">
        <v>10.28</v>
      </c>
      <c r="V517" s="51">
        <v>27.335000000000001</v>
      </c>
      <c r="W517" s="51"/>
      <c r="X517" s="51"/>
      <c r="Y517" s="47"/>
    </row>
    <row r="518" spans="1:25" x14ac:dyDescent="0.2">
      <c r="A518" s="51">
        <v>2795</v>
      </c>
      <c r="B518" s="51">
        <v>89.77</v>
      </c>
      <c r="C518" s="51">
        <v>30.85</v>
      </c>
      <c r="D518" s="4">
        <f t="shared" si="14"/>
        <v>10.32</v>
      </c>
      <c r="E518" s="4">
        <f t="shared" si="15"/>
        <v>30.290000000000003</v>
      </c>
      <c r="F518" s="51">
        <v>1119.98</v>
      </c>
      <c r="G518" s="51">
        <v>1034.8</v>
      </c>
      <c r="H518" s="51">
        <v>1777.18</v>
      </c>
      <c r="I518" s="51">
        <v>896.2</v>
      </c>
      <c r="J518" s="51">
        <v>13530146.529999999</v>
      </c>
      <c r="K518" s="51">
        <v>7210303.25</v>
      </c>
      <c r="L518" s="51" t="s">
        <v>1733</v>
      </c>
      <c r="M518" s="51" t="s">
        <v>1734</v>
      </c>
      <c r="N518" s="51">
        <v>0.04</v>
      </c>
      <c r="O518" s="51">
        <v>-14.036</v>
      </c>
      <c r="P518" s="51">
        <v>-0.03</v>
      </c>
      <c r="Q518" s="51">
        <v>-0.03</v>
      </c>
      <c r="R518" s="51">
        <v>1989.96</v>
      </c>
      <c r="S518" s="51">
        <v>74.319999999999993</v>
      </c>
      <c r="T518" s="51">
        <v>19.66</v>
      </c>
      <c r="U518" s="51">
        <v>10.31</v>
      </c>
      <c r="V518" s="51">
        <v>27.341999999999999</v>
      </c>
      <c r="W518" s="51"/>
      <c r="X518" s="51"/>
      <c r="Y518" s="47"/>
    </row>
    <row r="519" spans="1:25" x14ac:dyDescent="0.2">
      <c r="A519" s="51">
        <v>2798</v>
      </c>
      <c r="B519" s="51">
        <v>89.81</v>
      </c>
      <c r="C519" s="51">
        <v>30.84</v>
      </c>
      <c r="D519" s="4">
        <f t="shared" si="14"/>
        <v>10.309999999999999</v>
      </c>
      <c r="E519" s="4">
        <f t="shared" si="15"/>
        <v>30.28</v>
      </c>
      <c r="F519" s="51">
        <v>1119.99</v>
      </c>
      <c r="G519" s="51">
        <v>1034.81</v>
      </c>
      <c r="H519" s="51">
        <v>1779.76</v>
      </c>
      <c r="I519" s="51">
        <v>897.74</v>
      </c>
      <c r="J519" s="51">
        <v>13530148.039999999</v>
      </c>
      <c r="K519" s="51">
        <v>7210305.8399999999</v>
      </c>
      <c r="L519" s="51" t="s">
        <v>1735</v>
      </c>
      <c r="M519" s="51" t="s">
        <v>1736</v>
      </c>
      <c r="N519" s="51">
        <v>0.14000000000000001</v>
      </c>
      <c r="O519" s="51">
        <v>180</v>
      </c>
      <c r="P519" s="51">
        <v>0.13</v>
      </c>
      <c r="Q519" s="51">
        <v>-0.03</v>
      </c>
      <c r="R519" s="51">
        <v>1992.95</v>
      </c>
      <c r="S519" s="51">
        <v>74.430000000000007</v>
      </c>
      <c r="T519" s="51">
        <v>19.670000000000002</v>
      </c>
      <c r="U519" s="51">
        <v>10.32</v>
      </c>
      <c r="V519" s="51">
        <v>27.347999999999999</v>
      </c>
      <c r="W519" s="51"/>
      <c r="X519" s="51"/>
      <c r="Y519" s="47"/>
    </row>
    <row r="520" spans="1:25" x14ac:dyDescent="0.2">
      <c r="A520" s="51">
        <v>2801</v>
      </c>
      <c r="B520" s="51">
        <v>89.77</v>
      </c>
      <c r="C520" s="51">
        <v>30.84</v>
      </c>
      <c r="D520" s="4">
        <f t="shared" si="14"/>
        <v>10.309999999999999</v>
      </c>
      <c r="E520" s="4">
        <f t="shared" si="15"/>
        <v>30.28</v>
      </c>
      <c r="F520" s="51">
        <v>1120</v>
      </c>
      <c r="G520" s="51">
        <v>1034.82</v>
      </c>
      <c r="H520" s="51">
        <v>1782.33</v>
      </c>
      <c r="I520" s="51">
        <v>899.28</v>
      </c>
      <c r="J520" s="51">
        <v>13530149.550000001</v>
      </c>
      <c r="K520" s="51">
        <v>7210308.4299999997</v>
      </c>
      <c r="L520" s="51" t="s">
        <v>1737</v>
      </c>
      <c r="M520" s="51" t="s">
        <v>1738</v>
      </c>
      <c r="N520" s="51">
        <v>0.13</v>
      </c>
      <c r="O520" s="51">
        <v>-90</v>
      </c>
      <c r="P520" s="51">
        <v>-0.13</v>
      </c>
      <c r="Q520" s="51">
        <v>0</v>
      </c>
      <c r="R520" s="51">
        <v>1995.95</v>
      </c>
      <c r="S520" s="51">
        <v>74.55</v>
      </c>
      <c r="T520" s="51">
        <v>19.670000000000002</v>
      </c>
      <c r="U520" s="51">
        <v>10.34</v>
      </c>
      <c r="V520" s="51">
        <v>27.353999999999999</v>
      </c>
      <c r="W520" s="51"/>
      <c r="X520" s="51"/>
      <c r="Y520" s="47"/>
    </row>
    <row r="521" spans="1:25" x14ac:dyDescent="0.2">
      <c r="A521" s="51">
        <v>2804</v>
      </c>
      <c r="B521" s="51">
        <v>89.77</v>
      </c>
      <c r="C521" s="51">
        <v>30.83</v>
      </c>
      <c r="D521" s="4">
        <f t="shared" si="14"/>
        <v>10.299999999999997</v>
      </c>
      <c r="E521" s="4">
        <f t="shared" si="15"/>
        <v>30.27</v>
      </c>
      <c r="F521" s="51">
        <v>1120.01</v>
      </c>
      <c r="G521" s="51">
        <v>1034.83</v>
      </c>
      <c r="H521" s="51">
        <v>1784.91</v>
      </c>
      <c r="I521" s="51">
        <v>900.82</v>
      </c>
      <c r="J521" s="51">
        <v>13530151.060000001</v>
      </c>
      <c r="K521" s="51">
        <v>7210311.0199999996</v>
      </c>
      <c r="L521" s="51" t="s">
        <v>1739</v>
      </c>
      <c r="M521" s="51" t="s">
        <v>1740</v>
      </c>
      <c r="N521" s="51">
        <v>0.03</v>
      </c>
      <c r="O521" s="51">
        <v>-90</v>
      </c>
      <c r="P521" s="51">
        <v>0</v>
      </c>
      <c r="Q521" s="51">
        <v>-0.03</v>
      </c>
      <c r="R521" s="51">
        <v>1998.95</v>
      </c>
      <c r="S521" s="51">
        <v>74.66</v>
      </c>
      <c r="T521" s="51">
        <v>19.670000000000002</v>
      </c>
      <c r="U521" s="51">
        <v>10.36</v>
      </c>
      <c r="V521" s="51">
        <v>27.36</v>
      </c>
      <c r="W521" s="51"/>
      <c r="X521" s="51"/>
      <c r="Y521" s="47"/>
    </row>
    <row r="522" spans="1:25" x14ac:dyDescent="0.2">
      <c r="A522" s="51">
        <v>2807</v>
      </c>
      <c r="B522" s="51">
        <v>89.77</v>
      </c>
      <c r="C522" s="51">
        <v>30.82</v>
      </c>
      <c r="D522" s="4">
        <f t="shared" si="14"/>
        <v>10.29</v>
      </c>
      <c r="E522" s="4">
        <f t="shared" si="15"/>
        <v>30.26</v>
      </c>
      <c r="F522" s="51">
        <v>1120.02</v>
      </c>
      <c r="G522" s="51">
        <v>1034.8399999999999</v>
      </c>
      <c r="H522" s="51">
        <v>1787.48</v>
      </c>
      <c r="I522" s="51">
        <v>902.35</v>
      </c>
      <c r="J522" s="51">
        <v>13530152.58</v>
      </c>
      <c r="K522" s="51">
        <v>7210313.6100000003</v>
      </c>
      <c r="L522" s="51" t="s">
        <v>1741</v>
      </c>
      <c r="M522" s="51" t="s">
        <v>1742</v>
      </c>
      <c r="N522" s="51">
        <v>0.03</v>
      </c>
      <c r="O522" s="51">
        <v>-14.036</v>
      </c>
      <c r="P522" s="51">
        <v>0</v>
      </c>
      <c r="Q522" s="51">
        <v>-0.03</v>
      </c>
      <c r="R522" s="51">
        <v>2001.94</v>
      </c>
      <c r="S522" s="51">
        <v>74.77</v>
      </c>
      <c r="T522" s="51">
        <v>19.670000000000002</v>
      </c>
      <c r="U522" s="51">
        <v>10.38</v>
      </c>
      <c r="V522" s="51">
        <v>27.367000000000001</v>
      </c>
      <c r="W522" s="51"/>
      <c r="X522" s="51"/>
      <c r="Y522" s="47"/>
    </row>
    <row r="523" spans="1:25" x14ac:dyDescent="0.2">
      <c r="A523" s="51">
        <v>2810</v>
      </c>
      <c r="B523" s="51">
        <v>89.81</v>
      </c>
      <c r="C523" s="51">
        <v>30.81</v>
      </c>
      <c r="D523" s="4">
        <f t="shared" si="14"/>
        <v>10.279999999999998</v>
      </c>
      <c r="E523" s="4">
        <f t="shared" si="15"/>
        <v>30.25</v>
      </c>
      <c r="F523" s="51">
        <v>1120.03</v>
      </c>
      <c r="G523" s="51">
        <v>1034.8499999999999</v>
      </c>
      <c r="H523" s="51">
        <v>1790.06</v>
      </c>
      <c r="I523" s="51">
        <v>903.89</v>
      </c>
      <c r="J523" s="51">
        <v>13530154.09</v>
      </c>
      <c r="K523" s="51">
        <v>7210316.21</v>
      </c>
      <c r="L523" s="51" t="s">
        <v>1743</v>
      </c>
      <c r="M523" s="51" t="s">
        <v>1744</v>
      </c>
      <c r="N523" s="51">
        <v>0.14000000000000001</v>
      </c>
      <c r="O523" s="51">
        <v>-171.87</v>
      </c>
      <c r="P523" s="51">
        <v>0.13</v>
      </c>
      <c r="Q523" s="51">
        <v>-0.03</v>
      </c>
      <c r="R523" s="51">
        <v>2004.94</v>
      </c>
      <c r="S523" s="51">
        <v>74.88</v>
      </c>
      <c r="T523" s="51">
        <v>19.670000000000002</v>
      </c>
      <c r="U523" s="51">
        <v>10.39</v>
      </c>
      <c r="V523" s="51">
        <v>27.373000000000001</v>
      </c>
      <c r="W523" s="51"/>
      <c r="X523" s="51"/>
      <c r="Y523" s="47"/>
    </row>
    <row r="524" spans="1:25" x14ac:dyDescent="0.2">
      <c r="A524" s="51">
        <v>2815.86</v>
      </c>
      <c r="B524" s="51">
        <v>89.74</v>
      </c>
      <c r="C524" s="51">
        <v>30.8</v>
      </c>
      <c r="D524" s="4">
        <f t="shared" si="14"/>
        <v>10.27</v>
      </c>
      <c r="E524" s="4">
        <f t="shared" si="15"/>
        <v>30.240000000000002</v>
      </c>
      <c r="F524" s="51">
        <v>1120.06</v>
      </c>
      <c r="G524" s="51">
        <v>1034.8800000000001</v>
      </c>
      <c r="H524" s="51">
        <v>1795.09</v>
      </c>
      <c r="I524" s="51">
        <v>906.89</v>
      </c>
      <c r="J524" s="51">
        <v>13530157.039999999</v>
      </c>
      <c r="K524" s="51">
        <v>7210321.2699999996</v>
      </c>
      <c r="L524" s="51" t="s">
        <v>1592</v>
      </c>
      <c r="M524" s="51" t="s">
        <v>1745</v>
      </c>
      <c r="N524" s="51">
        <v>0.12</v>
      </c>
      <c r="O524" s="51">
        <v>85.236999999999995</v>
      </c>
      <c r="P524" s="51">
        <v>-0.12</v>
      </c>
      <c r="Q524" s="51">
        <v>-0.02</v>
      </c>
      <c r="R524" s="51">
        <v>2010.79</v>
      </c>
      <c r="S524" s="51">
        <v>75.099999999999994</v>
      </c>
      <c r="T524" s="51">
        <v>19.68</v>
      </c>
      <c r="U524" s="51">
        <v>10.43</v>
      </c>
      <c r="V524" s="51">
        <v>27.385000000000002</v>
      </c>
      <c r="W524" s="51"/>
      <c r="X524" s="51"/>
      <c r="Y524" s="47"/>
    </row>
    <row r="525" spans="1:25" x14ac:dyDescent="0.2">
      <c r="A525" s="51">
        <v>2819</v>
      </c>
      <c r="B525" s="51">
        <v>89.75</v>
      </c>
      <c r="C525" s="51">
        <v>30.92</v>
      </c>
      <c r="D525" s="4">
        <f t="shared" si="14"/>
        <v>10.39</v>
      </c>
      <c r="E525" s="4">
        <f t="shared" si="15"/>
        <v>30.360000000000003</v>
      </c>
      <c r="F525" s="51">
        <v>1120.07</v>
      </c>
      <c r="G525" s="51">
        <v>1034.8900000000001</v>
      </c>
      <c r="H525" s="51">
        <v>1797.79</v>
      </c>
      <c r="I525" s="51">
        <v>908.5</v>
      </c>
      <c r="J525" s="51">
        <v>13530158.619999999</v>
      </c>
      <c r="K525" s="51">
        <v>7210323.9800000004</v>
      </c>
      <c r="L525" s="51" t="s">
        <v>1746</v>
      </c>
      <c r="M525" s="51" t="s">
        <v>1747</v>
      </c>
      <c r="N525" s="51">
        <v>0.38</v>
      </c>
      <c r="O525" s="51">
        <v>80.537999999999997</v>
      </c>
      <c r="P525" s="51">
        <v>0.03</v>
      </c>
      <c r="Q525" s="51">
        <v>0.38</v>
      </c>
      <c r="R525" s="51">
        <v>2013.93</v>
      </c>
      <c r="S525" s="51">
        <v>75.22</v>
      </c>
      <c r="T525" s="51">
        <v>19.68</v>
      </c>
      <c r="U525" s="51">
        <v>10.45</v>
      </c>
      <c r="V525" s="51">
        <v>27.390999999999998</v>
      </c>
      <c r="W525" s="51"/>
      <c r="X525" s="51"/>
      <c r="Y525" s="47"/>
    </row>
    <row r="526" spans="1:25" x14ac:dyDescent="0.2">
      <c r="A526" s="51">
        <v>2822</v>
      </c>
      <c r="B526" s="51">
        <v>89.77</v>
      </c>
      <c r="C526" s="51">
        <v>31.04</v>
      </c>
      <c r="D526" s="4">
        <f t="shared" si="14"/>
        <v>10.509999999999998</v>
      </c>
      <c r="E526" s="4">
        <f t="shared" si="15"/>
        <v>30.48</v>
      </c>
      <c r="F526" s="51">
        <v>1120.08</v>
      </c>
      <c r="G526" s="51">
        <v>1034.9000000000001</v>
      </c>
      <c r="H526" s="51">
        <v>1800.36</v>
      </c>
      <c r="I526" s="51">
        <v>910.05</v>
      </c>
      <c r="J526" s="51">
        <v>13530160.140000001</v>
      </c>
      <c r="K526" s="51">
        <v>7210326.5700000003</v>
      </c>
      <c r="L526" s="51" t="s">
        <v>1748</v>
      </c>
      <c r="M526" s="51" t="s">
        <v>1749</v>
      </c>
      <c r="N526" s="51">
        <v>0.41</v>
      </c>
      <c r="O526" s="51">
        <v>109.98399999999999</v>
      </c>
      <c r="P526" s="51">
        <v>7.0000000000000007E-2</v>
      </c>
      <c r="Q526" s="51">
        <v>0.4</v>
      </c>
      <c r="R526" s="51">
        <v>2016.92</v>
      </c>
      <c r="S526" s="51">
        <v>75.33</v>
      </c>
      <c r="T526" s="51">
        <v>19.68</v>
      </c>
      <c r="U526" s="51">
        <v>10.47</v>
      </c>
      <c r="V526" s="51">
        <v>27.396999999999998</v>
      </c>
      <c r="W526" s="51"/>
      <c r="X526" s="51"/>
      <c r="Y526" s="47"/>
    </row>
    <row r="527" spans="1:25" x14ac:dyDescent="0.2">
      <c r="A527" s="51">
        <v>2825</v>
      </c>
      <c r="B527" s="51">
        <v>89.73</v>
      </c>
      <c r="C527" s="51">
        <v>31.15</v>
      </c>
      <c r="D527" s="4">
        <f t="shared" si="14"/>
        <v>10.619999999999997</v>
      </c>
      <c r="E527" s="4">
        <f t="shared" si="15"/>
        <v>30.59</v>
      </c>
      <c r="F527" s="51">
        <v>1120.0999999999999</v>
      </c>
      <c r="G527" s="51">
        <v>1034.92</v>
      </c>
      <c r="H527" s="51">
        <v>1802.93</v>
      </c>
      <c r="I527" s="51">
        <v>911.59</v>
      </c>
      <c r="J527" s="51">
        <v>13530161.67</v>
      </c>
      <c r="K527" s="51">
        <v>7210329.1500000004</v>
      </c>
      <c r="L527" s="51" t="s">
        <v>1750</v>
      </c>
      <c r="M527" s="51" t="s">
        <v>1751</v>
      </c>
      <c r="N527" s="51">
        <v>0.39</v>
      </c>
      <c r="O527" s="51">
        <v>90</v>
      </c>
      <c r="P527" s="51">
        <v>-0.13</v>
      </c>
      <c r="Q527" s="51">
        <v>0.37</v>
      </c>
      <c r="R527" s="51">
        <v>2019.92</v>
      </c>
      <c r="S527" s="51">
        <v>75.44</v>
      </c>
      <c r="T527" s="51">
        <v>19.68</v>
      </c>
      <c r="U527" s="51">
        <v>10.48</v>
      </c>
      <c r="V527" s="51">
        <v>27.404</v>
      </c>
      <c r="W527" s="51"/>
      <c r="X527" s="51"/>
      <c r="Y527" s="47"/>
    </row>
    <row r="528" spans="1:25" x14ac:dyDescent="0.2">
      <c r="A528" s="51">
        <v>2828</v>
      </c>
      <c r="B528" s="51">
        <v>89.73</v>
      </c>
      <c r="C528" s="51">
        <v>31.27</v>
      </c>
      <c r="D528" s="4">
        <f t="shared" si="14"/>
        <v>10.739999999999998</v>
      </c>
      <c r="E528" s="4">
        <f t="shared" si="15"/>
        <v>30.71</v>
      </c>
      <c r="F528" s="51">
        <v>1120.1099999999999</v>
      </c>
      <c r="G528" s="51">
        <v>1034.93</v>
      </c>
      <c r="H528" s="51">
        <v>1805.5</v>
      </c>
      <c r="I528" s="51">
        <v>913.15</v>
      </c>
      <c r="J528" s="51">
        <v>13530163.199999999</v>
      </c>
      <c r="K528" s="51">
        <v>7210331.7300000004</v>
      </c>
      <c r="L528" s="51" t="s">
        <v>1752</v>
      </c>
      <c r="M528" s="51" t="s">
        <v>1753</v>
      </c>
      <c r="N528" s="51">
        <v>0.4</v>
      </c>
      <c r="O528" s="51">
        <v>50.710999999999999</v>
      </c>
      <c r="P528" s="51">
        <v>0</v>
      </c>
      <c r="Q528" s="51">
        <v>0.4</v>
      </c>
      <c r="R528" s="51">
        <v>2022.91</v>
      </c>
      <c r="S528" s="51">
        <v>75.55</v>
      </c>
      <c r="T528" s="51">
        <v>19.68</v>
      </c>
      <c r="U528" s="51">
        <v>10.5</v>
      </c>
      <c r="V528" s="51">
        <v>27.41</v>
      </c>
      <c r="W528" s="51"/>
      <c r="X528" s="51"/>
      <c r="Y528" s="47"/>
    </row>
    <row r="529" spans="1:25" x14ac:dyDescent="0.2">
      <c r="A529" s="51">
        <v>2831</v>
      </c>
      <c r="B529" s="51">
        <v>89.82</v>
      </c>
      <c r="C529" s="51">
        <v>31.38</v>
      </c>
      <c r="D529" s="4">
        <f t="shared" si="14"/>
        <v>10.849999999999998</v>
      </c>
      <c r="E529" s="4">
        <f t="shared" si="15"/>
        <v>30.82</v>
      </c>
      <c r="F529" s="51">
        <v>1120.1199999999999</v>
      </c>
      <c r="G529" s="51">
        <v>1034.94</v>
      </c>
      <c r="H529" s="51">
        <v>1808.06</v>
      </c>
      <c r="I529" s="51">
        <v>914.71</v>
      </c>
      <c r="J529" s="51">
        <v>13530164.73</v>
      </c>
      <c r="K529" s="51">
        <v>7210334.3099999996</v>
      </c>
      <c r="L529" s="51" t="s">
        <v>1754</v>
      </c>
      <c r="M529" s="51" t="s">
        <v>1755</v>
      </c>
      <c r="N529" s="51">
        <v>0.47</v>
      </c>
      <c r="O529" s="51">
        <v>104.03700000000001</v>
      </c>
      <c r="P529" s="51">
        <v>0.3</v>
      </c>
      <c r="Q529" s="51">
        <v>0.37</v>
      </c>
      <c r="R529" s="51">
        <v>2025.91</v>
      </c>
      <c r="S529" s="51">
        <v>75.67</v>
      </c>
      <c r="T529" s="51">
        <v>19.68</v>
      </c>
      <c r="U529" s="51">
        <v>10.52</v>
      </c>
      <c r="V529" s="51">
        <v>27.417000000000002</v>
      </c>
      <c r="W529" s="51"/>
      <c r="X529" s="51"/>
      <c r="Y529" s="47"/>
    </row>
    <row r="530" spans="1:25" x14ac:dyDescent="0.2">
      <c r="A530" s="51">
        <v>2834</v>
      </c>
      <c r="B530" s="51">
        <v>89.79</v>
      </c>
      <c r="C530" s="51">
        <v>31.5</v>
      </c>
      <c r="D530" s="4">
        <f t="shared" si="14"/>
        <v>10.969999999999999</v>
      </c>
      <c r="E530" s="4">
        <f t="shared" si="15"/>
        <v>30.94</v>
      </c>
      <c r="F530" s="51">
        <v>1120.1300000000001</v>
      </c>
      <c r="G530" s="51">
        <v>1034.95</v>
      </c>
      <c r="H530" s="51">
        <v>1810.62</v>
      </c>
      <c r="I530" s="51">
        <v>916.27</v>
      </c>
      <c r="J530" s="51">
        <v>13530166.27</v>
      </c>
      <c r="K530" s="51">
        <v>7210336.8799999999</v>
      </c>
      <c r="L530" s="51" t="s">
        <v>1756</v>
      </c>
      <c r="M530" s="51" t="s">
        <v>1757</v>
      </c>
      <c r="N530" s="51">
        <v>0.41</v>
      </c>
      <c r="O530" s="51">
        <v>108.435</v>
      </c>
      <c r="P530" s="51">
        <v>-0.1</v>
      </c>
      <c r="Q530" s="51">
        <v>0.4</v>
      </c>
      <c r="R530" s="51">
        <v>2028.9</v>
      </c>
      <c r="S530" s="51">
        <v>75.78</v>
      </c>
      <c r="T530" s="51">
        <v>19.690000000000001</v>
      </c>
      <c r="U530" s="51">
        <v>10.54</v>
      </c>
      <c r="V530" s="51">
        <v>27.423999999999999</v>
      </c>
      <c r="W530" s="51"/>
      <c r="X530" s="51"/>
      <c r="Y530" s="47"/>
    </row>
    <row r="531" spans="1:25" x14ac:dyDescent="0.2">
      <c r="A531" s="51">
        <v>2837</v>
      </c>
      <c r="B531" s="51">
        <v>89.75</v>
      </c>
      <c r="C531" s="51">
        <v>31.62</v>
      </c>
      <c r="D531" s="4">
        <f t="shared" si="14"/>
        <v>11.09</v>
      </c>
      <c r="E531" s="4">
        <f t="shared" si="15"/>
        <v>31.060000000000002</v>
      </c>
      <c r="F531" s="51">
        <v>1120.1400000000001</v>
      </c>
      <c r="G531" s="51">
        <v>1034.96</v>
      </c>
      <c r="H531" s="51">
        <v>1813.17</v>
      </c>
      <c r="I531" s="51">
        <v>917.84</v>
      </c>
      <c r="J531" s="51">
        <v>13530167.82</v>
      </c>
      <c r="K531" s="51">
        <v>7210339.4500000002</v>
      </c>
      <c r="L531" s="51" t="s">
        <v>1758</v>
      </c>
      <c r="M531" s="51" t="s">
        <v>1759</v>
      </c>
      <c r="N531" s="51">
        <v>0.42</v>
      </c>
      <c r="O531" s="51">
        <v>72.897000000000006</v>
      </c>
      <c r="P531" s="51">
        <v>-0.13</v>
      </c>
      <c r="Q531" s="51">
        <v>0.4</v>
      </c>
      <c r="R531" s="51">
        <v>2031.89</v>
      </c>
      <c r="S531" s="51">
        <v>75.89</v>
      </c>
      <c r="T531" s="51">
        <v>19.690000000000001</v>
      </c>
      <c r="U531" s="51">
        <v>10.56</v>
      </c>
      <c r="V531" s="51">
        <v>27.431000000000001</v>
      </c>
      <c r="W531" s="51"/>
      <c r="X531" s="51"/>
      <c r="Y531" s="47"/>
    </row>
    <row r="532" spans="1:25" x14ac:dyDescent="0.2">
      <c r="A532" s="51">
        <v>2840.46</v>
      </c>
      <c r="B532" s="51">
        <v>89.79</v>
      </c>
      <c r="C532" s="51">
        <v>31.75</v>
      </c>
      <c r="D532" s="4">
        <f t="shared" si="14"/>
        <v>11.219999999999999</v>
      </c>
      <c r="E532" s="4">
        <f t="shared" si="15"/>
        <v>31.19</v>
      </c>
      <c r="F532" s="51">
        <v>1120.1600000000001</v>
      </c>
      <c r="G532" s="51">
        <v>1034.98</v>
      </c>
      <c r="H532" s="51">
        <v>1816.12</v>
      </c>
      <c r="I532" s="51">
        <v>919.66</v>
      </c>
      <c r="J532" s="51">
        <v>13530169.6</v>
      </c>
      <c r="K532" s="51">
        <v>7210342.4199999999</v>
      </c>
      <c r="L532" s="51" t="s">
        <v>1593</v>
      </c>
      <c r="M532" s="51" t="s">
        <v>1760</v>
      </c>
      <c r="N532" s="51">
        <v>0.39</v>
      </c>
      <c r="O532" s="51">
        <v>-74.745000000000005</v>
      </c>
      <c r="P532" s="51">
        <v>0.12</v>
      </c>
      <c r="Q532" s="51">
        <v>0.38</v>
      </c>
      <c r="R532" s="51">
        <v>2035.35</v>
      </c>
      <c r="S532" s="51">
        <v>76.02</v>
      </c>
      <c r="T532" s="51">
        <v>19.690000000000001</v>
      </c>
      <c r="U532" s="51">
        <v>10.58</v>
      </c>
      <c r="V532" s="51">
        <v>27.44</v>
      </c>
      <c r="W532" s="51"/>
      <c r="X532" s="51"/>
      <c r="Y532" s="47"/>
    </row>
    <row r="533" spans="1:25" x14ac:dyDescent="0.2">
      <c r="A533" s="51">
        <v>2844</v>
      </c>
      <c r="B533" s="51">
        <v>89.82</v>
      </c>
      <c r="C533" s="51">
        <v>31.64</v>
      </c>
      <c r="D533" s="4">
        <f t="shared" si="14"/>
        <v>11.11</v>
      </c>
      <c r="E533" s="4">
        <f t="shared" si="15"/>
        <v>31.080000000000002</v>
      </c>
      <c r="F533" s="51">
        <v>1120.17</v>
      </c>
      <c r="G533" s="51">
        <v>1034.99</v>
      </c>
      <c r="H533" s="51">
        <v>1819.13</v>
      </c>
      <c r="I533" s="51">
        <v>921.52</v>
      </c>
      <c r="J533" s="51">
        <v>13530171.43</v>
      </c>
      <c r="K533" s="51">
        <v>7210345.4500000002</v>
      </c>
      <c r="L533" s="51" t="s">
        <v>1778</v>
      </c>
      <c r="M533" s="51" t="s">
        <v>1779</v>
      </c>
      <c r="N533" s="51">
        <v>0.32</v>
      </c>
      <c r="O533" s="51">
        <v>-101.31</v>
      </c>
      <c r="P533" s="51">
        <v>0.08</v>
      </c>
      <c r="Q533" s="51">
        <v>-0.31</v>
      </c>
      <c r="R533" s="51">
        <v>2038.88</v>
      </c>
      <c r="S533" s="51">
        <v>76.150000000000006</v>
      </c>
      <c r="T533" s="51">
        <v>19.690000000000001</v>
      </c>
      <c r="U533" s="51">
        <v>10.6</v>
      </c>
      <c r="V533" s="51">
        <v>27.448</v>
      </c>
      <c r="W533" s="51"/>
      <c r="X533" s="51"/>
      <c r="Y533" s="47"/>
    </row>
    <row r="534" spans="1:25" x14ac:dyDescent="0.2">
      <c r="A534" s="51">
        <v>2847</v>
      </c>
      <c r="B534" s="51">
        <v>89.8</v>
      </c>
      <c r="C534" s="51">
        <v>31.54</v>
      </c>
      <c r="D534" s="4">
        <f t="shared" si="14"/>
        <v>11.009999999999998</v>
      </c>
      <c r="E534" s="4">
        <f t="shared" si="15"/>
        <v>30.98</v>
      </c>
      <c r="F534" s="51">
        <v>1120.18</v>
      </c>
      <c r="G534" s="51">
        <v>1035</v>
      </c>
      <c r="H534" s="51">
        <v>1821.69</v>
      </c>
      <c r="I534" s="51">
        <v>923.09</v>
      </c>
      <c r="J534" s="51">
        <v>13530172.98</v>
      </c>
      <c r="K534" s="51">
        <v>7210348.0199999996</v>
      </c>
      <c r="L534" s="51" t="s">
        <v>1780</v>
      </c>
      <c r="M534" s="51" t="s">
        <v>1781</v>
      </c>
      <c r="N534" s="51">
        <v>0.34</v>
      </c>
      <c r="O534" s="51">
        <v>-124.992</v>
      </c>
      <c r="P534" s="51">
        <v>-7.0000000000000007E-2</v>
      </c>
      <c r="Q534" s="51">
        <v>-0.33</v>
      </c>
      <c r="R534" s="51">
        <v>2041.87</v>
      </c>
      <c r="S534" s="51">
        <v>76.27</v>
      </c>
      <c r="T534" s="51">
        <v>19.690000000000001</v>
      </c>
      <c r="U534" s="51">
        <v>10.62</v>
      </c>
      <c r="V534" s="51">
        <v>27.454999999999998</v>
      </c>
      <c r="W534" s="51"/>
      <c r="X534" s="51"/>
      <c r="Y534" s="47"/>
    </row>
    <row r="535" spans="1:25" x14ac:dyDescent="0.2">
      <c r="A535" s="51">
        <v>2850</v>
      </c>
      <c r="B535" s="51">
        <v>89.73</v>
      </c>
      <c r="C535" s="51">
        <v>31.44</v>
      </c>
      <c r="D535" s="4">
        <f t="shared" ref="D535:D598" si="16">IF(C535-20.53&lt;0,C535-20.53+360,C535-20.53)</f>
        <v>10.91</v>
      </c>
      <c r="E535" s="4">
        <f t="shared" ref="E535:E598" si="17">IF(C535-0.56&lt;0,C535-0.56+360,C535-0.56)</f>
        <v>30.880000000000003</v>
      </c>
      <c r="F535" s="51">
        <v>1120.19</v>
      </c>
      <c r="G535" s="51">
        <v>1035.01</v>
      </c>
      <c r="H535" s="51">
        <v>1824.24</v>
      </c>
      <c r="I535" s="51">
        <v>924.66</v>
      </c>
      <c r="J535" s="51">
        <v>13530174.52</v>
      </c>
      <c r="K535" s="51">
        <v>7210350.5899999999</v>
      </c>
      <c r="L535" s="51" t="s">
        <v>1782</v>
      </c>
      <c r="M535" s="51" t="s">
        <v>1783</v>
      </c>
      <c r="N535" s="51">
        <v>0.41</v>
      </c>
      <c r="O535" s="51">
        <v>-63.435000000000002</v>
      </c>
      <c r="P535" s="51">
        <v>-0.23</v>
      </c>
      <c r="Q535" s="51">
        <v>-0.33</v>
      </c>
      <c r="R535" s="51">
        <v>2044.87</v>
      </c>
      <c r="S535" s="51">
        <v>76.38</v>
      </c>
      <c r="T535" s="51">
        <v>19.690000000000001</v>
      </c>
      <c r="U535" s="51">
        <v>10.63</v>
      </c>
      <c r="V535" s="51">
        <v>27.462</v>
      </c>
      <c r="W535" s="51"/>
      <c r="X535" s="51"/>
      <c r="Y535" s="47"/>
    </row>
    <row r="536" spans="1:25" x14ac:dyDescent="0.2">
      <c r="A536" s="51">
        <v>2853</v>
      </c>
      <c r="B536" s="51">
        <v>89.78</v>
      </c>
      <c r="C536" s="51">
        <v>31.34</v>
      </c>
      <c r="D536" s="4">
        <f t="shared" si="16"/>
        <v>10.809999999999999</v>
      </c>
      <c r="E536" s="4">
        <f t="shared" si="17"/>
        <v>30.78</v>
      </c>
      <c r="F536" s="51">
        <v>1120.21</v>
      </c>
      <c r="G536" s="51">
        <v>1035.03</v>
      </c>
      <c r="H536" s="51">
        <v>1826.8</v>
      </c>
      <c r="I536" s="51">
        <v>926.22</v>
      </c>
      <c r="J536" s="51">
        <v>13530176.060000001</v>
      </c>
      <c r="K536" s="51">
        <v>7210353.1699999999</v>
      </c>
      <c r="L536" s="51" t="s">
        <v>1784</v>
      </c>
      <c r="M536" s="51" t="s">
        <v>1785</v>
      </c>
      <c r="N536" s="51">
        <v>0.37</v>
      </c>
      <c r="O536" s="51">
        <v>-90</v>
      </c>
      <c r="P536" s="51">
        <v>0.17</v>
      </c>
      <c r="Q536" s="51">
        <v>-0.33</v>
      </c>
      <c r="R536" s="51">
        <v>2047.86</v>
      </c>
      <c r="S536" s="51">
        <v>76.489999999999995</v>
      </c>
      <c r="T536" s="51">
        <v>19.7</v>
      </c>
      <c r="U536" s="51">
        <v>10.65</v>
      </c>
      <c r="V536" s="51">
        <v>27.469000000000001</v>
      </c>
      <c r="W536" s="51"/>
      <c r="X536" s="51"/>
      <c r="Y536" s="47"/>
    </row>
    <row r="537" spans="1:25" x14ac:dyDescent="0.2">
      <c r="A537" s="51">
        <v>2856</v>
      </c>
      <c r="B537" s="51">
        <v>89.78</v>
      </c>
      <c r="C537" s="51">
        <v>31.25</v>
      </c>
      <c r="D537" s="4">
        <f t="shared" si="16"/>
        <v>10.719999999999999</v>
      </c>
      <c r="E537" s="4">
        <f t="shared" si="17"/>
        <v>30.69</v>
      </c>
      <c r="F537" s="51">
        <v>1120.22</v>
      </c>
      <c r="G537" s="51">
        <v>1035.04</v>
      </c>
      <c r="H537" s="51">
        <v>1829.37</v>
      </c>
      <c r="I537" s="51">
        <v>927.78</v>
      </c>
      <c r="J537" s="51">
        <v>13530177.59</v>
      </c>
      <c r="K537" s="51">
        <v>7210355.75</v>
      </c>
      <c r="L537" s="51" t="s">
        <v>1786</v>
      </c>
      <c r="M537" s="51" t="s">
        <v>1787</v>
      </c>
      <c r="N537" s="51">
        <v>0.3</v>
      </c>
      <c r="O537" s="51">
        <v>-90</v>
      </c>
      <c r="P537" s="51">
        <v>0</v>
      </c>
      <c r="Q537" s="51">
        <v>-0.3</v>
      </c>
      <c r="R537" s="51">
        <v>2050.86</v>
      </c>
      <c r="S537" s="51">
        <v>76.599999999999994</v>
      </c>
      <c r="T537" s="51">
        <v>19.7</v>
      </c>
      <c r="U537" s="51">
        <v>10.67</v>
      </c>
      <c r="V537" s="51">
        <v>27.475999999999999</v>
      </c>
      <c r="W537" s="51"/>
      <c r="X537" s="51"/>
      <c r="Y537" s="47"/>
    </row>
    <row r="538" spans="1:25" x14ac:dyDescent="0.2">
      <c r="A538" s="51">
        <v>2859</v>
      </c>
      <c r="B538" s="51">
        <v>89.78</v>
      </c>
      <c r="C538" s="51">
        <v>31.15</v>
      </c>
      <c r="D538" s="4">
        <f t="shared" si="16"/>
        <v>10.619999999999997</v>
      </c>
      <c r="E538" s="4">
        <f t="shared" si="17"/>
        <v>30.59</v>
      </c>
      <c r="F538" s="51">
        <v>1120.23</v>
      </c>
      <c r="G538" s="51">
        <v>1035.05</v>
      </c>
      <c r="H538" s="51">
        <v>1831.93</v>
      </c>
      <c r="I538" s="51">
        <v>929.33</v>
      </c>
      <c r="J538" s="51">
        <v>13530179.119999999</v>
      </c>
      <c r="K538" s="51">
        <v>7210358.3300000001</v>
      </c>
      <c r="L538" s="51" t="s">
        <v>1788</v>
      </c>
      <c r="M538" s="51" t="s">
        <v>1789</v>
      </c>
      <c r="N538" s="51">
        <v>0.33</v>
      </c>
      <c r="O538" s="51">
        <v>-90</v>
      </c>
      <c r="P538" s="51">
        <v>0</v>
      </c>
      <c r="Q538" s="51">
        <v>-0.33</v>
      </c>
      <c r="R538" s="51">
        <v>2053.85</v>
      </c>
      <c r="S538" s="51">
        <v>76.72</v>
      </c>
      <c r="T538" s="51">
        <v>19.7</v>
      </c>
      <c r="U538" s="51">
        <v>10.69</v>
      </c>
      <c r="V538" s="51">
        <v>27.481999999999999</v>
      </c>
      <c r="W538" s="51"/>
      <c r="X538" s="51"/>
      <c r="Y538" s="47"/>
    </row>
    <row r="539" spans="1:25" x14ac:dyDescent="0.2">
      <c r="A539" s="51">
        <v>2864.86</v>
      </c>
      <c r="B539" s="51">
        <v>89.78</v>
      </c>
      <c r="C539" s="51">
        <v>30.96</v>
      </c>
      <c r="D539" s="4">
        <f t="shared" si="16"/>
        <v>10.43</v>
      </c>
      <c r="E539" s="4">
        <f t="shared" si="17"/>
        <v>30.400000000000002</v>
      </c>
      <c r="F539" s="51">
        <v>1120.25</v>
      </c>
      <c r="G539" s="51">
        <v>1035.07</v>
      </c>
      <c r="H539" s="51">
        <v>1836.95</v>
      </c>
      <c r="I539" s="51">
        <v>932.36</v>
      </c>
      <c r="J539" s="51">
        <v>13530182.1</v>
      </c>
      <c r="K539" s="51">
        <v>7210363.3799999999</v>
      </c>
      <c r="L539" s="51" t="s">
        <v>1594</v>
      </c>
      <c r="M539" s="51" t="s">
        <v>1764</v>
      </c>
      <c r="N539" s="51">
        <v>0.32</v>
      </c>
      <c r="O539" s="51">
        <v>-45</v>
      </c>
      <c r="P539" s="51">
        <v>0</v>
      </c>
      <c r="Q539" s="51">
        <v>-0.32</v>
      </c>
      <c r="R539" s="51">
        <v>2059.6999999999998</v>
      </c>
      <c r="S539" s="51">
        <v>76.94</v>
      </c>
      <c r="T539" s="51">
        <v>19.7</v>
      </c>
      <c r="U539" s="51">
        <v>10.72</v>
      </c>
      <c r="V539" s="51">
        <v>27.494</v>
      </c>
      <c r="W539" s="51"/>
      <c r="X539" s="51"/>
      <c r="Y539" s="47"/>
    </row>
    <row r="540" spans="1:25" x14ac:dyDescent="0.2">
      <c r="A540" s="51">
        <v>2868</v>
      </c>
      <c r="B540" s="51">
        <v>89.8</v>
      </c>
      <c r="C540" s="51">
        <v>30.94</v>
      </c>
      <c r="D540" s="4">
        <f t="shared" si="16"/>
        <v>10.41</v>
      </c>
      <c r="E540" s="4">
        <f t="shared" si="17"/>
        <v>30.380000000000003</v>
      </c>
      <c r="F540" s="51">
        <v>1120.26</v>
      </c>
      <c r="G540" s="51">
        <v>1035.08</v>
      </c>
      <c r="H540" s="51">
        <v>1839.65</v>
      </c>
      <c r="I540" s="51">
        <v>933.97</v>
      </c>
      <c r="J540" s="51">
        <v>13530183.68</v>
      </c>
      <c r="K540" s="51">
        <v>7210366.0899999999</v>
      </c>
      <c r="L540" s="51" t="s">
        <v>1790</v>
      </c>
      <c r="M540" s="51" t="s">
        <v>1791</v>
      </c>
      <c r="N540" s="51">
        <v>0.09</v>
      </c>
      <c r="O540" s="51">
        <v>-90</v>
      </c>
      <c r="P540" s="51">
        <v>0.06</v>
      </c>
      <c r="Q540" s="51">
        <v>-0.06</v>
      </c>
      <c r="R540" s="51">
        <v>2062.84</v>
      </c>
      <c r="S540" s="51">
        <v>77.05</v>
      </c>
      <c r="T540" s="51">
        <v>19.7</v>
      </c>
      <c r="U540" s="51">
        <v>10.74</v>
      </c>
      <c r="V540" s="51">
        <v>27.5</v>
      </c>
      <c r="W540" s="51"/>
      <c r="X540" s="51"/>
      <c r="Y540" s="47"/>
    </row>
    <row r="541" spans="1:25" x14ac:dyDescent="0.2">
      <c r="A541" s="51">
        <v>2871</v>
      </c>
      <c r="B541" s="51">
        <v>89.8</v>
      </c>
      <c r="C541" s="51">
        <v>30.92</v>
      </c>
      <c r="D541" s="4">
        <f t="shared" si="16"/>
        <v>10.39</v>
      </c>
      <c r="E541" s="4">
        <f t="shared" si="17"/>
        <v>30.360000000000003</v>
      </c>
      <c r="F541" s="51">
        <v>1120.27</v>
      </c>
      <c r="G541" s="51">
        <v>1035.0899999999999</v>
      </c>
      <c r="H541" s="51">
        <v>1842.22</v>
      </c>
      <c r="I541" s="51">
        <v>935.51</v>
      </c>
      <c r="J541" s="51">
        <v>13530185.199999999</v>
      </c>
      <c r="K541" s="51">
        <v>7210368.6699999999</v>
      </c>
      <c r="L541" s="51" t="s">
        <v>1792</v>
      </c>
      <c r="M541" s="51" t="s">
        <v>1793</v>
      </c>
      <c r="N541" s="51">
        <v>7.0000000000000007E-2</v>
      </c>
      <c r="O541" s="51">
        <v>-135</v>
      </c>
      <c r="P541" s="51">
        <v>0</v>
      </c>
      <c r="Q541" s="51">
        <v>-7.0000000000000007E-2</v>
      </c>
      <c r="R541" s="51">
        <v>2065.83</v>
      </c>
      <c r="S541" s="51">
        <v>77.17</v>
      </c>
      <c r="T541" s="51">
        <v>19.71</v>
      </c>
      <c r="U541" s="51">
        <v>10.76</v>
      </c>
      <c r="V541" s="51">
        <v>27.506</v>
      </c>
      <c r="W541" s="51"/>
      <c r="X541" s="51"/>
      <c r="Y541" s="47"/>
    </row>
    <row r="542" spans="1:25" x14ac:dyDescent="0.2">
      <c r="A542" s="51">
        <v>2874</v>
      </c>
      <c r="B542" s="51">
        <v>89.78</v>
      </c>
      <c r="C542" s="51">
        <v>30.9</v>
      </c>
      <c r="D542" s="4">
        <f t="shared" si="16"/>
        <v>10.369999999999997</v>
      </c>
      <c r="E542" s="4">
        <f t="shared" si="17"/>
        <v>30.34</v>
      </c>
      <c r="F542" s="51">
        <v>1120.28</v>
      </c>
      <c r="G542" s="51">
        <v>1035.0999999999999</v>
      </c>
      <c r="H542" s="51">
        <v>1844.79</v>
      </c>
      <c r="I542" s="51">
        <v>937.06</v>
      </c>
      <c r="J542" s="51">
        <v>13530186.720000001</v>
      </c>
      <c r="K542" s="51">
        <v>7210371.2599999998</v>
      </c>
      <c r="L542" s="51" t="s">
        <v>1794</v>
      </c>
      <c r="M542" s="51" t="s">
        <v>1795</v>
      </c>
      <c r="N542" s="51">
        <v>0.09</v>
      </c>
      <c r="O542" s="51">
        <v>-90</v>
      </c>
      <c r="P542" s="51">
        <v>-7.0000000000000007E-2</v>
      </c>
      <c r="Q542" s="51">
        <v>-7.0000000000000007E-2</v>
      </c>
      <c r="R542" s="51">
        <v>2068.83</v>
      </c>
      <c r="S542" s="51">
        <v>77.28</v>
      </c>
      <c r="T542" s="51">
        <v>19.71</v>
      </c>
      <c r="U542" s="51">
        <v>10.78</v>
      </c>
      <c r="V542" s="51">
        <v>27.512</v>
      </c>
      <c r="W542" s="51"/>
      <c r="X542" s="51"/>
      <c r="Y542" s="47"/>
    </row>
    <row r="543" spans="1:25" x14ac:dyDescent="0.2">
      <c r="A543" s="51">
        <v>2877</v>
      </c>
      <c r="B543" s="51">
        <v>89.78</v>
      </c>
      <c r="C543" s="51">
        <v>30.88</v>
      </c>
      <c r="D543" s="4">
        <f t="shared" si="16"/>
        <v>10.349999999999998</v>
      </c>
      <c r="E543" s="4">
        <f t="shared" si="17"/>
        <v>30.32</v>
      </c>
      <c r="F543" s="51">
        <v>1120.3</v>
      </c>
      <c r="G543" s="51">
        <v>1035.1199999999999</v>
      </c>
      <c r="H543" s="51">
        <v>1847.37</v>
      </c>
      <c r="I543" s="51">
        <v>938.6</v>
      </c>
      <c r="J543" s="51">
        <v>13530188.23</v>
      </c>
      <c r="K543" s="51">
        <v>7210373.8499999996</v>
      </c>
      <c r="L543" s="51" t="s">
        <v>1796</v>
      </c>
      <c r="M543" s="51" t="s">
        <v>1797</v>
      </c>
      <c r="N543" s="51">
        <v>7.0000000000000007E-2</v>
      </c>
      <c r="O543" s="51">
        <v>-90</v>
      </c>
      <c r="P543" s="51">
        <v>0</v>
      </c>
      <c r="Q543" s="51">
        <v>-7.0000000000000007E-2</v>
      </c>
      <c r="R543" s="51">
        <v>2071.83</v>
      </c>
      <c r="S543" s="51">
        <v>77.39</v>
      </c>
      <c r="T543" s="51">
        <v>19.71</v>
      </c>
      <c r="U543" s="51">
        <v>10.79</v>
      </c>
      <c r="V543" s="51">
        <v>27.518000000000001</v>
      </c>
      <c r="W543" s="51"/>
      <c r="X543" s="51"/>
      <c r="Y543" s="47"/>
    </row>
    <row r="544" spans="1:25" x14ac:dyDescent="0.2">
      <c r="A544" s="51">
        <v>2880</v>
      </c>
      <c r="B544" s="51">
        <v>89.78</v>
      </c>
      <c r="C544" s="51">
        <v>30.85</v>
      </c>
      <c r="D544" s="4">
        <f t="shared" si="16"/>
        <v>10.32</v>
      </c>
      <c r="E544" s="4">
        <f t="shared" si="17"/>
        <v>30.290000000000003</v>
      </c>
      <c r="F544" s="51">
        <v>1120.31</v>
      </c>
      <c r="G544" s="51">
        <v>1035.1300000000001</v>
      </c>
      <c r="H544" s="51">
        <v>1849.94</v>
      </c>
      <c r="I544" s="51">
        <v>940.13</v>
      </c>
      <c r="J544" s="51">
        <v>13530189.74</v>
      </c>
      <c r="K544" s="51">
        <v>7210376.4400000004</v>
      </c>
      <c r="L544" s="51" t="s">
        <v>1798</v>
      </c>
      <c r="M544" s="51" t="s">
        <v>1799</v>
      </c>
      <c r="N544" s="51">
        <v>0.1</v>
      </c>
      <c r="O544" s="51">
        <v>-45</v>
      </c>
      <c r="P544" s="51">
        <v>0</v>
      </c>
      <c r="Q544" s="51">
        <v>-0.1</v>
      </c>
      <c r="R544" s="51">
        <v>2074.8200000000002</v>
      </c>
      <c r="S544" s="51">
        <v>77.5</v>
      </c>
      <c r="T544" s="51">
        <v>19.71</v>
      </c>
      <c r="U544" s="51">
        <v>10.81</v>
      </c>
      <c r="V544" s="51">
        <v>27.523</v>
      </c>
      <c r="W544" s="51"/>
      <c r="X544" s="51"/>
      <c r="Y544" s="47"/>
    </row>
    <row r="545" spans="1:25" x14ac:dyDescent="0.2">
      <c r="A545" s="51">
        <v>2883</v>
      </c>
      <c r="B545" s="51">
        <v>89.8</v>
      </c>
      <c r="C545" s="51">
        <v>30.83</v>
      </c>
      <c r="D545" s="4">
        <f t="shared" si="16"/>
        <v>10.299999999999997</v>
      </c>
      <c r="E545" s="4">
        <f t="shared" si="17"/>
        <v>30.27</v>
      </c>
      <c r="F545" s="51">
        <v>1120.32</v>
      </c>
      <c r="G545" s="51">
        <v>1035.1400000000001</v>
      </c>
      <c r="H545" s="51">
        <v>1852.52</v>
      </c>
      <c r="I545" s="51">
        <v>941.67</v>
      </c>
      <c r="J545" s="51">
        <v>13530191.26</v>
      </c>
      <c r="K545" s="51">
        <v>7210379.0300000003</v>
      </c>
      <c r="L545" s="51" t="s">
        <v>1800</v>
      </c>
      <c r="M545" s="51" t="s">
        <v>1801</v>
      </c>
      <c r="N545" s="51">
        <v>0.09</v>
      </c>
      <c r="O545" s="51">
        <v>-90</v>
      </c>
      <c r="P545" s="51">
        <v>7.0000000000000007E-2</v>
      </c>
      <c r="Q545" s="51">
        <v>-7.0000000000000007E-2</v>
      </c>
      <c r="R545" s="51">
        <v>2077.8200000000002</v>
      </c>
      <c r="S545" s="51">
        <v>77.61</v>
      </c>
      <c r="T545" s="51">
        <v>19.71</v>
      </c>
      <c r="U545" s="51">
        <v>10.83</v>
      </c>
      <c r="V545" s="51">
        <v>27.529</v>
      </c>
      <c r="W545" s="51"/>
      <c r="X545" s="51"/>
      <c r="Y545" s="47"/>
    </row>
    <row r="546" spans="1:25" x14ac:dyDescent="0.2">
      <c r="A546" s="51">
        <v>2886</v>
      </c>
      <c r="B546" s="51">
        <v>89.8</v>
      </c>
      <c r="C546" s="51">
        <v>30.81</v>
      </c>
      <c r="D546" s="4">
        <f t="shared" si="16"/>
        <v>10.279999999999998</v>
      </c>
      <c r="E546" s="4">
        <f t="shared" si="17"/>
        <v>30.25</v>
      </c>
      <c r="F546" s="51">
        <v>1120.33</v>
      </c>
      <c r="G546" s="51">
        <v>1035.1500000000001</v>
      </c>
      <c r="H546" s="51">
        <v>1855.1</v>
      </c>
      <c r="I546" s="51">
        <v>943.21</v>
      </c>
      <c r="J546" s="51">
        <v>13530192.77</v>
      </c>
      <c r="K546" s="51">
        <v>7210381.6200000001</v>
      </c>
      <c r="L546" s="51" t="s">
        <v>1802</v>
      </c>
      <c r="M546" s="51" t="s">
        <v>1803</v>
      </c>
      <c r="N546" s="51">
        <v>7.0000000000000007E-2</v>
      </c>
      <c r="O546" s="51">
        <v>-135</v>
      </c>
      <c r="P546" s="51">
        <v>0</v>
      </c>
      <c r="Q546" s="51">
        <v>-7.0000000000000007E-2</v>
      </c>
      <c r="R546" s="51">
        <v>2080.81</v>
      </c>
      <c r="S546" s="51">
        <v>77.73</v>
      </c>
      <c r="T546" s="51">
        <v>19.71</v>
      </c>
      <c r="U546" s="51">
        <v>10.85</v>
      </c>
      <c r="V546" s="51">
        <v>27.535</v>
      </c>
      <c r="W546" s="51"/>
      <c r="X546" s="51"/>
      <c r="Y546" s="47"/>
    </row>
    <row r="547" spans="1:25" x14ac:dyDescent="0.2">
      <c r="A547" s="51">
        <v>2889.32</v>
      </c>
      <c r="B547" s="51">
        <v>89.78</v>
      </c>
      <c r="C547" s="51">
        <v>30.79</v>
      </c>
      <c r="D547" s="4">
        <f t="shared" si="16"/>
        <v>10.259999999999998</v>
      </c>
      <c r="E547" s="4">
        <f t="shared" si="17"/>
        <v>30.23</v>
      </c>
      <c r="F547" s="51">
        <v>1120.3399999999999</v>
      </c>
      <c r="G547" s="51">
        <v>1035.1600000000001</v>
      </c>
      <c r="H547" s="51">
        <v>1857.95</v>
      </c>
      <c r="I547" s="51">
        <v>944.91</v>
      </c>
      <c r="J547" s="51">
        <v>13530194.439999999</v>
      </c>
      <c r="K547" s="51">
        <v>7210384.4900000002</v>
      </c>
      <c r="L547" s="51" t="s">
        <v>1765</v>
      </c>
      <c r="M547" s="51" t="s">
        <v>1766</v>
      </c>
      <c r="N547" s="51">
        <v>0.09</v>
      </c>
      <c r="O547" s="51">
        <v>75.963999999999999</v>
      </c>
      <c r="P547" s="51">
        <v>-0.06</v>
      </c>
      <c r="Q547" s="51">
        <v>-0.06</v>
      </c>
      <c r="R547" s="51">
        <v>2084.13</v>
      </c>
      <c r="S547" s="51">
        <v>77.849999999999994</v>
      </c>
      <c r="T547" s="51">
        <v>19.72</v>
      </c>
      <c r="U547" s="51">
        <v>10.87</v>
      </c>
      <c r="V547" s="51">
        <v>27.541</v>
      </c>
      <c r="W547" s="51"/>
      <c r="X547" s="51"/>
      <c r="Y547" s="47"/>
    </row>
    <row r="548" spans="1:25" x14ac:dyDescent="0.2">
      <c r="A548" s="51">
        <v>2893</v>
      </c>
      <c r="B548" s="51">
        <v>89.8</v>
      </c>
      <c r="C548" s="51">
        <v>30.87</v>
      </c>
      <c r="D548" s="4">
        <f t="shared" si="16"/>
        <v>10.34</v>
      </c>
      <c r="E548" s="4">
        <f t="shared" si="17"/>
        <v>30.310000000000002</v>
      </c>
      <c r="F548" s="51">
        <v>1120.3499999999999</v>
      </c>
      <c r="G548" s="51">
        <v>1035.17</v>
      </c>
      <c r="H548" s="51">
        <v>1861.11</v>
      </c>
      <c r="I548" s="51">
        <v>946.8</v>
      </c>
      <c r="J548" s="51">
        <v>13530196.300000001</v>
      </c>
      <c r="K548" s="51">
        <v>7210387.6699999999</v>
      </c>
      <c r="L548" s="51" t="s">
        <v>1804</v>
      </c>
      <c r="M548" s="51" t="s">
        <v>1805</v>
      </c>
      <c r="N548" s="51">
        <v>0.22</v>
      </c>
      <c r="O548" s="51">
        <v>90</v>
      </c>
      <c r="P548" s="51">
        <v>0.05</v>
      </c>
      <c r="Q548" s="51">
        <v>0.22</v>
      </c>
      <c r="R548" s="51">
        <v>2087.81</v>
      </c>
      <c r="S548" s="51">
        <v>77.989999999999995</v>
      </c>
      <c r="T548" s="51">
        <v>19.72</v>
      </c>
      <c r="U548" s="51">
        <v>10.89</v>
      </c>
      <c r="V548" s="51">
        <v>27.547999999999998</v>
      </c>
      <c r="W548" s="51"/>
      <c r="X548" s="51"/>
      <c r="Y548" s="47"/>
    </row>
    <row r="549" spans="1:25" x14ac:dyDescent="0.2">
      <c r="A549" s="51">
        <v>2896</v>
      </c>
      <c r="B549" s="51">
        <v>89.8</v>
      </c>
      <c r="C549" s="51">
        <v>30.93</v>
      </c>
      <c r="D549" s="4">
        <f t="shared" si="16"/>
        <v>10.399999999999999</v>
      </c>
      <c r="E549" s="4">
        <f t="shared" si="17"/>
        <v>30.37</v>
      </c>
      <c r="F549" s="51">
        <v>1120.3599999999999</v>
      </c>
      <c r="G549" s="51">
        <v>1035.18</v>
      </c>
      <c r="H549" s="51">
        <v>1863.68</v>
      </c>
      <c r="I549" s="51">
        <v>948.34</v>
      </c>
      <c r="J549" s="51">
        <v>13530197.810000001</v>
      </c>
      <c r="K549" s="51">
        <v>7210390.2599999998</v>
      </c>
      <c r="L549" s="51" t="s">
        <v>1806</v>
      </c>
      <c r="M549" s="51" t="s">
        <v>1807</v>
      </c>
      <c r="N549" s="51">
        <v>0.2</v>
      </c>
      <c r="O549" s="51">
        <v>81.87</v>
      </c>
      <c r="P549" s="51">
        <v>0</v>
      </c>
      <c r="Q549" s="51">
        <v>0.2</v>
      </c>
      <c r="R549" s="51">
        <v>2090.8000000000002</v>
      </c>
      <c r="S549" s="51">
        <v>78.099999999999994</v>
      </c>
      <c r="T549" s="51">
        <v>19.72</v>
      </c>
      <c r="U549" s="51">
        <v>10.91</v>
      </c>
      <c r="V549" s="51">
        <v>27.553000000000001</v>
      </c>
      <c r="W549" s="51"/>
      <c r="X549" s="51"/>
      <c r="Y549" s="47"/>
    </row>
    <row r="550" spans="1:25" x14ac:dyDescent="0.2">
      <c r="A550" s="51">
        <v>2899</v>
      </c>
      <c r="B550" s="51">
        <v>89.81</v>
      </c>
      <c r="C550" s="51">
        <v>31</v>
      </c>
      <c r="D550" s="4">
        <f t="shared" si="16"/>
        <v>10.469999999999999</v>
      </c>
      <c r="E550" s="4">
        <f t="shared" si="17"/>
        <v>30.44</v>
      </c>
      <c r="F550" s="51">
        <v>1120.3699999999999</v>
      </c>
      <c r="G550" s="51">
        <v>1035.19</v>
      </c>
      <c r="H550" s="51">
        <v>1866.25</v>
      </c>
      <c r="I550" s="51">
        <v>949.88</v>
      </c>
      <c r="J550" s="51">
        <v>13530199.33</v>
      </c>
      <c r="K550" s="51">
        <v>7210392.8499999996</v>
      </c>
      <c r="L550" s="51" t="s">
        <v>1808</v>
      </c>
      <c r="M550" s="51" t="s">
        <v>1809</v>
      </c>
      <c r="N550" s="51">
        <v>0.24</v>
      </c>
      <c r="O550" s="51">
        <v>56.31</v>
      </c>
      <c r="P550" s="51">
        <v>0.03</v>
      </c>
      <c r="Q550" s="51">
        <v>0.23</v>
      </c>
      <c r="R550" s="51">
        <v>2093.8000000000002</v>
      </c>
      <c r="S550" s="51">
        <v>78.209999999999994</v>
      </c>
      <c r="T550" s="51">
        <v>19.72</v>
      </c>
      <c r="U550" s="51">
        <v>10.93</v>
      </c>
      <c r="V550" s="51">
        <v>27.559000000000001</v>
      </c>
      <c r="W550" s="51"/>
      <c r="X550" s="51"/>
      <c r="Y550" s="47"/>
    </row>
    <row r="551" spans="1:25" x14ac:dyDescent="0.2">
      <c r="A551" s="51">
        <v>2902</v>
      </c>
      <c r="B551" s="51">
        <v>89.85</v>
      </c>
      <c r="C551" s="51">
        <v>31.06</v>
      </c>
      <c r="D551" s="4">
        <f t="shared" si="16"/>
        <v>10.529999999999998</v>
      </c>
      <c r="E551" s="4">
        <f t="shared" si="17"/>
        <v>30.5</v>
      </c>
      <c r="F551" s="51">
        <v>1120.3800000000001</v>
      </c>
      <c r="G551" s="51">
        <v>1035.2</v>
      </c>
      <c r="H551" s="51">
        <v>1868.83</v>
      </c>
      <c r="I551" s="51">
        <v>951.43</v>
      </c>
      <c r="J551" s="51">
        <v>13530200.85</v>
      </c>
      <c r="K551" s="51">
        <v>7210395.4299999997</v>
      </c>
      <c r="L551" s="51" t="s">
        <v>1810</v>
      </c>
      <c r="M551" s="51" t="s">
        <v>1811</v>
      </c>
      <c r="N551" s="51">
        <v>0.24</v>
      </c>
      <c r="O551" s="51">
        <v>26.565000000000001</v>
      </c>
      <c r="P551" s="51">
        <v>0.13</v>
      </c>
      <c r="Q551" s="51">
        <v>0.2</v>
      </c>
      <c r="R551" s="51">
        <v>2096.79</v>
      </c>
      <c r="S551" s="51">
        <v>78.33</v>
      </c>
      <c r="T551" s="51">
        <v>19.72</v>
      </c>
      <c r="U551" s="51">
        <v>10.95</v>
      </c>
      <c r="V551" s="51">
        <v>27.565000000000001</v>
      </c>
      <c r="W551" s="51"/>
      <c r="X551" s="51"/>
      <c r="Y551" s="51"/>
    </row>
    <row r="552" spans="1:25" x14ac:dyDescent="0.2">
      <c r="A552" s="51">
        <v>2905</v>
      </c>
      <c r="B552" s="51">
        <v>89.99</v>
      </c>
      <c r="C552" s="51">
        <v>31.13</v>
      </c>
      <c r="D552" s="4">
        <f t="shared" si="16"/>
        <v>10.599999999999998</v>
      </c>
      <c r="E552" s="4">
        <f t="shared" si="17"/>
        <v>30.57</v>
      </c>
      <c r="F552" s="51">
        <v>1120.3900000000001</v>
      </c>
      <c r="G552" s="51">
        <v>1035.21</v>
      </c>
      <c r="H552" s="51">
        <v>1871.39</v>
      </c>
      <c r="I552" s="51">
        <v>952.98</v>
      </c>
      <c r="J552" s="51">
        <v>13530202.369999999</v>
      </c>
      <c r="K552" s="51">
        <v>7210398.0199999996</v>
      </c>
      <c r="L552" s="51" t="s">
        <v>1812</v>
      </c>
      <c r="M552" s="51" t="s">
        <v>1813</v>
      </c>
      <c r="N552" s="51">
        <v>0.52</v>
      </c>
      <c r="O552" s="51">
        <v>164.745</v>
      </c>
      <c r="P552" s="51">
        <v>0.47</v>
      </c>
      <c r="Q552" s="51">
        <v>0.23</v>
      </c>
      <c r="R552" s="51">
        <v>2099.79</v>
      </c>
      <c r="S552" s="51">
        <v>78.44</v>
      </c>
      <c r="T552" s="51">
        <v>19.72</v>
      </c>
      <c r="U552" s="51">
        <v>10.96</v>
      </c>
      <c r="V552" s="51">
        <v>27.571000000000002</v>
      </c>
      <c r="W552" s="51"/>
      <c r="X552" s="51"/>
      <c r="Y552" s="51"/>
    </row>
    <row r="553" spans="1:25" x14ac:dyDescent="0.2">
      <c r="A553" s="51">
        <v>2908</v>
      </c>
      <c r="B553" s="51">
        <v>89.77</v>
      </c>
      <c r="C553" s="51">
        <v>31.19</v>
      </c>
      <c r="D553" s="4">
        <f t="shared" si="16"/>
        <v>10.66</v>
      </c>
      <c r="E553" s="4">
        <f t="shared" si="17"/>
        <v>30.630000000000003</v>
      </c>
      <c r="F553" s="51">
        <v>1120.3900000000001</v>
      </c>
      <c r="G553" s="51">
        <v>1035.21</v>
      </c>
      <c r="H553" s="51">
        <v>1873.96</v>
      </c>
      <c r="I553" s="51">
        <v>954.53</v>
      </c>
      <c r="J553" s="51">
        <v>13530203.9</v>
      </c>
      <c r="K553" s="51">
        <v>7210400.5999999996</v>
      </c>
      <c r="L553" s="51" t="s">
        <v>1814</v>
      </c>
      <c r="M553" s="51" t="s">
        <v>1815</v>
      </c>
      <c r="N553" s="51">
        <v>0.76</v>
      </c>
      <c r="O553" s="51">
        <v>57.529000000000003</v>
      </c>
      <c r="P553" s="51">
        <v>-0.73</v>
      </c>
      <c r="Q553" s="51">
        <v>0.2</v>
      </c>
      <c r="R553" s="51">
        <v>2102.7800000000002</v>
      </c>
      <c r="S553" s="51">
        <v>78.55</v>
      </c>
      <c r="T553" s="51">
        <v>19.73</v>
      </c>
      <c r="U553" s="51">
        <v>10.98</v>
      </c>
      <c r="V553" s="51">
        <v>27.577000000000002</v>
      </c>
      <c r="W553" s="51"/>
      <c r="X553" s="51"/>
      <c r="Y553" s="51"/>
    </row>
    <row r="554" spans="1:25" x14ac:dyDescent="0.2">
      <c r="A554" s="51">
        <v>2913.14</v>
      </c>
      <c r="B554" s="51">
        <v>89.84</v>
      </c>
      <c r="C554" s="51">
        <v>31.3</v>
      </c>
      <c r="D554" s="4">
        <f t="shared" si="16"/>
        <v>10.77</v>
      </c>
      <c r="E554" s="4">
        <f t="shared" si="17"/>
        <v>30.740000000000002</v>
      </c>
      <c r="F554" s="51">
        <v>1120.4100000000001</v>
      </c>
      <c r="G554" s="51">
        <v>1035.23</v>
      </c>
      <c r="H554" s="51">
        <v>1878.36</v>
      </c>
      <c r="I554" s="51">
        <v>957.19</v>
      </c>
      <c r="J554" s="51">
        <v>13530206.52</v>
      </c>
      <c r="K554" s="51">
        <v>7210405.0199999996</v>
      </c>
      <c r="L554" s="51" t="s">
        <v>1767</v>
      </c>
      <c r="M554" s="51" t="s">
        <v>1768</v>
      </c>
      <c r="N554" s="51">
        <v>0.25</v>
      </c>
      <c r="O554" s="51">
        <v>-111.80200000000001</v>
      </c>
      <c r="P554" s="51">
        <v>0.14000000000000001</v>
      </c>
      <c r="Q554" s="51">
        <v>0.21</v>
      </c>
      <c r="R554" s="51">
        <v>2107.91</v>
      </c>
      <c r="S554" s="51">
        <v>78.75</v>
      </c>
      <c r="T554" s="51">
        <v>19.73</v>
      </c>
      <c r="U554" s="51">
        <v>11.01</v>
      </c>
      <c r="V554" s="51">
        <v>27.587</v>
      </c>
      <c r="W554" s="51"/>
      <c r="X554" s="51"/>
      <c r="Y554" s="51"/>
    </row>
    <row r="555" spans="1:25" x14ac:dyDescent="0.2">
      <c r="A555" s="51">
        <v>2917</v>
      </c>
      <c r="B555" s="51">
        <v>89.82</v>
      </c>
      <c r="C555" s="51">
        <v>31.25</v>
      </c>
      <c r="D555" s="4">
        <f t="shared" si="16"/>
        <v>10.719999999999999</v>
      </c>
      <c r="E555" s="4">
        <f t="shared" si="17"/>
        <v>30.69</v>
      </c>
      <c r="F555" s="51">
        <v>1120.42</v>
      </c>
      <c r="G555" s="51">
        <v>1035.24</v>
      </c>
      <c r="H555" s="51">
        <v>1881.65</v>
      </c>
      <c r="I555" s="51">
        <v>959.2</v>
      </c>
      <c r="J555" s="51">
        <v>13530208.5</v>
      </c>
      <c r="K555" s="51">
        <v>7210408.3399999999</v>
      </c>
      <c r="L555" s="51" t="s">
        <v>1816</v>
      </c>
      <c r="M555" s="51" t="s">
        <v>1817</v>
      </c>
      <c r="N555" s="51">
        <v>0.14000000000000001</v>
      </c>
      <c r="O555" s="51">
        <v>-123.69</v>
      </c>
      <c r="P555" s="51">
        <v>-0.05</v>
      </c>
      <c r="Q555" s="51">
        <v>-0.13</v>
      </c>
      <c r="R555" s="51">
        <v>2111.77</v>
      </c>
      <c r="S555" s="51">
        <v>78.89</v>
      </c>
      <c r="T555" s="51">
        <v>19.73</v>
      </c>
      <c r="U555" s="51">
        <v>11.04</v>
      </c>
      <c r="V555" s="51">
        <v>27.594999999999999</v>
      </c>
      <c r="W555" s="51"/>
      <c r="X555" s="51"/>
      <c r="Y555" s="51"/>
    </row>
    <row r="556" spans="1:25" x14ac:dyDescent="0.2">
      <c r="A556" s="51">
        <v>2920</v>
      </c>
      <c r="B556" s="51">
        <v>89.8</v>
      </c>
      <c r="C556" s="51">
        <v>31.22</v>
      </c>
      <c r="D556" s="4">
        <f t="shared" si="16"/>
        <v>10.689999999999998</v>
      </c>
      <c r="E556" s="4">
        <f t="shared" si="17"/>
        <v>30.66</v>
      </c>
      <c r="F556" s="51">
        <v>1120.43</v>
      </c>
      <c r="G556" s="51">
        <v>1035.25</v>
      </c>
      <c r="H556" s="51">
        <v>1884.22</v>
      </c>
      <c r="I556" s="51">
        <v>960.75</v>
      </c>
      <c r="J556" s="51">
        <v>13530210.029999999</v>
      </c>
      <c r="K556" s="51">
        <v>7210410.9199999999</v>
      </c>
      <c r="L556" s="51" t="s">
        <v>1818</v>
      </c>
      <c r="M556" s="51" t="s">
        <v>1819</v>
      </c>
      <c r="N556" s="51">
        <v>0.12</v>
      </c>
      <c r="O556" s="51">
        <v>-90</v>
      </c>
      <c r="P556" s="51">
        <v>-7.0000000000000007E-2</v>
      </c>
      <c r="Q556" s="51">
        <v>-0.1</v>
      </c>
      <c r="R556" s="51">
        <v>2114.7600000000002</v>
      </c>
      <c r="S556" s="51">
        <v>79</v>
      </c>
      <c r="T556" s="51">
        <v>19.73</v>
      </c>
      <c r="U556" s="51">
        <v>11.05</v>
      </c>
      <c r="V556" s="51">
        <v>27.600999999999999</v>
      </c>
      <c r="W556" s="51"/>
      <c r="X556" s="51"/>
      <c r="Y556" s="51"/>
    </row>
    <row r="557" spans="1:25" x14ac:dyDescent="0.2">
      <c r="A557" s="51">
        <v>2923</v>
      </c>
      <c r="B557" s="51">
        <v>89.8</v>
      </c>
      <c r="C557" s="51">
        <v>31.18</v>
      </c>
      <c r="D557" s="4">
        <f t="shared" si="16"/>
        <v>10.649999999999999</v>
      </c>
      <c r="E557" s="4">
        <f t="shared" si="17"/>
        <v>30.62</v>
      </c>
      <c r="F557" s="51">
        <v>1120.44</v>
      </c>
      <c r="G557" s="51">
        <v>1035.26</v>
      </c>
      <c r="H557" s="51">
        <v>1886.79</v>
      </c>
      <c r="I557" s="51">
        <v>962.31</v>
      </c>
      <c r="J557" s="51">
        <v>13530211.560000001</v>
      </c>
      <c r="K557" s="51">
        <v>7210413.5</v>
      </c>
      <c r="L557" s="51" t="s">
        <v>1820</v>
      </c>
      <c r="M557" s="51" t="s">
        <v>1821</v>
      </c>
      <c r="N557" s="51">
        <v>0.13</v>
      </c>
      <c r="O557" s="51">
        <v>-36.869999999999997</v>
      </c>
      <c r="P557" s="51">
        <v>0</v>
      </c>
      <c r="Q557" s="51">
        <v>-0.13</v>
      </c>
      <c r="R557" s="51">
        <v>2117.7600000000002</v>
      </c>
      <c r="S557" s="51">
        <v>79.12</v>
      </c>
      <c r="T557" s="51">
        <v>19.73</v>
      </c>
      <c r="U557" s="51">
        <v>11.07</v>
      </c>
      <c r="V557" s="51">
        <v>27.606999999999999</v>
      </c>
      <c r="W557" s="51"/>
      <c r="X557" s="51"/>
      <c r="Y557" s="51"/>
    </row>
    <row r="558" spans="1:25" x14ac:dyDescent="0.2">
      <c r="A558" s="51">
        <v>2926</v>
      </c>
      <c r="B558" s="51">
        <v>89.84</v>
      </c>
      <c r="C558" s="51">
        <v>31.15</v>
      </c>
      <c r="D558" s="4">
        <f t="shared" si="16"/>
        <v>10.619999999999997</v>
      </c>
      <c r="E558" s="4">
        <f t="shared" si="17"/>
        <v>30.59</v>
      </c>
      <c r="F558" s="51">
        <v>1120.45</v>
      </c>
      <c r="G558" s="51">
        <v>1035.27</v>
      </c>
      <c r="H558" s="51">
        <v>1889.35</v>
      </c>
      <c r="I558" s="51">
        <v>963.86</v>
      </c>
      <c r="J558" s="51">
        <v>13530213.08</v>
      </c>
      <c r="K558" s="51">
        <v>7210416.0800000001</v>
      </c>
      <c r="L558" s="51" t="s">
        <v>1822</v>
      </c>
      <c r="M558" s="51" t="s">
        <v>1823</v>
      </c>
      <c r="N558" s="51">
        <v>0.17</v>
      </c>
      <c r="O558" s="51">
        <v>-116.565</v>
      </c>
      <c r="P558" s="51">
        <v>0.13</v>
      </c>
      <c r="Q558" s="51">
        <v>-0.1</v>
      </c>
      <c r="R558" s="51">
        <v>2120.75</v>
      </c>
      <c r="S558" s="51">
        <v>79.23</v>
      </c>
      <c r="T558" s="51">
        <v>19.739999999999998</v>
      </c>
      <c r="U558" s="51">
        <v>11.09</v>
      </c>
      <c r="V558" s="51">
        <v>27.613</v>
      </c>
      <c r="W558" s="51"/>
      <c r="X558" s="51"/>
      <c r="Y558" s="51"/>
    </row>
    <row r="559" spans="1:25" x14ac:dyDescent="0.2">
      <c r="A559" s="51">
        <v>2929</v>
      </c>
      <c r="B559" s="51">
        <v>89.82</v>
      </c>
      <c r="C559" s="51">
        <v>31.11</v>
      </c>
      <c r="D559" s="4">
        <f t="shared" si="16"/>
        <v>10.579999999999998</v>
      </c>
      <c r="E559" s="4">
        <f t="shared" si="17"/>
        <v>30.55</v>
      </c>
      <c r="F559" s="51">
        <v>1120.46</v>
      </c>
      <c r="G559" s="51">
        <v>1035.28</v>
      </c>
      <c r="H559" s="51">
        <v>1891.92</v>
      </c>
      <c r="I559" s="51">
        <v>965.41</v>
      </c>
      <c r="J559" s="51">
        <v>13530214.609999999</v>
      </c>
      <c r="K559" s="51">
        <v>7210418.6699999999</v>
      </c>
      <c r="L559" s="51" t="s">
        <v>1824</v>
      </c>
      <c r="M559" s="51" t="s">
        <v>1825</v>
      </c>
      <c r="N559" s="51">
        <v>0.15</v>
      </c>
      <c r="O559" s="51">
        <v>-56.31</v>
      </c>
      <c r="P559" s="51">
        <v>-7.0000000000000007E-2</v>
      </c>
      <c r="Q559" s="51">
        <v>-0.13</v>
      </c>
      <c r="R559" s="51">
        <v>2123.75</v>
      </c>
      <c r="S559" s="51">
        <v>79.34</v>
      </c>
      <c r="T559" s="51">
        <v>19.739999999999998</v>
      </c>
      <c r="U559" s="51">
        <v>11.11</v>
      </c>
      <c r="V559" s="51">
        <v>27.619</v>
      </c>
      <c r="W559" s="51"/>
      <c r="X559" s="51"/>
      <c r="Y559" s="51"/>
    </row>
    <row r="560" spans="1:25" x14ac:dyDescent="0.2">
      <c r="A560" s="51">
        <v>2932</v>
      </c>
      <c r="B560" s="51">
        <v>89.84</v>
      </c>
      <c r="C560" s="51">
        <v>31.08</v>
      </c>
      <c r="D560" s="4">
        <f t="shared" si="16"/>
        <v>10.549999999999997</v>
      </c>
      <c r="E560" s="4">
        <f t="shared" si="17"/>
        <v>30.52</v>
      </c>
      <c r="F560" s="51">
        <v>1120.47</v>
      </c>
      <c r="G560" s="51">
        <v>1035.29</v>
      </c>
      <c r="H560" s="51">
        <v>1894.49</v>
      </c>
      <c r="I560" s="51">
        <v>966.96</v>
      </c>
      <c r="J560" s="51">
        <v>13530216.130000001</v>
      </c>
      <c r="K560" s="51">
        <v>7210421.25</v>
      </c>
      <c r="L560" s="51" t="s">
        <v>1826</v>
      </c>
      <c r="M560" s="51" t="s">
        <v>1827</v>
      </c>
      <c r="N560" s="51">
        <v>0.12</v>
      </c>
      <c r="O560" s="51">
        <v>-105.946</v>
      </c>
      <c r="P560" s="51">
        <v>7.0000000000000007E-2</v>
      </c>
      <c r="Q560" s="51">
        <v>-0.1</v>
      </c>
      <c r="R560" s="51">
        <v>2126.7399999999998</v>
      </c>
      <c r="S560" s="51">
        <v>79.45</v>
      </c>
      <c r="T560" s="51">
        <v>19.739999999999998</v>
      </c>
      <c r="U560" s="51">
        <v>11.13</v>
      </c>
      <c r="V560" s="51">
        <v>27.623999999999999</v>
      </c>
      <c r="W560" s="51"/>
      <c r="X560" s="51"/>
      <c r="Y560" s="51"/>
    </row>
    <row r="561" spans="1:25" x14ac:dyDescent="0.2">
      <c r="A561" s="51">
        <v>2937.75</v>
      </c>
      <c r="B561" s="51">
        <v>89.82</v>
      </c>
      <c r="C561" s="51">
        <v>31.01</v>
      </c>
      <c r="D561" s="4">
        <f t="shared" si="16"/>
        <v>10.48</v>
      </c>
      <c r="E561" s="4">
        <f t="shared" si="17"/>
        <v>30.450000000000003</v>
      </c>
      <c r="F561" s="51">
        <v>1120.49</v>
      </c>
      <c r="G561" s="51">
        <v>1035.31</v>
      </c>
      <c r="H561" s="51">
        <v>1899.42</v>
      </c>
      <c r="I561" s="51">
        <v>969.93</v>
      </c>
      <c r="J561" s="51">
        <v>13530219.050000001</v>
      </c>
      <c r="K561" s="51">
        <v>7210426.2000000002</v>
      </c>
      <c r="L561" s="51" t="s">
        <v>1769</v>
      </c>
      <c r="M561" s="51" t="s">
        <v>1770</v>
      </c>
      <c r="N561" s="51">
        <v>0.13</v>
      </c>
      <c r="O561" s="51">
        <v>135</v>
      </c>
      <c r="P561" s="51">
        <v>-0.03</v>
      </c>
      <c r="Q561" s="51">
        <v>-0.12</v>
      </c>
      <c r="R561" s="51">
        <v>2132.4899999999998</v>
      </c>
      <c r="S561" s="51">
        <v>79.67</v>
      </c>
      <c r="T561" s="51">
        <v>19.739999999999998</v>
      </c>
      <c r="U561" s="51">
        <v>11.16</v>
      </c>
      <c r="V561" s="51">
        <v>27.635000000000002</v>
      </c>
      <c r="W561" s="51"/>
      <c r="X561" s="51"/>
      <c r="Y561" s="51"/>
    </row>
    <row r="562" spans="1:25" x14ac:dyDescent="0.2">
      <c r="A562" s="51">
        <v>2941</v>
      </c>
      <c r="B562" s="51">
        <v>89.78</v>
      </c>
      <c r="C562" s="51">
        <v>31.05</v>
      </c>
      <c r="D562" s="4">
        <f t="shared" si="16"/>
        <v>10.52</v>
      </c>
      <c r="E562" s="4">
        <f t="shared" si="17"/>
        <v>30.490000000000002</v>
      </c>
      <c r="F562" s="51">
        <v>1120.5</v>
      </c>
      <c r="G562" s="51">
        <v>1035.32</v>
      </c>
      <c r="H562" s="51">
        <v>1902.2</v>
      </c>
      <c r="I562" s="51">
        <v>971.6</v>
      </c>
      <c r="J562" s="51">
        <v>13530220.699999999</v>
      </c>
      <c r="K562" s="51">
        <v>7210429.0099999998</v>
      </c>
      <c r="L562" s="51" t="s">
        <v>1828</v>
      </c>
      <c r="M562" s="51" t="s">
        <v>1829</v>
      </c>
      <c r="N562" s="51">
        <v>0.17</v>
      </c>
      <c r="O562" s="51">
        <v>56.31</v>
      </c>
      <c r="P562" s="51">
        <v>-0.12</v>
      </c>
      <c r="Q562" s="51">
        <v>0.12</v>
      </c>
      <c r="R562" s="51">
        <v>2135.73</v>
      </c>
      <c r="S562" s="51">
        <v>79.790000000000006</v>
      </c>
      <c r="T562" s="51">
        <v>19.739999999999998</v>
      </c>
      <c r="U562" s="51">
        <v>11.18</v>
      </c>
      <c r="V562" s="51">
        <v>27.640999999999998</v>
      </c>
      <c r="W562" s="51"/>
      <c r="X562" s="51"/>
      <c r="Y562" s="51"/>
    </row>
    <row r="563" spans="1:25" x14ac:dyDescent="0.2">
      <c r="A563" s="51">
        <v>2944</v>
      </c>
      <c r="B563" s="51">
        <v>89.8</v>
      </c>
      <c r="C563" s="51">
        <v>31.08</v>
      </c>
      <c r="D563" s="4">
        <f t="shared" si="16"/>
        <v>10.549999999999997</v>
      </c>
      <c r="E563" s="4">
        <f t="shared" si="17"/>
        <v>30.52</v>
      </c>
      <c r="F563" s="51">
        <v>1120.51</v>
      </c>
      <c r="G563" s="51">
        <v>1035.33</v>
      </c>
      <c r="H563" s="51">
        <v>1904.77</v>
      </c>
      <c r="I563" s="51">
        <v>973.15</v>
      </c>
      <c r="J563" s="51">
        <v>13530222.220000001</v>
      </c>
      <c r="K563" s="51">
        <v>7210431.5899999999</v>
      </c>
      <c r="L563" s="51" t="s">
        <v>1830</v>
      </c>
      <c r="M563" s="51" t="s">
        <v>1831</v>
      </c>
      <c r="N563" s="51">
        <v>0.12</v>
      </c>
      <c r="O563" s="51">
        <v>71.564999999999998</v>
      </c>
      <c r="P563" s="51">
        <v>7.0000000000000007E-2</v>
      </c>
      <c r="Q563" s="51">
        <v>0.1</v>
      </c>
      <c r="R563" s="51">
        <v>2138.73</v>
      </c>
      <c r="S563" s="51">
        <v>79.91</v>
      </c>
      <c r="T563" s="51">
        <v>19.75</v>
      </c>
      <c r="U563" s="51">
        <v>11.2</v>
      </c>
      <c r="V563" s="51">
        <v>27.646999999999998</v>
      </c>
      <c r="W563" s="51"/>
      <c r="X563" s="51"/>
      <c r="Y563" s="51"/>
    </row>
    <row r="564" spans="1:25" x14ac:dyDescent="0.2">
      <c r="A564" s="51">
        <v>2947</v>
      </c>
      <c r="B564" s="51">
        <v>89.81</v>
      </c>
      <c r="C564" s="51">
        <v>31.11</v>
      </c>
      <c r="D564" s="4">
        <f t="shared" si="16"/>
        <v>10.579999999999998</v>
      </c>
      <c r="E564" s="4">
        <f t="shared" si="17"/>
        <v>30.55</v>
      </c>
      <c r="F564" s="51">
        <v>1120.52</v>
      </c>
      <c r="G564" s="51">
        <v>1035.3399999999999</v>
      </c>
      <c r="H564" s="51">
        <v>1907.34</v>
      </c>
      <c r="I564" s="51">
        <v>974.7</v>
      </c>
      <c r="J564" s="51">
        <v>13530223.74</v>
      </c>
      <c r="K564" s="51">
        <v>7210434.1699999999</v>
      </c>
      <c r="L564" s="51" t="s">
        <v>1832</v>
      </c>
      <c r="M564" s="51" t="s">
        <v>1833</v>
      </c>
      <c r="N564" s="51">
        <v>0.11</v>
      </c>
      <c r="O564" s="51">
        <v>126.87</v>
      </c>
      <c r="P564" s="51">
        <v>0.03</v>
      </c>
      <c r="Q564" s="51">
        <v>0.1</v>
      </c>
      <c r="R564" s="51">
        <v>2141.7199999999998</v>
      </c>
      <c r="S564" s="51">
        <v>80.02</v>
      </c>
      <c r="T564" s="51">
        <v>19.75</v>
      </c>
      <c r="U564" s="51">
        <v>11.22</v>
      </c>
      <c r="V564" s="51">
        <v>27.652999999999999</v>
      </c>
      <c r="W564" s="51"/>
      <c r="X564" s="51"/>
      <c r="Y564" s="51"/>
    </row>
    <row r="565" spans="1:25" x14ac:dyDescent="0.2">
      <c r="A565" s="51">
        <v>2950</v>
      </c>
      <c r="B565" s="51">
        <v>89.78</v>
      </c>
      <c r="C565" s="51">
        <v>31.15</v>
      </c>
      <c r="D565" s="4">
        <f t="shared" si="16"/>
        <v>10.619999999999997</v>
      </c>
      <c r="E565" s="4">
        <f t="shared" si="17"/>
        <v>30.59</v>
      </c>
      <c r="F565" s="51">
        <v>1120.53</v>
      </c>
      <c r="G565" s="51">
        <v>1035.3499999999999</v>
      </c>
      <c r="H565" s="51">
        <v>1909.91</v>
      </c>
      <c r="I565" s="51">
        <v>976.25</v>
      </c>
      <c r="J565" s="51">
        <v>13530225.27</v>
      </c>
      <c r="K565" s="51">
        <v>7210436.7599999998</v>
      </c>
      <c r="L565" s="51" t="s">
        <v>1834</v>
      </c>
      <c r="M565" s="51" t="s">
        <v>1835</v>
      </c>
      <c r="N565" s="51">
        <v>0.17</v>
      </c>
      <c r="O565" s="51">
        <v>30.963999999999999</v>
      </c>
      <c r="P565" s="51">
        <v>-0.1</v>
      </c>
      <c r="Q565" s="51">
        <v>0.13</v>
      </c>
      <c r="R565" s="51">
        <v>2144.7199999999998</v>
      </c>
      <c r="S565" s="51">
        <v>80.13</v>
      </c>
      <c r="T565" s="51">
        <v>19.75</v>
      </c>
      <c r="U565" s="51">
        <v>11.24</v>
      </c>
      <c r="V565" s="51">
        <v>27.658000000000001</v>
      </c>
      <c r="W565" s="51"/>
      <c r="X565" s="51"/>
      <c r="Y565" s="51"/>
    </row>
    <row r="566" spans="1:25" x14ac:dyDescent="0.2">
      <c r="A566" s="51">
        <v>2953</v>
      </c>
      <c r="B566" s="51">
        <v>89.83</v>
      </c>
      <c r="C566" s="51">
        <v>31.18</v>
      </c>
      <c r="D566" s="4">
        <f t="shared" si="16"/>
        <v>10.649999999999999</v>
      </c>
      <c r="E566" s="4">
        <f t="shared" si="17"/>
        <v>30.62</v>
      </c>
      <c r="F566" s="51">
        <v>1120.54</v>
      </c>
      <c r="G566" s="51">
        <v>1035.3599999999999</v>
      </c>
      <c r="H566" s="51">
        <v>1912.47</v>
      </c>
      <c r="I566" s="51">
        <v>977.8</v>
      </c>
      <c r="J566" s="51">
        <v>13530226.800000001</v>
      </c>
      <c r="K566" s="51">
        <v>7210439.3399999999</v>
      </c>
      <c r="L566" s="51" t="s">
        <v>1836</v>
      </c>
      <c r="M566" s="51" t="s">
        <v>1837</v>
      </c>
      <c r="N566" s="51">
        <v>0.19</v>
      </c>
      <c r="O566" s="51">
        <v>108.435</v>
      </c>
      <c r="P566" s="51">
        <v>0.17</v>
      </c>
      <c r="Q566" s="51">
        <v>0.1</v>
      </c>
      <c r="R566" s="51">
        <v>2147.71</v>
      </c>
      <c r="S566" s="51">
        <v>80.239999999999995</v>
      </c>
      <c r="T566" s="51">
        <v>19.75</v>
      </c>
      <c r="U566" s="51">
        <v>11.25</v>
      </c>
      <c r="V566" s="51">
        <v>27.664000000000001</v>
      </c>
      <c r="W566" s="51"/>
      <c r="X566" s="51"/>
      <c r="Y566" s="51"/>
    </row>
    <row r="567" spans="1:25" x14ac:dyDescent="0.2">
      <c r="A567" s="51">
        <v>2956</v>
      </c>
      <c r="B567" s="51">
        <v>89.82</v>
      </c>
      <c r="C567" s="51">
        <v>31.21</v>
      </c>
      <c r="D567" s="4">
        <f t="shared" si="16"/>
        <v>10.68</v>
      </c>
      <c r="E567" s="4">
        <f t="shared" si="17"/>
        <v>30.650000000000002</v>
      </c>
      <c r="F567" s="51">
        <v>1120.55</v>
      </c>
      <c r="G567" s="51">
        <v>1035.3699999999999</v>
      </c>
      <c r="H567" s="51">
        <v>1915.04</v>
      </c>
      <c r="I567" s="51">
        <v>979.36</v>
      </c>
      <c r="J567" s="51">
        <v>13530228.33</v>
      </c>
      <c r="K567" s="51">
        <v>7210441.9199999999</v>
      </c>
      <c r="L567" s="51" t="s">
        <v>1838</v>
      </c>
      <c r="M567" s="51" t="s">
        <v>1839</v>
      </c>
      <c r="N567" s="51">
        <v>0.11</v>
      </c>
      <c r="O567" s="51">
        <v>116.565</v>
      </c>
      <c r="P567" s="51">
        <v>-0.03</v>
      </c>
      <c r="Q567" s="51">
        <v>0.1</v>
      </c>
      <c r="R567" s="51">
        <v>2150.71</v>
      </c>
      <c r="S567" s="51">
        <v>80.36</v>
      </c>
      <c r="T567" s="51">
        <v>19.75</v>
      </c>
      <c r="U567" s="51">
        <v>11.27</v>
      </c>
      <c r="V567" s="51">
        <v>27.67</v>
      </c>
      <c r="W567" s="51"/>
      <c r="X567" s="51"/>
      <c r="Y567" s="51"/>
    </row>
    <row r="568" spans="1:25" x14ac:dyDescent="0.2">
      <c r="A568" s="51">
        <v>2959</v>
      </c>
      <c r="B568" s="51">
        <v>89.8</v>
      </c>
      <c r="C568" s="51">
        <v>31.25</v>
      </c>
      <c r="D568" s="4">
        <f t="shared" si="16"/>
        <v>10.719999999999999</v>
      </c>
      <c r="E568" s="4">
        <f t="shared" si="17"/>
        <v>30.69</v>
      </c>
      <c r="F568" s="51">
        <v>1120.56</v>
      </c>
      <c r="G568" s="51">
        <v>1035.3800000000001</v>
      </c>
      <c r="H568" s="51">
        <v>1917.61</v>
      </c>
      <c r="I568" s="51">
        <v>980.91</v>
      </c>
      <c r="J568" s="51">
        <v>13530229.859999999</v>
      </c>
      <c r="K568" s="51">
        <v>7210444.5</v>
      </c>
      <c r="L568" s="51" t="s">
        <v>1840</v>
      </c>
      <c r="M568" s="51" t="s">
        <v>1841</v>
      </c>
      <c r="N568" s="51">
        <v>0.15</v>
      </c>
      <c r="O568" s="51">
        <v>135</v>
      </c>
      <c r="P568" s="51">
        <v>-7.0000000000000007E-2</v>
      </c>
      <c r="Q568" s="51">
        <v>0.13</v>
      </c>
      <c r="R568" s="51">
        <v>2153.6999999999998</v>
      </c>
      <c r="S568" s="51">
        <v>80.47</v>
      </c>
      <c r="T568" s="51">
        <v>19.75</v>
      </c>
      <c r="U568" s="51">
        <v>11.29</v>
      </c>
      <c r="V568" s="51">
        <v>27.675999999999998</v>
      </c>
      <c r="W568" s="51"/>
      <c r="X568" s="51"/>
      <c r="Y568" s="51"/>
    </row>
    <row r="569" spans="1:25" x14ac:dyDescent="0.2">
      <c r="A569" s="51">
        <v>2962.13</v>
      </c>
      <c r="B569" s="51">
        <v>89.77</v>
      </c>
      <c r="C569" s="51">
        <v>31.28</v>
      </c>
      <c r="D569" s="4">
        <f t="shared" si="16"/>
        <v>10.75</v>
      </c>
      <c r="E569" s="4">
        <f t="shared" si="17"/>
        <v>30.720000000000002</v>
      </c>
      <c r="F569" s="51">
        <v>1120.57</v>
      </c>
      <c r="G569" s="51">
        <v>1035.3900000000001</v>
      </c>
      <c r="H569" s="51">
        <v>1920.28</v>
      </c>
      <c r="I569" s="51">
        <v>982.54</v>
      </c>
      <c r="J569" s="51">
        <v>13530231.449999999</v>
      </c>
      <c r="K569" s="51">
        <v>7210447.1900000004</v>
      </c>
      <c r="L569" s="51" t="s">
        <v>1771</v>
      </c>
      <c r="M569" s="51" t="s">
        <v>1772</v>
      </c>
      <c r="N569" s="51">
        <v>0.14000000000000001</v>
      </c>
      <c r="O569" s="51">
        <v>-53.972999999999999</v>
      </c>
      <c r="P569" s="51">
        <v>-0.1</v>
      </c>
      <c r="Q569" s="51">
        <v>0.1</v>
      </c>
      <c r="R569" s="51">
        <v>2156.83</v>
      </c>
      <c r="S569" s="51">
        <v>80.59</v>
      </c>
      <c r="T569" s="51">
        <v>19.760000000000002</v>
      </c>
      <c r="U569" s="51">
        <v>11.31</v>
      </c>
      <c r="V569" s="51">
        <v>27.681999999999999</v>
      </c>
      <c r="W569" s="51"/>
      <c r="X569" s="51"/>
      <c r="Y569" s="51"/>
    </row>
    <row r="570" spans="1:25" x14ac:dyDescent="0.2">
      <c r="A570" s="51">
        <v>2966</v>
      </c>
      <c r="B570" s="51">
        <v>89.85</v>
      </c>
      <c r="C570" s="51">
        <v>31.17</v>
      </c>
      <c r="D570" s="4">
        <f t="shared" si="16"/>
        <v>10.64</v>
      </c>
      <c r="E570" s="4">
        <f t="shared" si="17"/>
        <v>30.610000000000003</v>
      </c>
      <c r="F570" s="51">
        <v>1120.58</v>
      </c>
      <c r="G570" s="51">
        <v>1035.4000000000001</v>
      </c>
      <c r="H570" s="51">
        <v>1923.59</v>
      </c>
      <c r="I570" s="51">
        <v>984.54</v>
      </c>
      <c r="J570" s="51">
        <v>13530233.43</v>
      </c>
      <c r="K570" s="51">
        <v>7210450.5199999996</v>
      </c>
      <c r="L570" s="51" t="s">
        <v>1842</v>
      </c>
      <c r="M570" s="51" t="s">
        <v>1843</v>
      </c>
      <c r="N570" s="51">
        <v>0.35</v>
      </c>
      <c r="O570" s="51">
        <v>-126.87</v>
      </c>
      <c r="P570" s="51">
        <v>0.21</v>
      </c>
      <c r="Q570" s="51">
        <v>-0.28000000000000003</v>
      </c>
      <c r="R570" s="51">
        <v>2160.69</v>
      </c>
      <c r="S570" s="51">
        <v>80.73</v>
      </c>
      <c r="T570" s="51">
        <v>19.760000000000002</v>
      </c>
      <c r="U570" s="51">
        <v>11.33</v>
      </c>
      <c r="V570" s="51">
        <v>27.689</v>
      </c>
      <c r="W570" s="51"/>
      <c r="X570" s="51"/>
      <c r="Y570" s="51"/>
    </row>
    <row r="571" spans="1:25" x14ac:dyDescent="0.2">
      <c r="A571" s="51">
        <v>2969</v>
      </c>
      <c r="B571" s="51">
        <v>89.79</v>
      </c>
      <c r="C571" s="51">
        <v>31.09</v>
      </c>
      <c r="D571" s="4">
        <f t="shared" si="16"/>
        <v>10.559999999999999</v>
      </c>
      <c r="E571" s="4">
        <f t="shared" si="17"/>
        <v>30.53</v>
      </c>
      <c r="F571" s="51">
        <v>1120.5899999999999</v>
      </c>
      <c r="G571" s="51">
        <v>1035.4100000000001</v>
      </c>
      <c r="H571" s="51">
        <v>1926.16</v>
      </c>
      <c r="I571" s="51">
        <v>986.09</v>
      </c>
      <c r="J571" s="51">
        <v>13530234.949999999</v>
      </c>
      <c r="K571" s="51">
        <v>7210453.0999999996</v>
      </c>
      <c r="L571" s="51" t="s">
        <v>1844</v>
      </c>
      <c r="M571" s="51" t="s">
        <v>1845</v>
      </c>
      <c r="N571" s="51">
        <v>0.33</v>
      </c>
      <c r="O571" s="51">
        <v>-41.634</v>
      </c>
      <c r="P571" s="51">
        <v>-0.2</v>
      </c>
      <c r="Q571" s="51">
        <v>-0.27</v>
      </c>
      <c r="R571" s="51">
        <v>2163.69</v>
      </c>
      <c r="S571" s="51">
        <v>80.849999999999994</v>
      </c>
      <c r="T571" s="51">
        <v>19.760000000000002</v>
      </c>
      <c r="U571" s="51">
        <v>11.35</v>
      </c>
      <c r="V571" s="51">
        <v>27.695</v>
      </c>
      <c r="W571" s="51"/>
      <c r="X571" s="51"/>
      <c r="Y571" s="51"/>
    </row>
    <row r="572" spans="1:25" x14ac:dyDescent="0.2">
      <c r="A572" s="51">
        <v>2972</v>
      </c>
      <c r="B572" s="51">
        <v>89.88</v>
      </c>
      <c r="C572" s="51">
        <v>31.01</v>
      </c>
      <c r="D572" s="4">
        <f t="shared" si="16"/>
        <v>10.48</v>
      </c>
      <c r="E572" s="4">
        <f t="shared" si="17"/>
        <v>30.450000000000003</v>
      </c>
      <c r="F572" s="51">
        <v>1120.5999999999999</v>
      </c>
      <c r="G572" s="51">
        <v>1035.42</v>
      </c>
      <c r="H572" s="51">
        <v>1928.73</v>
      </c>
      <c r="I572" s="51">
        <v>987.64</v>
      </c>
      <c r="J572" s="51">
        <v>13530236.48</v>
      </c>
      <c r="K572" s="51">
        <v>7210455.6900000004</v>
      </c>
      <c r="L572" s="51" t="s">
        <v>1846</v>
      </c>
      <c r="M572" s="51" t="s">
        <v>1847</v>
      </c>
      <c r="N572" s="51">
        <v>0.4</v>
      </c>
      <c r="O572" s="51">
        <v>-75.963999999999999</v>
      </c>
      <c r="P572" s="51">
        <v>0.3</v>
      </c>
      <c r="Q572" s="51">
        <v>-0.27</v>
      </c>
      <c r="R572" s="51">
        <v>2166.6799999999998</v>
      </c>
      <c r="S572" s="51">
        <v>80.959999999999994</v>
      </c>
      <c r="T572" s="51">
        <v>19.760000000000002</v>
      </c>
      <c r="U572" s="51">
        <v>11.37</v>
      </c>
      <c r="V572" s="51">
        <v>27.7</v>
      </c>
      <c r="W572" s="51"/>
      <c r="X572" s="51"/>
      <c r="Y572" s="51"/>
    </row>
    <row r="573" spans="1:25" x14ac:dyDescent="0.2">
      <c r="A573" s="51">
        <v>2975</v>
      </c>
      <c r="B573" s="51">
        <v>89.9</v>
      </c>
      <c r="C573" s="51">
        <v>30.93</v>
      </c>
      <c r="D573" s="4">
        <f t="shared" si="16"/>
        <v>10.399999999999999</v>
      </c>
      <c r="E573" s="4">
        <f t="shared" si="17"/>
        <v>30.37</v>
      </c>
      <c r="F573" s="51">
        <v>1120.6099999999999</v>
      </c>
      <c r="G573" s="51">
        <v>1035.43</v>
      </c>
      <c r="H573" s="51">
        <v>1931.3</v>
      </c>
      <c r="I573" s="51">
        <v>989.18</v>
      </c>
      <c r="J573" s="51">
        <v>13530237.99</v>
      </c>
      <c r="K573" s="51">
        <v>7210458.2800000003</v>
      </c>
      <c r="L573" s="51" t="s">
        <v>1848</v>
      </c>
      <c r="M573" s="51" t="s">
        <v>1849</v>
      </c>
      <c r="N573" s="51">
        <v>0.27</v>
      </c>
      <c r="O573" s="51">
        <v>-131.18600000000001</v>
      </c>
      <c r="P573" s="51">
        <v>7.0000000000000007E-2</v>
      </c>
      <c r="Q573" s="51">
        <v>-0.27</v>
      </c>
      <c r="R573" s="51">
        <v>2169.6799999999998</v>
      </c>
      <c r="S573" s="51">
        <v>81.069999999999993</v>
      </c>
      <c r="T573" s="51">
        <v>19.760000000000002</v>
      </c>
      <c r="U573" s="51">
        <v>11.39</v>
      </c>
      <c r="V573" s="51">
        <v>27.704999999999998</v>
      </c>
      <c r="W573" s="51"/>
      <c r="X573" s="51"/>
      <c r="Y573" s="51"/>
    </row>
    <row r="574" spans="1:25" x14ac:dyDescent="0.2">
      <c r="A574" s="51">
        <v>2978</v>
      </c>
      <c r="B574" s="51">
        <v>89.83</v>
      </c>
      <c r="C574" s="51">
        <v>30.85</v>
      </c>
      <c r="D574" s="4">
        <f t="shared" si="16"/>
        <v>10.32</v>
      </c>
      <c r="E574" s="4">
        <f t="shared" si="17"/>
        <v>30.290000000000003</v>
      </c>
      <c r="F574" s="51">
        <v>1120.6199999999999</v>
      </c>
      <c r="G574" s="51">
        <v>1035.44</v>
      </c>
      <c r="H574" s="51">
        <v>1933.88</v>
      </c>
      <c r="I574" s="51">
        <v>990.72</v>
      </c>
      <c r="J574" s="51">
        <v>13530239.51</v>
      </c>
      <c r="K574" s="51">
        <v>7210460.8700000001</v>
      </c>
      <c r="L574" s="51" t="s">
        <v>1850</v>
      </c>
      <c r="M574" s="51" t="s">
        <v>1851</v>
      </c>
      <c r="N574" s="51">
        <v>0.35</v>
      </c>
      <c r="O574" s="51">
        <v>-75.963999999999999</v>
      </c>
      <c r="P574" s="51">
        <v>-0.23</v>
      </c>
      <c r="Q574" s="51">
        <v>-0.27</v>
      </c>
      <c r="R574" s="51">
        <v>2172.67</v>
      </c>
      <c r="S574" s="51">
        <v>81.19</v>
      </c>
      <c r="T574" s="51">
        <v>19.77</v>
      </c>
      <c r="U574" s="51">
        <v>11.41</v>
      </c>
      <c r="V574" s="51">
        <v>27.710999999999999</v>
      </c>
      <c r="W574" s="51"/>
      <c r="X574" s="51"/>
      <c r="Y574" s="51"/>
    </row>
    <row r="575" spans="1:25" x14ac:dyDescent="0.2">
      <c r="A575" s="51">
        <v>2981</v>
      </c>
      <c r="B575" s="51">
        <v>89.85</v>
      </c>
      <c r="C575" s="51">
        <v>30.77</v>
      </c>
      <c r="D575" s="4">
        <f t="shared" si="16"/>
        <v>10.239999999999998</v>
      </c>
      <c r="E575" s="4">
        <f t="shared" si="17"/>
        <v>30.21</v>
      </c>
      <c r="F575" s="51">
        <v>1120.6199999999999</v>
      </c>
      <c r="G575" s="51">
        <v>1035.44</v>
      </c>
      <c r="H575" s="51">
        <v>1936.45</v>
      </c>
      <c r="I575" s="51">
        <v>992.26</v>
      </c>
      <c r="J575" s="51">
        <v>13530241.02</v>
      </c>
      <c r="K575" s="51">
        <v>7210463.46</v>
      </c>
      <c r="L575" s="51" t="s">
        <v>1852</v>
      </c>
      <c r="M575" s="51" t="s">
        <v>1853</v>
      </c>
      <c r="N575" s="51">
        <v>0.27</v>
      </c>
      <c r="O575" s="51">
        <v>-107.354</v>
      </c>
      <c r="P575" s="51">
        <v>7.0000000000000007E-2</v>
      </c>
      <c r="Q575" s="51">
        <v>-0.27</v>
      </c>
      <c r="R575" s="51">
        <v>2175.67</v>
      </c>
      <c r="S575" s="51">
        <v>81.3</v>
      </c>
      <c r="T575" s="51">
        <v>19.77</v>
      </c>
      <c r="U575" s="51">
        <v>11.43</v>
      </c>
      <c r="V575" s="51">
        <v>27.716000000000001</v>
      </c>
      <c r="W575" s="51"/>
      <c r="X575" s="51"/>
      <c r="Y575" s="51"/>
    </row>
    <row r="576" spans="1:25" x14ac:dyDescent="0.2">
      <c r="A576" s="51">
        <v>2986.79</v>
      </c>
      <c r="B576" s="51">
        <v>89.8</v>
      </c>
      <c r="C576" s="51">
        <v>30.61</v>
      </c>
      <c r="D576" s="4">
        <f t="shared" si="16"/>
        <v>10.079999999999998</v>
      </c>
      <c r="E576" s="4">
        <f t="shared" si="17"/>
        <v>30.05</v>
      </c>
      <c r="F576" s="51">
        <v>1120.6400000000001</v>
      </c>
      <c r="G576" s="51">
        <v>1035.46</v>
      </c>
      <c r="H576" s="51">
        <v>1941.43</v>
      </c>
      <c r="I576" s="51">
        <v>995.22</v>
      </c>
      <c r="J576" s="51">
        <v>13530243.93</v>
      </c>
      <c r="K576" s="51">
        <v>7210468.4699999997</v>
      </c>
      <c r="L576" s="51" t="s">
        <v>1761</v>
      </c>
      <c r="M576" s="51" t="s">
        <v>1773</v>
      </c>
      <c r="N576" s="51">
        <v>0.28999999999999998</v>
      </c>
      <c r="O576" s="51">
        <v>-70.016999999999996</v>
      </c>
      <c r="P576" s="51">
        <v>-0.09</v>
      </c>
      <c r="Q576" s="51">
        <v>-0.28000000000000003</v>
      </c>
      <c r="R576" s="51">
        <v>2181.4499999999998</v>
      </c>
      <c r="S576" s="51">
        <v>81.52</v>
      </c>
      <c r="T576" s="51">
        <v>19.77</v>
      </c>
      <c r="U576" s="51">
        <v>11.46</v>
      </c>
      <c r="V576" s="51">
        <v>27.725000000000001</v>
      </c>
      <c r="W576" s="51"/>
      <c r="X576" s="51"/>
      <c r="Y576" s="51"/>
    </row>
    <row r="577" spans="1:25" x14ac:dyDescent="0.2">
      <c r="A577" s="51">
        <v>2990</v>
      </c>
      <c r="B577" s="51">
        <v>89.84</v>
      </c>
      <c r="C577" s="51">
        <v>30.5</v>
      </c>
      <c r="D577" s="4">
        <f t="shared" si="16"/>
        <v>9.9699999999999989</v>
      </c>
      <c r="E577" s="4">
        <f t="shared" si="17"/>
        <v>29.94</v>
      </c>
      <c r="F577" s="51">
        <v>1120.6500000000001</v>
      </c>
      <c r="G577" s="51">
        <v>1035.47</v>
      </c>
      <c r="H577" s="51">
        <v>1944.2</v>
      </c>
      <c r="I577" s="51">
        <v>996.85</v>
      </c>
      <c r="J577" s="51">
        <v>13530245.529999999</v>
      </c>
      <c r="K577" s="51">
        <v>7210471.25</v>
      </c>
      <c r="L577" s="51" t="s">
        <v>1854</v>
      </c>
      <c r="M577" s="51" t="s">
        <v>1855</v>
      </c>
      <c r="N577" s="51">
        <v>0.36</v>
      </c>
      <c r="O577" s="51">
        <v>-55.008000000000003</v>
      </c>
      <c r="P577" s="51">
        <v>0.12</v>
      </c>
      <c r="Q577" s="51">
        <v>-0.34</v>
      </c>
      <c r="R577" s="51">
        <v>2184.66</v>
      </c>
      <c r="S577" s="51">
        <v>81.64</v>
      </c>
      <c r="T577" s="51">
        <v>19.77</v>
      </c>
      <c r="U577" s="51">
        <v>11.48</v>
      </c>
      <c r="V577" s="51">
        <v>27.73</v>
      </c>
      <c r="W577" s="51"/>
      <c r="X577" s="51"/>
      <c r="Y577" s="51"/>
    </row>
    <row r="578" spans="1:25" x14ac:dyDescent="0.2">
      <c r="A578" s="51">
        <v>2993</v>
      </c>
      <c r="B578" s="51">
        <v>89.91</v>
      </c>
      <c r="C578" s="51">
        <v>30.4</v>
      </c>
      <c r="D578" s="4">
        <f t="shared" si="16"/>
        <v>9.8699999999999974</v>
      </c>
      <c r="E578" s="4">
        <f t="shared" si="17"/>
        <v>29.84</v>
      </c>
      <c r="F578" s="51">
        <v>1120.6600000000001</v>
      </c>
      <c r="G578" s="51">
        <v>1035.48</v>
      </c>
      <c r="H578" s="51">
        <v>1946.78</v>
      </c>
      <c r="I578" s="51">
        <v>998.37</v>
      </c>
      <c r="J578" s="51">
        <v>13530247.029999999</v>
      </c>
      <c r="K578" s="51">
        <v>7210473.8499999996</v>
      </c>
      <c r="L578" s="51" t="s">
        <v>1856</v>
      </c>
      <c r="M578" s="51" t="s">
        <v>1857</v>
      </c>
      <c r="N578" s="51">
        <v>0.41</v>
      </c>
      <c r="O578" s="51">
        <v>-90</v>
      </c>
      <c r="P578" s="51">
        <v>0.23</v>
      </c>
      <c r="Q578" s="51">
        <v>-0.33</v>
      </c>
      <c r="R578" s="51">
        <v>2187.66</v>
      </c>
      <c r="S578" s="51">
        <v>81.75</v>
      </c>
      <c r="T578" s="51">
        <v>19.77</v>
      </c>
      <c r="U578" s="51">
        <v>11.5</v>
      </c>
      <c r="V578" s="51">
        <v>27.734000000000002</v>
      </c>
      <c r="W578" s="51"/>
      <c r="X578" s="51"/>
      <c r="Y578" s="51"/>
    </row>
    <row r="579" spans="1:25" x14ac:dyDescent="0.2">
      <c r="A579" s="51">
        <v>2996</v>
      </c>
      <c r="B579" s="51">
        <v>89.91</v>
      </c>
      <c r="C579" s="51">
        <v>30.3</v>
      </c>
      <c r="D579" s="4">
        <f t="shared" si="16"/>
        <v>9.77</v>
      </c>
      <c r="E579" s="4">
        <f t="shared" si="17"/>
        <v>29.740000000000002</v>
      </c>
      <c r="F579" s="51">
        <v>1120.6600000000001</v>
      </c>
      <c r="G579" s="51">
        <v>1035.48</v>
      </c>
      <c r="H579" s="51">
        <v>1949.37</v>
      </c>
      <c r="I579" s="51">
        <v>999.88</v>
      </c>
      <c r="J579" s="51">
        <v>13530248.52</v>
      </c>
      <c r="K579" s="51">
        <v>7210476.4500000002</v>
      </c>
      <c r="L579" s="51" t="s">
        <v>1858</v>
      </c>
      <c r="M579" s="51" t="s">
        <v>1859</v>
      </c>
      <c r="N579" s="51">
        <v>0.33</v>
      </c>
      <c r="O579" s="51">
        <v>-118.611</v>
      </c>
      <c r="P579" s="51">
        <v>0</v>
      </c>
      <c r="Q579" s="51">
        <v>-0.33</v>
      </c>
      <c r="R579" s="51">
        <v>2190.65</v>
      </c>
      <c r="S579" s="51">
        <v>81.86</v>
      </c>
      <c r="T579" s="51">
        <v>19.78</v>
      </c>
      <c r="U579" s="51">
        <v>11.52</v>
      </c>
      <c r="V579" s="51">
        <v>27.739000000000001</v>
      </c>
      <c r="W579" s="51"/>
      <c r="X579" s="51"/>
      <c r="Y579" s="51"/>
    </row>
    <row r="580" spans="1:25" x14ac:dyDescent="0.2">
      <c r="A580" s="51">
        <v>2999</v>
      </c>
      <c r="B580" s="51">
        <v>89.85</v>
      </c>
      <c r="C580" s="51">
        <v>30.19</v>
      </c>
      <c r="D580" s="4">
        <f t="shared" si="16"/>
        <v>9.66</v>
      </c>
      <c r="E580" s="4">
        <f t="shared" si="17"/>
        <v>29.630000000000003</v>
      </c>
      <c r="F580" s="51">
        <v>1120.67</v>
      </c>
      <c r="G580" s="51">
        <v>1035.49</v>
      </c>
      <c r="H580" s="51">
        <v>1951.96</v>
      </c>
      <c r="I580" s="51">
        <v>1001.39</v>
      </c>
      <c r="J580" s="51">
        <v>13530250</v>
      </c>
      <c r="K580" s="51">
        <v>7210479.0599999996</v>
      </c>
      <c r="L580" s="51" t="s">
        <v>1860</v>
      </c>
      <c r="M580" s="51" t="s">
        <v>1861</v>
      </c>
      <c r="N580" s="51">
        <v>0.42</v>
      </c>
      <c r="O580" s="51">
        <v>-95.710999999999999</v>
      </c>
      <c r="P580" s="51">
        <v>-0.2</v>
      </c>
      <c r="Q580" s="51">
        <v>-0.37</v>
      </c>
      <c r="R580" s="51">
        <v>2193.65</v>
      </c>
      <c r="S580" s="51">
        <v>81.98</v>
      </c>
      <c r="T580" s="51">
        <v>19.78</v>
      </c>
      <c r="U580" s="51">
        <v>11.54</v>
      </c>
      <c r="V580" s="51">
        <v>27.742999999999999</v>
      </c>
      <c r="W580" s="51"/>
      <c r="X580" s="51"/>
      <c r="Y580" s="51"/>
    </row>
    <row r="581" spans="1:25" x14ac:dyDescent="0.2">
      <c r="A581" s="51">
        <v>3002</v>
      </c>
      <c r="B581" s="51">
        <v>89.84</v>
      </c>
      <c r="C581" s="51">
        <v>30.09</v>
      </c>
      <c r="D581" s="4">
        <f t="shared" si="16"/>
        <v>9.5599999999999987</v>
      </c>
      <c r="E581" s="4">
        <f t="shared" si="17"/>
        <v>29.53</v>
      </c>
      <c r="F581" s="51">
        <v>1120.68</v>
      </c>
      <c r="G581" s="51">
        <v>1035.5</v>
      </c>
      <c r="H581" s="51">
        <v>1954.56</v>
      </c>
      <c r="I581" s="51">
        <v>1002.9</v>
      </c>
      <c r="J581" s="51">
        <v>13530251.48</v>
      </c>
      <c r="K581" s="51">
        <v>7210481.6699999999</v>
      </c>
      <c r="L581" s="51" t="s">
        <v>1862</v>
      </c>
      <c r="M581" s="51" t="s">
        <v>1863</v>
      </c>
      <c r="N581" s="51">
        <v>0.33</v>
      </c>
      <c r="O581" s="51">
        <v>-68.198999999999998</v>
      </c>
      <c r="P581" s="51">
        <v>-0.03</v>
      </c>
      <c r="Q581" s="51">
        <v>-0.33</v>
      </c>
      <c r="R581" s="51">
        <v>2196.65</v>
      </c>
      <c r="S581" s="51">
        <v>82.09</v>
      </c>
      <c r="T581" s="51">
        <v>19.78</v>
      </c>
      <c r="U581" s="51">
        <v>11.55</v>
      </c>
      <c r="V581" s="51">
        <v>27.747</v>
      </c>
      <c r="W581" s="51"/>
      <c r="X581" s="51"/>
      <c r="Y581" s="51"/>
    </row>
    <row r="582" spans="1:25" x14ac:dyDescent="0.2">
      <c r="A582" s="51">
        <v>3005</v>
      </c>
      <c r="B582" s="51">
        <v>89.88</v>
      </c>
      <c r="C582" s="51">
        <v>29.99</v>
      </c>
      <c r="D582" s="4">
        <f t="shared" si="16"/>
        <v>9.4599999999999973</v>
      </c>
      <c r="E582" s="4">
        <f t="shared" si="17"/>
        <v>29.43</v>
      </c>
      <c r="F582" s="51">
        <v>1120.68</v>
      </c>
      <c r="G582" s="51">
        <v>1035.5</v>
      </c>
      <c r="H582" s="51">
        <v>1957.15</v>
      </c>
      <c r="I582" s="51">
        <v>1004.4</v>
      </c>
      <c r="J582" s="51">
        <v>13530252.960000001</v>
      </c>
      <c r="K582" s="51">
        <v>7210484.2800000003</v>
      </c>
      <c r="L582" s="51" t="s">
        <v>1864</v>
      </c>
      <c r="M582" s="51" t="s">
        <v>1865</v>
      </c>
      <c r="N582" s="51">
        <v>0.36</v>
      </c>
      <c r="O582" s="51">
        <v>-73.301000000000002</v>
      </c>
      <c r="P582" s="51">
        <v>0.13</v>
      </c>
      <c r="Q582" s="51">
        <v>-0.33</v>
      </c>
      <c r="R582" s="51">
        <v>2199.65</v>
      </c>
      <c r="S582" s="51">
        <v>82.2</v>
      </c>
      <c r="T582" s="51">
        <v>19.78</v>
      </c>
      <c r="U582" s="51">
        <v>11.57</v>
      </c>
      <c r="V582" s="51">
        <v>27.75</v>
      </c>
      <c r="W582" s="51"/>
      <c r="X582" s="51"/>
      <c r="Y582" s="51"/>
    </row>
    <row r="583" spans="1:25" x14ac:dyDescent="0.2">
      <c r="A583" s="51">
        <v>3008</v>
      </c>
      <c r="B583" s="51">
        <v>89.91</v>
      </c>
      <c r="C583" s="51">
        <v>29.89</v>
      </c>
      <c r="D583" s="4">
        <f t="shared" si="16"/>
        <v>9.36</v>
      </c>
      <c r="E583" s="4">
        <f t="shared" si="17"/>
        <v>29.330000000000002</v>
      </c>
      <c r="F583" s="51">
        <v>1120.69</v>
      </c>
      <c r="G583" s="51">
        <v>1035.51</v>
      </c>
      <c r="H583" s="51">
        <v>1959.75</v>
      </c>
      <c r="I583" s="51">
        <v>1005.9</v>
      </c>
      <c r="J583" s="51">
        <v>13530254.43</v>
      </c>
      <c r="K583" s="51">
        <v>7210486.8899999997</v>
      </c>
      <c r="L583" s="51" t="s">
        <v>1866</v>
      </c>
      <c r="M583" s="51" t="s">
        <v>1867</v>
      </c>
      <c r="N583" s="51">
        <v>0.35</v>
      </c>
      <c r="O583" s="51">
        <v>-122.471</v>
      </c>
      <c r="P583" s="51">
        <v>0.1</v>
      </c>
      <c r="Q583" s="51">
        <v>-0.33</v>
      </c>
      <c r="R583" s="51">
        <v>2202.64</v>
      </c>
      <c r="S583" s="51">
        <v>82.31</v>
      </c>
      <c r="T583" s="51">
        <v>19.78</v>
      </c>
      <c r="U583" s="51">
        <v>11.59</v>
      </c>
      <c r="V583" s="51">
        <v>27.754000000000001</v>
      </c>
      <c r="W583" s="51"/>
      <c r="X583" s="51"/>
      <c r="Y583" s="51"/>
    </row>
    <row r="584" spans="1:25" x14ac:dyDescent="0.2">
      <c r="A584" s="51">
        <v>3011.19</v>
      </c>
      <c r="B584" s="51">
        <v>89.84</v>
      </c>
      <c r="C584" s="51">
        <v>29.78</v>
      </c>
      <c r="D584" s="4">
        <f t="shared" si="16"/>
        <v>9.25</v>
      </c>
      <c r="E584" s="4">
        <f t="shared" si="17"/>
        <v>29.220000000000002</v>
      </c>
      <c r="F584" s="51">
        <v>1120.7</v>
      </c>
      <c r="G584" s="51">
        <v>1035.52</v>
      </c>
      <c r="H584" s="51">
        <v>1962.52</v>
      </c>
      <c r="I584" s="51">
        <v>1007.49</v>
      </c>
      <c r="J584" s="51">
        <v>13530255.99</v>
      </c>
      <c r="K584" s="51">
        <v>7210489.6699999999</v>
      </c>
      <c r="L584" s="51" t="s">
        <v>1762</v>
      </c>
      <c r="M584" s="51" t="s">
        <v>1774</v>
      </c>
      <c r="N584" s="51">
        <v>0.41</v>
      </c>
      <c r="O584" s="51">
        <v>26.565000000000001</v>
      </c>
      <c r="P584" s="51">
        <v>-0.22</v>
      </c>
      <c r="Q584" s="51">
        <v>-0.34</v>
      </c>
      <c r="R584" s="51">
        <v>2205.83</v>
      </c>
      <c r="S584" s="51">
        <v>82.43</v>
      </c>
      <c r="T584" s="51">
        <v>19.78</v>
      </c>
      <c r="U584" s="51">
        <v>11.61</v>
      </c>
      <c r="V584" s="51">
        <v>27.757999999999999</v>
      </c>
      <c r="W584" s="51"/>
      <c r="X584" s="51"/>
      <c r="Y584" s="51"/>
    </row>
    <row r="585" spans="1:25" x14ac:dyDescent="0.2">
      <c r="A585" s="51">
        <v>3015</v>
      </c>
      <c r="B585" s="51">
        <v>89.86</v>
      </c>
      <c r="C585" s="51">
        <v>29.79</v>
      </c>
      <c r="D585" s="4">
        <f t="shared" si="16"/>
        <v>9.259999999999998</v>
      </c>
      <c r="E585" s="4">
        <f t="shared" si="17"/>
        <v>29.23</v>
      </c>
      <c r="F585" s="51">
        <v>1120.71</v>
      </c>
      <c r="G585" s="51">
        <v>1035.53</v>
      </c>
      <c r="H585" s="51">
        <v>1965.83</v>
      </c>
      <c r="I585" s="51">
        <v>1009.38</v>
      </c>
      <c r="J585" s="51">
        <v>13530257.85</v>
      </c>
      <c r="K585" s="51">
        <v>7210493</v>
      </c>
      <c r="L585" s="51" t="s">
        <v>1868</v>
      </c>
      <c r="M585" s="51" t="s">
        <v>1869</v>
      </c>
      <c r="N585" s="51">
        <v>0.06</v>
      </c>
      <c r="O585" s="51">
        <v>165.964</v>
      </c>
      <c r="P585" s="51">
        <v>0.05</v>
      </c>
      <c r="Q585" s="51">
        <v>0.03</v>
      </c>
      <c r="R585" s="51">
        <v>2209.64</v>
      </c>
      <c r="S585" s="51">
        <v>82.57</v>
      </c>
      <c r="T585" s="51">
        <v>19.79</v>
      </c>
      <c r="U585" s="51">
        <v>11.63</v>
      </c>
      <c r="V585" s="51">
        <v>27.762</v>
      </c>
      <c r="W585" s="51"/>
      <c r="X585" s="51"/>
      <c r="Y585" s="51"/>
    </row>
    <row r="586" spans="1:25" x14ac:dyDescent="0.2">
      <c r="A586" s="51">
        <v>3018</v>
      </c>
      <c r="B586" s="51">
        <v>89.82</v>
      </c>
      <c r="C586" s="51">
        <v>29.8</v>
      </c>
      <c r="D586" s="4">
        <f t="shared" si="16"/>
        <v>9.27</v>
      </c>
      <c r="E586" s="4">
        <f t="shared" si="17"/>
        <v>29.240000000000002</v>
      </c>
      <c r="F586" s="51">
        <v>1120.72</v>
      </c>
      <c r="G586" s="51">
        <v>1035.54</v>
      </c>
      <c r="H586" s="51">
        <v>1968.43</v>
      </c>
      <c r="I586" s="51">
        <v>1010.87</v>
      </c>
      <c r="J586" s="51">
        <v>13530259.32</v>
      </c>
      <c r="K586" s="51">
        <v>7210495.6200000001</v>
      </c>
      <c r="L586" s="51" t="s">
        <v>1870</v>
      </c>
      <c r="M586" s="51" t="s">
        <v>1871</v>
      </c>
      <c r="N586" s="51">
        <v>0.14000000000000001</v>
      </c>
      <c r="O586" s="51">
        <v>116.565</v>
      </c>
      <c r="P586" s="51">
        <v>-0.13</v>
      </c>
      <c r="Q586" s="51">
        <v>0.03</v>
      </c>
      <c r="R586" s="51">
        <v>2212.64</v>
      </c>
      <c r="S586" s="51">
        <v>82.69</v>
      </c>
      <c r="T586" s="51">
        <v>19.79</v>
      </c>
      <c r="U586" s="51">
        <v>11.65</v>
      </c>
      <c r="V586" s="51">
        <v>27.765000000000001</v>
      </c>
      <c r="W586" s="51"/>
      <c r="X586" s="51"/>
      <c r="Y586" s="51"/>
    </row>
    <row r="587" spans="1:25" x14ac:dyDescent="0.2">
      <c r="A587" s="51">
        <v>3021</v>
      </c>
      <c r="B587" s="51">
        <v>89.81</v>
      </c>
      <c r="C587" s="51">
        <v>29.82</v>
      </c>
      <c r="D587" s="4">
        <f t="shared" si="16"/>
        <v>9.2899999999999991</v>
      </c>
      <c r="E587" s="4">
        <f t="shared" si="17"/>
        <v>29.26</v>
      </c>
      <c r="F587" s="51">
        <v>1120.73</v>
      </c>
      <c r="G587" s="51">
        <v>1035.55</v>
      </c>
      <c r="H587" s="51">
        <v>1971.03</v>
      </c>
      <c r="I587" s="51">
        <v>1012.36</v>
      </c>
      <c r="J587" s="51">
        <v>13530260.779999999</v>
      </c>
      <c r="K587" s="51">
        <v>7210498.2400000002</v>
      </c>
      <c r="L587" s="51" t="s">
        <v>1872</v>
      </c>
      <c r="M587" s="51" t="s">
        <v>1873</v>
      </c>
      <c r="N587" s="51">
        <v>7.0000000000000007E-2</v>
      </c>
      <c r="O587" s="51">
        <v>45</v>
      </c>
      <c r="P587" s="51">
        <v>-0.03</v>
      </c>
      <c r="Q587" s="51">
        <v>7.0000000000000007E-2</v>
      </c>
      <c r="R587" s="51">
        <v>2215.64</v>
      </c>
      <c r="S587" s="51">
        <v>82.8</v>
      </c>
      <c r="T587" s="51">
        <v>19.79</v>
      </c>
      <c r="U587" s="51">
        <v>11.67</v>
      </c>
      <c r="V587" s="51">
        <v>27.768000000000001</v>
      </c>
      <c r="W587" s="51"/>
      <c r="X587" s="51"/>
      <c r="Y587" s="51"/>
    </row>
    <row r="588" spans="1:25" x14ac:dyDescent="0.2">
      <c r="A588" s="51">
        <v>3024</v>
      </c>
      <c r="B588" s="51">
        <v>89.82</v>
      </c>
      <c r="C588" s="51">
        <v>29.83</v>
      </c>
      <c r="D588" s="4">
        <f t="shared" si="16"/>
        <v>9.2999999999999972</v>
      </c>
      <c r="E588" s="4">
        <f t="shared" si="17"/>
        <v>29.27</v>
      </c>
      <c r="F588" s="51">
        <v>1120.73</v>
      </c>
      <c r="G588" s="51">
        <v>1035.55</v>
      </c>
      <c r="H588" s="51">
        <v>1973.64</v>
      </c>
      <c r="I588" s="51">
        <v>1013.85</v>
      </c>
      <c r="J588" s="51">
        <v>13530262.25</v>
      </c>
      <c r="K588" s="51">
        <v>7210500.8499999996</v>
      </c>
      <c r="L588" s="51" t="s">
        <v>1874</v>
      </c>
      <c r="M588" s="51" t="s">
        <v>1875</v>
      </c>
      <c r="N588" s="51">
        <v>0.05</v>
      </c>
      <c r="O588" s="51">
        <v>90</v>
      </c>
      <c r="P588" s="51">
        <v>0.03</v>
      </c>
      <c r="Q588" s="51">
        <v>0.03</v>
      </c>
      <c r="R588" s="51">
        <v>2218.64</v>
      </c>
      <c r="S588" s="51">
        <v>82.91</v>
      </c>
      <c r="T588" s="51">
        <v>19.79</v>
      </c>
      <c r="U588" s="51">
        <v>11.69</v>
      </c>
      <c r="V588" s="51">
        <v>27.771999999999998</v>
      </c>
      <c r="W588" s="51"/>
      <c r="X588" s="51"/>
      <c r="Y588" s="51"/>
    </row>
    <row r="589" spans="1:25" x14ac:dyDescent="0.2">
      <c r="A589" s="51">
        <v>3027</v>
      </c>
      <c r="B589" s="51">
        <v>89.82</v>
      </c>
      <c r="C589" s="51">
        <v>29.84</v>
      </c>
      <c r="D589" s="4">
        <f t="shared" si="16"/>
        <v>9.3099999999999987</v>
      </c>
      <c r="E589" s="4">
        <f t="shared" si="17"/>
        <v>29.28</v>
      </c>
      <c r="F589" s="51">
        <v>1120.74</v>
      </c>
      <c r="G589" s="51">
        <v>1035.56</v>
      </c>
      <c r="H589" s="51">
        <v>1976.24</v>
      </c>
      <c r="I589" s="51">
        <v>1015.35</v>
      </c>
      <c r="J589" s="51">
        <v>13530263.720000001</v>
      </c>
      <c r="K589" s="51">
        <v>7210503.4699999997</v>
      </c>
      <c r="L589" s="51" t="s">
        <v>1876</v>
      </c>
      <c r="M589" s="51" t="s">
        <v>1877</v>
      </c>
      <c r="N589" s="51">
        <v>0.03</v>
      </c>
      <c r="O589" s="51">
        <v>18.434999999999999</v>
      </c>
      <c r="P589" s="51">
        <v>0</v>
      </c>
      <c r="Q589" s="51">
        <v>0.03</v>
      </c>
      <c r="R589" s="51">
        <v>2221.63</v>
      </c>
      <c r="S589" s="51">
        <v>83.02</v>
      </c>
      <c r="T589" s="51">
        <v>19.79</v>
      </c>
      <c r="U589" s="51">
        <v>11.71</v>
      </c>
      <c r="V589" s="51">
        <v>27.774999999999999</v>
      </c>
      <c r="W589" s="51"/>
      <c r="X589" s="51"/>
      <c r="Y589" s="51"/>
    </row>
    <row r="590" spans="1:25" x14ac:dyDescent="0.2">
      <c r="A590" s="51">
        <v>3030</v>
      </c>
      <c r="B590" s="51">
        <v>89.85</v>
      </c>
      <c r="C590" s="51">
        <v>29.85</v>
      </c>
      <c r="D590" s="4">
        <f t="shared" si="16"/>
        <v>9.32</v>
      </c>
      <c r="E590" s="4">
        <f t="shared" si="17"/>
        <v>29.290000000000003</v>
      </c>
      <c r="F590" s="51">
        <v>1120.75</v>
      </c>
      <c r="G590" s="51">
        <v>1035.57</v>
      </c>
      <c r="H590" s="51">
        <v>1978.84</v>
      </c>
      <c r="I590" s="51">
        <v>1016.84</v>
      </c>
      <c r="J590" s="51">
        <v>13530265.18</v>
      </c>
      <c r="K590" s="51">
        <v>7210506.0899999999</v>
      </c>
      <c r="L590" s="51" t="s">
        <v>1878</v>
      </c>
      <c r="M590" s="51" t="s">
        <v>1879</v>
      </c>
      <c r="N590" s="51">
        <v>0.11</v>
      </c>
      <c r="O590" s="51">
        <v>153.435</v>
      </c>
      <c r="P590" s="51">
        <v>0.1</v>
      </c>
      <c r="Q590" s="51">
        <v>0.03</v>
      </c>
      <c r="R590" s="51">
        <v>2224.63</v>
      </c>
      <c r="S590" s="51">
        <v>83.14</v>
      </c>
      <c r="T590" s="51">
        <v>19.79</v>
      </c>
      <c r="U590" s="51">
        <v>11.73</v>
      </c>
      <c r="V590" s="51">
        <v>27.779</v>
      </c>
      <c r="W590" s="51"/>
      <c r="X590" s="51"/>
      <c r="Y590" s="51"/>
    </row>
    <row r="591" spans="1:25" x14ac:dyDescent="0.2">
      <c r="A591" s="51">
        <v>3035.85</v>
      </c>
      <c r="B591" s="51">
        <v>89.81</v>
      </c>
      <c r="C591" s="51">
        <v>29.87</v>
      </c>
      <c r="D591" s="4">
        <f t="shared" si="16"/>
        <v>9.34</v>
      </c>
      <c r="E591" s="4">
        <f t="shared" si="17"/>
        <v>29.310000000000002</v>
      </c>
      <c r="F591" s="51">
        <v>1120.77</v>
      </c>
      <c r="G591" s="51">
        <v>1035.5899999999999</v>
      </c>
      <c r="H591" s="51">
        <v>1983.91</v>
      </c>
      <c r="I591" s="51">
        <v>1019.75</v>
      </c>
      <c r="J591" s="51">
        <v>13530268.050000001</v>
      </c>
      <c r="K591" s="51">
        <v>7210511.1900000004</v>
      </c>
      <c r="L591" s="51" t="s">
        <v>1775</v>
      </c>
      <c r="M591" s="51" t="s">
        <v>1776</v>
      </c>
      <c r="N591" s="51">
        <v>0.08</v>
      </c>
      <c r="O591" s="51">
        <v>90</v>
      </c>
      <c r="P591" s="51">
        <v>-7.0000000000000007E-2</v>
      </c>
      <c r="Q591" s="51">
        <v>0.03</v>
      </c>
      <c r="R591" s="51">
        <v>2230.48</v>
      </c>
      <c r="S591" s="51">
        <v>83.36</v>
      </c>
      <c r="T591" s="51">
        <v>19.8</v>
      </c>
      <c r="U591" s="51">
        <v>11.76</v>
      </c>
      <c r="V591" s="51">
        <v>27.785</v>
      </c>
      <c r="W591" s="51"/>
      <c r="X591" s="51"/>
      <c r="Y591" s="51"/>
    </row>
    <row r="592" spans="1:25" x14ac:dyDescent="0.2">
      <c r="A592" s="51">
        <v>3039</v>
      </c>
      <c r="B592" s="51">
        <v>89.81</v>
      </c>
      <c r="C592" s="51">
        <v>29.96</v>
      </c>
      <c r="D592" s="4">
        <f t="shared" si="16"/>
        <v>9.43</v>
      </c>
      <c r="E592" s="4">
        <f t="shared" si="17"/>
        <v>29.400000000000002</v>
      </c>
      <c r="F592" s="51">
        <v>1120.78</v>
      </c>
      <c r="G592" s="51">
        <v>1035.5999999999999</v>
      </c>
      <c r="H592" s="51">
        <v>1986.64</v>
      </c>
      <c r="I592" s="51">
        <v>1021.32</v>
      </c>
      <c r="J592" s="51">
        <v>13530269.59</v>
      </c>
      <c r="K592" s="51">
        <v>7210513.9299999997</v>
      </c>
      <c r="L592" s="51" t="s">
        <v>1880</v>
      </c>
      <c r="M592" s="51" t="s">
        <v>1881</v>
      </c>
      <c r="N592" s="51">
        <v>0.28999999999999998</v>
      </c>
      <c r="O592" s="51">
        <v>90</v>
      </c>
      <c r="P592" s="51">
        <v>0</v>
      </c>
      <c r="Q592" s="51">
        <v>0.28999999999999998</v>
      </c>
      <c r="R592" s="51">
        <v>2233.63</v>
      </c>
      <c r="S592" s="51">
        <v>83.47</v>
      </c>
      <c r="T592" s="51">
        <v>19.8</v>
      </c>
      <c r="U592" s="51">
        <v>11.78</v>
      </c>
      <c r="V592" s="51">
        <v>27.789000000000001</v>
      </c>
      <c r="W592" s="51"/>
      <c r="X592" s="51"/>
      <c r="Y592" s="51"/>
    </row>
    <row r="593" spans="1:25" x14ac:dyDescent="0.2">
      <c r="A593" s="51">
        <v>3042</v>
      </c>
      <c r="B593" s="51">
        <v>89.81</v>
      </c>
      <c r="C593" s="51">
        <v>30.06</v>
      </c>
      <c r="D593" s="4">
        <f t="shared" si="16"/>
        <v>9.5299999999999976</v>
      </c>
      <c r="E593" s="4">
        <f t="shared" si="17"/>
        <v>29.5</v>
      </c>
      <c r="F593" s="51">
        <v>1120.79</v>
      </c>
      <c r="G593" s="51">
        <v>1035.6099999999999</v>
      </c>
      <c r="H593" s="51">
        <v>1989.24</v>
      </c>
      <c r="I593" s="51">
        <v>1022.82</v>
      </c>
      <c r="J593" s="51">
        <v>13530271.060000001</v>
      </c>
      <c r="K593" s="51">
        <v>7210516.5499999998</v>
      </c>
      <c r="L593" s="51" t="s">
        <v>1882</v>
      </c>
      <c r="M593" s="51" t="s">
        <v>1883</v>
      </c>
      <c r="N593" s="51">
        <v>0.33</v>
      </c>
      <c r="O593" s="51">
        <v>77.471000000000004</v>
      </c>
      <c r="P593" s="51">
        <v>0</v>
      </c>
      <c r="Q593" s="51">
        <v>0.33</v>
      </c>
      <c r="R593" s="51">
        <v>2236.62</v>
      </c>
      <c r="S593" s="51">
        <v>83.59</v>
      </c>
      <c r="T593" s="51">
        <v>19.8</v>
      </c>
      <c r="U593" s="51">
        <v>11.8</v>
      </c>
      <c r="V593" s="51">
        <v>27.792000000000002</v>
      </c>
      <c r="W593" s="51"/>
      <c r="X593" s="51"/>
      <c r="Y593" s="51"/>
    </row>
    <row r="594" spans="1:25" x14ac:dyDescent="0.2">
      <c r="A594" s="51">
        <v>3045</v>
      </c>
      <c r="B594" s="51">
        <v>89.83</v>
      </c>
      <c r="C594" s="51">
        <v>30.15</v>
      </c>
      <c r="D594" s="4">
        <f t="shared" si="16"/>
        <v>9.6199999999999974</v>
      </c>
      <c r="E594" s="4">
        <f t="shared" si="17"/>
        <v>29.59</v>
      </c>
      <c r="F594" s="51">
        <v>1120.8</v>
      </c>
      <c r="G594" s="51">
        <v>1035.6199999999999</v>
      </c>
      <c r="H594" s="51">
        <v>1991.84</v>
      </c>
      <c r="I594" s="51">
        <v>1024.33</v>
      </c>
      <c r="J594" s="51">
        <v>13530272.539999999</v>
      </c>
      <c r="K594" s="51">
        <v>7210519.1600000001</v>
      </c>
      <c r="L594" s="51" t="s">
        <v>1884</v>
      </c>
      <c r="M594" s="51" t="s">
        <v>1885</v>
      </c>
      <c r="N594" s="51">
        <v>0.31</v>
      </c>
      <c r="O594" s="51">
        <v>102.529</v>
      </c>
      <c r="P594" s="51">
        <v>7.0000000000000007E-2</v>
      </c>
      <c r="Q594" s="51">
        <v>0.3</v>
      </c>
      <c r="R594" s="51">
        <v>2239.62</v>
      </c>
      <c r="S594" s="51">
        <v>83.7</v>
      </c>
      <c r="T594" s="51">
        <v>19.8</v>
      </c>
      <c r="U594" s="51">
        <v>11.82</v>
      </c>
      <c r="V594" s="51">
        <v>27.795999999999999</v>
      </c>
      <c r="W594" s="51"/>
      <c r="X594" s="51"/>
      <c r="Y594" s="51"/>
    </row>
    <row r="595" spans="1:25" x14ac:dyDescent="0.2">
      <c r="A595" s="51">
        <v>3048</v>
      </c>
      <c r="B595" s="51">
        <v>89.81</v>
      </c>
      <c r="C595" s="51">
        <v>30.24</v>
      </c>
      <c r="D595" s="4">
        <f t="shared" si="16"/>
        <v>9.7099999999999973</v>
      </c>
      <c r="E595" s="4">
        <f t="shared" si="17"/>
        <v>29.68</v>
      </c>
      <c r="F595" s="51">
        <v>1120.81</v>
      </c>
      <c r="G595" s="51">
        <v>1035.6300000000001</v>
      </c>
      <c r="H595" s="51">
        <v>1994.43</v>
      </c>
      <c r="I595" s="51">
        <v>1025.8399999999999</v>
      </c>
      <c r="J595" s="51">
        <v>13530274.029999999</v>
      </c>
      <c r="K595" s="51">
        <v>7210521.7599999998</v>
      </c>
      <c r="L595" s="51" t="s">
        <v>1886</v>
      </c>
      <c r="M595" s="51" t="s">
        <v>1887</v>
      </c>
      <c r="N595" s="51">
        <v>0.31</v>
      </c>
      <c r="O595" s="51">
        <v>90</v>
      </c>
      <c r="P595" s="51">
        <v>-7.0000000000000007E-2</v>
      </c>
      <c r="Q595" s="51">
        <v>0.3</v>
      </c>
      <c r="R595" s="51">
        <v>2242.62</v>
      </c>
      <c r="S595" s="51">
        <v>83.81</v>
      </c>
      <c r="T595" s="51">
        <v>19.8</v>
      </c>
      <c r="U595" s="51">
        <v>11.84</v>
      </c>
      <c r="V595" s="51">
        <v>27.8</v>
      </c>
      <c r="W595" s="51"/>
      <c r="X595" s="51"/>
      <c r="Y595" s="51"/>
    </row>
    <row r="596" spans="1:25" x14ac:dyDescent="0.2">
      <c r="A596" s="51">
        <v>3051</v>
      </c>
      <c r="B596" s="51">
        <v>89.81</v>
      </c>
      <c r="C596" s="51">
        <v>30.33</v>
      </c>
      <c r="D596" s="4">
        <f t="shared" si="16"/>
        <v>9.7999999999999972</v>
      </c>
      <c r="E596" s="4">
        <f t="shared" si="17"/>
        <v>29.77</v>
      </c>
      <c r="F596" s="51">
        <v>1120.82</v>
      </c>
      <c r="G596" s="51">
        <v>1035.6400000000001</v>
      </c>
      <c r="H596" s="51">
        <v>1997.02</v>
      </c>
      <c r="I596" s="51">
        <v>1027.3499999999999</v>
      </c>
      <c r="J596" s="51">
        <v>13530275.51</v>
      </c>
      <c r="K596" s="51">
        <v>7210524.3700000001</v>
      </c>
      <c r="L596" s="51" t="s">
        <v>1888</v>
      </c>
      <c r="M596" s="51" t="s">
        <v>1889</v>
      </c>
      <c r="N596" s="51">
        <v>0.3</v>
      </c>
      <c r="O596" s="51">
        <v>66.037999999999997</v>
      </c>
      <c r="P596" s="51">
        <v>0</v>
      </c>
      <c r="Q596" s="51">
        <v>0.3</v>
      </c>
      <c r="R596" s="51">
        <v>2245.62</v>
      </c>
      <c r="S596" s="51">
        <v>83.92</v>
      </c>
      <c r="T596" s="51">
        <v>19.809999999999999</v>
      </c>
      <c r="U596" s="51">
        <v>11.85</v>
      </c>
      <c r="V596" s="51">
        <v>27.803999999999998</v>
      </c>
      <c r="W596" s="51"/>
      <c r="X596" s="51"/>
      <c r="Y596" s="51"/>
    </row>
    <row r="597" spans="1:25" x14ac:dyDescent="0.2">
      <c r="A597" s="51">
        <v>3054</v>
      </c>
      <c r="B597" s="51">
        <v>89.85</v>
      </c>
      <c r="C597" s="51">
        <v>30.42</v>
      </c>
      <c r="D597" s="4">
        <f t="shared" si="16"/>
        <v>9.89</v>
      </c>
      <c r="E597" s="4">
        <f t="shared" si="17"/>
        <v>29.860000000000003</v>
      </c>
      <c r="F597" s="51">
        <v>1120.83</v>
      </c>
      <c r="G597" s="51">
        <v>1035.6500000000001</v>
      </c>
      <c r="H597" s="51">
        <v>1999.61</v>
      </c>
      <c r="I597" s="51">
        <v>1028.8699999999999</v>
      </c>
      <c r="J597" s="51">
        <v>13530277.01</v>
      </c>
      <c r="K597" s="51">
        <v>7210526.9699999997</v>
      </c>
      <c r="L597" s="51" t="s">
        <v>1890</v>
      </c>
      <c r="M597" s="51" t="s">
        <v>1891</v>
      </c>
      <c r="N597" s="51">
        <v>0.33</v>
      </c>
      <c r="O597" s="51">
        <v>113.96299999999999</v>
      </c>
      <c r="P597" s="51">
        <v>0.13</v>
      </c>
      <c r="Q597" s="51">
        <v>0.3</v>
      </c>
      <c r="R597" s="51">
        <v>2248.61</v>
      </c>
      <c r="S597" s="51">
        <v>84.04</v>
      </c>
      <c r="T597" s="51">
        <v>19.809999999999999</v>
      </c>
      <c r="U597" s="51">
        <v>11.87</v>
      </c>
      <c r="V597" s="51">
        <v>27.808</v>
      </c>
      <c r="W597" s="51"/>
      <c r="X597" s="51"/>
      <c r="Y597" s="51"/>
    </row>
    <row r="598" spans="1:25" x14ac:dyDescent="0.2">
      <c r="A598" s="51">
        <v>3057</v>
      </c>
      <c r="B598" s="51">
        <v>89.81</v>
      </c>
      <c r="C598" s="51">
        <v>30.51</v>
      </c>
      <c r="D598" s="4">
        <f t="shared" si="16"/>
        <v>9.98</v>
      </c>
      <c r="E598" s="4">
        <f t="shared" si="17"/>
        <v>29.950000000000003</v>
      </c>
      <c r="F598" s="51">
        <v>1120.8399999999999</v>
      </c>
      <c r="G598" s="51">
        <v>1035.6600000000001</v>
      </c>
      <c r="H598" s="51">
        <v>2002.2</v>
      </c>
      <c r="I598" s="51">
        <v>1030.3900000000001</v>
      </c>
      <c r="J598" s="51">
        <v>13530278.5</v>
      </c>
      <c r="K598" s="51">
        <v>7210529.5700000003</v>
      </c>
      <c r="L598" s="51" t="s">
        <v>1892</v>
      </c>
      <c r="M598" s="51" t="s">
        <v>1893</v>
      </c>
      <c r="N598" s="51">
        <v>0.33</v>
      </c>
      <c r="O598" s="51">
        <v>83.66</v>
      </c>
      <c r="P598" s="51">
        <v>-0.13</v>
      </c>
      <c r="Q598" s="51">
        <v>0.3</v>
      </c>
      <c r="R598" s="51">
        <v>2251.61</v>
      </c>
      <c r="S598" s="51">
        <v>84.15</v>
      </c>
      <c r="T598" s="51">
        <v>19.809999999999999</v>
      </c>
      <c r="U598" s="51">
        <v>11.89</v>
      </c>
      <c r="V598" s="51">
        <v>27.812000000000001</v>
      </c>
      <c r="W598" s="51"/>
      <c r="X598" s="51"/>
      <c r="Y598" s="51"/>
    </row>
    <row r="599" spans="1:25" x14ac:dyDescent="0.2">
      <c r="A599" s="51">
        <v>3060.09</v>
      </c>
      <c r="B599" s="51">
        <v>89.82</v>
      </c>
      <c r="C599" s="51">
        <v>30.6</v>
      </c>
      <c r="D599" s="4">
        <f t="shared" ref="D599:D662" si="18">IF(C599-20.53&lt;0,C599-20.53+360,C599-20.53)</f>
        <v>10.07</v>
      </c>
      <c r="E599" s="4">
        <f t="shared" ref="E599:E662" si="19">IF(C599-0.56&lt;0,C599-0.56+360,C599-0.56)</f>
        <v>30.040000000000003</v>
      </c>
      <c r="F599" s="51">
        <v>1120.8499999999999</v>
      </c>
      <c r="G599" s="51">
        <v>1035.67</v>
      </c>
      <c r="H599" s="51">
        <v>2004.86</v>
      </c>
      <c r="I599" s="51">
        <v>1031.96</v>
      </c>
      <c r="J599" s="51">
        <v>13530280.050000001</v>
      </c>
      <c r="K599" s="51">
        <v>7210532.25</v>
      </c>
      <c r="L599" s="51" t="s">
        <v>1763</v>
      </c>
      <c r="M599" s="51" t="s">
        <v>1894</v>
      </c>
      <c r="N599" s="51">
        <v>0.28999999999999998</v>
      </c>
      <c r="O599" s="51">
        <v>-90</v>
      </c>
      <c r="P599" s="51">
        <v>0.03</v>
      </c>
      <c r="Q599" s="51">
        <v>0.28999999999999998</v>
      </c>
      <c r="R599" s="51">
        <v>2254.6999999999998</v>
      </c>
      <c r="S599" s="51">
        <v>84.27</v>
      </c>
      <c r="T599" s="51">
        <v>19.809999999999999</v>
      </c>
      <c r="U599" s="51">
        <v>11.91</v>
      </c>
      <c r="V599" s="51">
        <v>27.815999999999999</v>
      </c>
      <c r="W599" s="51"/>
      <c r="X599" s="51"/>
      <c r="Y599" s="51"/>
    </row>
    <row r="600" spans="1:25" x14ac:dyDescent="0.2">
      <c r="A600" s="51">
        <v>3064</v>
      </c>
      <c r="B600" s="51">
        <v>89.82</v>
      </c>
      <c r="C600" s="51">
        <v>30.49</v>
      </c>
      <c r="D600" s="4">
        <f t="shared" si="18"/>
        <v>9.9599999999999973</v>
      </c>
      <c r="E600" s="4">
        <f t="shared" si="19"/>
        <v>29.93</v>
      </c>
      <c r="F600" s="51">
        <v>1120.8599999999999</v>
      </c>
      <c r="G600" s="51">
        <v>1035.68</v>
      </c>
      <c r="H600" s="51">
        <v>2008.22</v>
      </c>
      <c r="I600" s="51">
        <v>1033.95</v>
      </c>
      <c r="J600" s="51">
        <v>13530282</v>
      </c>
      <c r="K600" s="51">
        <v>7210535.6399999997</v>
      </c>
      <c r="L600" s="51" t="s">
        <v>1911</v>
      </c>
      <c r="M600" s="51" t="s">
        <v>1912</v>
      </c>
      <c r="N600" s="51">
        <v>0.28000000000000003</v>
      </c>
      <c r="O600" s="51">
        <v>-90</v>
      </c>
      <c r="P600" s="51">
        <v>0</v>
      </c>
      <c r="Q600" s="51">
        <v>-0.28000000000000003</v>
      </c>
      <c r="R600" s="51">
        <v>2258.6</v>
      </c>
      <c r="S600" s="51">
        <v>84.41</v>
      </c>
      <c r="T600" s="51">
        <v>19.809999999999999</v>
      </c>
      <c r="U600" s="51">
        <v>11.93</v>
      </c>
      <c r="V600" s="51">
        <v>27.821999999999999</v>
      </c>
      <c r="W600" s="51"/>
      <c r="X600" s="51"/>
      <c r="Y600" s="51"/>
    </row>
    <row r="601" spans="1:25" x14ac:dyDescent="0.2">
      <c r="A601" s="51">
        <v>3067</v>
      </c>
      <c r="B601" s="51">
        <v>89.82</v>
      </c>
      <c r="C601" s="51">
        <v>30.41</v>
      </c>
      <c r="D601" s="4">
        <f t="shared" si="18"/>
        <v>9.879999999999999</v>
      </c>
      <c r="E601" s="4">
        <f t="shared" si="19"/>
        <v>29.85</v>
      </c>
      <c r="F601" s="51">
        <v>1120.8699999999999</v>
      </c>
      <c r="G601" s="51">
        <v>1035.69</v>
      </c>
      <c r="H601" s="51">
        <v>2010.81</v>
      </c>
      <c r="I601" s="51">
        <v>1035.47</v>
      </c>
      <c r="J601" s="51">
        <v>13530283.5</v>
      </c>
      <c r="K601" s="51">
        <v>7210538.2400000002</v>
      </c>
      <c r="L601" s="51" t="s">
        <v>1913</v>
      </c>
      <c r="M601" s="51" t="s">
        <v>1914</v>
      </c>
      <c r="N601" s="51">
        <v>0.27</v>
      </c>
      <c r="O601" s="51">
        <v>-66.037999999999997</v>
      </c>
      <c r="P601" s="51">
        <v>0</v>
      </c>
      <c r="Q601" s="51">
        <v>-0.27</v>
      </c>
      <c r="R601" s="51">
        <v>2261.6</v>
      </c>
      <c r="S601" s="51">
        <v>84.53</v>
      </c>
      <c r="T601" s="51">
        <v>19.809999999999999</v>
      </c>
      <c r="U601" s="51">
        <v>11.95</v>
      </c>
      <c r="V601" s="51">
        <v>27.826000000000001</v>
      </c>
      <c r="W601" s="51"/>
      <c r="X601" s="51"/>
      <c r="Y601" s="51"/>
    </row>
    <row r="602" spans="1:25" x14ac:dyDescent="0.2">
      <c r="A602" s="51">
        <v>3070</v>
      </c>
      <c r="B602" s="51">
        <v>89.86</v>
      </c>
      <c r="C602" s="51">
        <v>30.32</v>
      </c>
      <c r="D602" s="4">
        <f t="shared" si="18"/>
        <v>9.7899999999999991</v>
      </c>
      <c r="E602" s="4">
        <f t="shared" si="19"/>
        <v>29.76</v>
      </c>
      <c r="F602" s="51">
        <v>1120.8800000000001</v>
      </c>
      <c r="G602" s="51">
        <v>1035.7</v>
      </c>
      <c r="H602" s="51">
        <v>2013.4</v>
      </c>
      <c r="I602" s="51">
        <v>1036.98</v>
      </c>
      <c r="J602" s="51">
        <v>13530284.99</v>
      </c>
      <c r="K602" s="51">
        <v>7210540.8399999999</v>
      </c>
      <c r="L602" s="51" t="s">
        <v>1915</v>
      </c>
      <c r="M602" s="51" t="s">
        <v>1916</v>
      </c>
      <c r="N602" s="51">
        <v>0.33</v>
      </c>
      <c r="O602" s="51">
        <v>-90</v>
      </c>
      <c r="P602" s="51">
        <v>0.13</v>
      </c>
      <c r="Q602" s="51">
        <v>-0.3</v>
      </c>
      <c r="R602" s="51">
        <v>2264.6</v>
      </c>
      <c r="S602" s="51">
        <v>84.64</v>
      </c>
      <c r="T602" s="51">
        <v>19.82</v>
      </c>
      <c r="U602" s="51">
        <v>11.97</v>
      </c>
      <c r="V602" s="51">
        <v>27.83</v>
      </c>
      <c r="W602" s="51"/>
      <c r="X602" s="51"/>
      <c r="Y602" s="51"/>
    </row>
    <row r="603" spans="1:25" x14ac:dyDescent="0.2">
      <c r="A603" s="51">
        <v>3073</v>
      </c>
      <c r="B603" s="51">
        <v>89.86</v>
      </c>
      <c r="C603" s="51">
        <v>30.24</v>
      </c>
      <c r="D603" s="4">
        <f t="shared" si="18"/>
        <v>9.7099999999999973</v>
      </c>
      <c r="E603" s="4">
        <f t="shared" si="19"/>
        <v>29.68</v>
      </c>
      <c r="F603" s="51">
        <v>1120.8800000000001</v>
      </c>
      <c r="G603" s="51">
        <v>1035.7</v>
      </c>
      <c r="H603" s="51">
        <v>2015.99</v>
      </c>
      <c r="I603" s="51">
        <v>1038.5</v>
      </c>
      <c r="J603" s="51">
        <v>13530286.470000001</v>
      </c>
      <c r="K603" s="51">
        <v>7210543.4400000004</v>
      </c>
      <c r="L603" s="51" t="s">
        <v>1917</v>
      </c>
      <c r="M603" s="51" t="s">
        <v>1918</v>
      </c>
      <c r="N603" s="51">
        <v>0.27</v>
      </c>
      <c r="O603" s="51">
        <v>-77.471000000000004</v>
      </c>
      <c r="P603" s="51">
        <v>0</v>
      </c>
      <c r="Q603" s="51">
        <v>-0.27</v>
      </c>
      <c r="R603" s="51">
        <v>2267.6</v>
      </c>
      <c r="S603" s="51">
        <v>84.75</v>
      </c>
      <c r="T603" s="51">
        <v>19.82</v>
      </c>
      <c r="U603" s="51">
        <v>11.99</v>
      </c>
      <c r="V603" s="51">
        <v>27.834</v>
      </c>
      <c r="W603" s="51"/>
      <c r="X603" s="51"/>
      <c r="Y603" s="51"/>
    </row>
    <row r="604" spans="1:25" x14ac:dyDescent="0.2">
      <c r="A604" s="51">
        <v>3076</v>
      </c>
      <c r="B604" s="51">
        <v>89.88</v>
      </c>
      <c r="C604" s="51">
        <v>30.15</v>
      </c>
      <c r="D604" s="4">
        <f t="shared" si="18"/>
        <v>9.6199999999999974</v>
      </c>
      <c r="E604" s="4">
        <f t="shared" si="19"/>
        <v>29.59</v>
      </c>
      <c r="F604" s="51">
        <v>1120.8900000000001</v>
      </c>
      <c r="G604" s="51">
        <v>1035.71</v>
      </c>
      <c r="H604" s="51">
        <v>2018.58</v>
      </c>
      <c r="I604" s="51">
        <v>1040</v>
      </c>
      <c r="J604" s="51">
        <v>13530287.960000001</v>
      </c>
      <c r="K604" s="51">
        <v>7210546.0499999998</v>
      </c>
      <c r="L604" s="51" t="s">
        <v>1919</v>
      </c>
      <c r="M604" s="51" t="s">
        <v>1920</v>
      </c>
      <c r="N604" s="51">
        <v>0.31</v>
      </c>
      <c r="O604" s="51">
        <v>-90</v>
      </c>
      <c r="P604" s="51">
        <v>7.0000000000000007E-2</v>
      </c>
      <c r="Q604" s="51">
        <v>-0.3</v>
      </c>
      <c r="R604" s="51">
        <v>2270.59</v>
      </c>
      <c r="S604" s="51">
        <v>84.87</v>
      </c>
      <c r="T604" s="51">
        <v>19.82</v>
      </c>
      <c r="U604" s="51">
        <v>12.01</v>
      </c>
      <c r="V604" s="51">
        <v>27.837</v>
      </c>
      <c r="W604" s="51"/>
      <c r="X604" s="51"/>
      <c r="Y604" s="51"/>
    </row>
    <row r="605" spans="1:25" x14ac:dyDescent="0.2">
      <c r="A605" s="51">
        <v>3079</v>
      </c>
      <c r="B605" s="51">
        <v>89.88</v>
      </c>
      <c r="C605" s="51">
        <v>30.07</v>
      </c>
      <c r="D605" s="4">
        <f t="shared" si="18"/>
        <v>9.5399999999999991</v>
      </c>
      <c r="E605" s="4">
        <f t="shared" si="19"/>
        <v>29.51</v>
      </c>
      <c r="F605" s="51">
        <v>1120.9000000000001</v>
      </c>
      <c r="G605" s="51">
        <v>1035.72</v>
      </c>
      <c r="H605" s="51">
        <v>2021.18</v>
      </c>
      <c r="I605" s="51">
        <v>1041.51</v>
      </c>
      <c r="J605" s="51">
        <v>13530289.439999999</v>
      </c>
      <c r="K605" s="51">
        <v>7210548.6600000001</v>
      </c>
      <c r="L605" s="51" t="s">
        <v>1921</v>
      </c>
      <c r="M605" s="51" t="s">
        <v>1922</v>
      </c>
      <c r="N605" s="51">
        <v>0.27</v>
      </c>
      <c r="O605" s="51">
        <v>-131.18600000000001</v>
      </c>
      <c r="P605" s="51">
        <v>0</v>
      </c>
      <c r="Q605" s="51">
        <v>-0.27</v>
      </c>
      <c r="R605" s="51">
        <v>2273.59</v>
      </c>
      <c r="S605" s="51">
        <v>84.98</v>
      </c>
      <c r="T605" s="51">
        <v>19.82</v>
      </c>
      <c r="U605" s="51">
        <v>12.03</v>
      </c>
      <c r="V605" s="51">
        <v>27.841000000000001</v>
      </c>
      <c r="W605" s="51"/>
      <c r="X605" s="51"/>
      <c r="Y605" s="51"/>
    </row>
    <row r="606" spans="1:25" x14ac:dyDescent="0.2">
      <c r="A606" s="51">
        <v>3084.71</v>
      </c>
      <c r="B606" s="51">
        <v>89.74</v>
      </c>
      <c r="C606" s="51">
        <v>29.91</v>
      </c>
      <c r="D606" s="4">
        <f t="shared" si="18"/>
        <v>9.379999999999999</v>
      </c>
      <c r="E606" s="4">
        <f t="shared" si="19"/>
        <v>29.35</v>
      </c>
      <c r="F606" s="51">
        <v>1120.92</v>
      </c>
      <c r="G606" s="51">
        <v>1035.74</v>
      </c>
      <c r="H606" s="51">
        <v>2026.12</v>
      </c>
      <c r="I606" s="51">
        <v>1044.3599999999999</v>
      </c>
      <c r="J606" s="51">
        <v>13530292.24</v>
      </c>
      <c r="K606" s="51">
        <v>7210553.6399999997</v>
      </c>
      <c r="L606" s="51" t="s">
        <v>1777</v>
      </c>
      <c r="M606" s="51" t="s">
        <v>1900</v>
      </c>
      <c r="N606" s="51">
        <v>0.37</v>
      </c>
      <c r="O606" s="51">
        <v>-18.434999999999999</v>
      </c>
      <c r="P606" s="51">
        <v>-0.25</v>
      </c>
      <c r="Q606" s="51">
        <v>-0.28000000000000003</v>
      </c>
      <c r="R606" s="51">
        <v>2279.3000000000002</v>
      </c>
      <c r="S606" s="51">
        <v>85.19</v>
      </c>
      <c r="T606" s="51">
        <v>19.82</v>
      </c>
      <c r="U606" s="51">
        <v>12.06</v>
      </c>
      <c r="V606" s="51">
        <v>27.847000000000001</v>
      </c>
      <c r="W606" s="51"/>
      <c r="X606" s="51"/>
      <c r="Y606" s="51"/>
    </row>
    <row r="607" spans="1:25" x14ac:dyDescent="0.2">
      <c r="A607" s="51">
        <v>3088</v>
      </c>
      <c r="B607" s="51">
        <v>89.89</v>
      </c>
      <c r="C607" s="51">
        <v>29.86</v>
      </c>
      <c r="D607" s="4">
        <f t="shared" si="18"/>
        <v>9.3299999999999983</v>
      </c>
      <c r="E607" s="4">
        <f t="shared" si="19"/>
        <v>29.3</v>
      </c>
      <c r="F607" s="51">
        <v>1120.93</v>
      </c>
      <c r="G607" s="51">
        <v>1035.75</v>
      </c>
      <c r="H607" s="51">
        <v>2028.98</v>
      </c>
      <c r="I607" s="51">
        <v>1046</v>
      </c>
      <c r="J607" s="51">
        <v>13530293.85</v>
      </c>
      <c r="K607" s="51">
        <v>7210556.5</v>
      </c>
      <c r="L607" s="51" t="s">
        <v>1923</v>
      </c>
      <c r="M607" s="51" t="s">
        <v>1924</v>
      </c>
      <c r="N607" s="51">
        <v>0.48</v>
      </c>
      <c r="O607" s="51">
        <v>-135</v>
      </c>
      <c r="P607" s="51">
        <v>0.46</v>
      </c>
      <c r="Q607" s="51">
        <v>-0.15</v>
      </c>
      <c r="R607" s="51">
        <v>2282.59</v>
      </c>
      <c r="S607" s="51">
        <v>85.32</v>
      </c>
      <c r="T607" s="51">
        <v>19.829999999999998</v>
      </c>
      <c r="U607" s="51">
        <v>12.08</v>
      </c>
      <c r="V607" s="51">
        <v>27.850999999999999</v>
      </c>
      <c r="W607" s="51"/>
      <c r="X607" s="51"/>
      <c r="Y607" s="51"/>
    </row>
    <row r="608" spans="1:25" x14ac:dyDescent="0.2">
      <c r="A608" s="51">
        <v>3091</v>
      </c>
      <c r="B608" s="51">
        <v>89.84</v>
      </c>
      <c r="C608" s="51">
        <v>29.81</v>
      </c>
      <c r="D608" s="4">
        <f t="shared" si="18"/>
        <v>9.2799999999999976</v>
      </c>
      <c r="E608" s="4">
        <f t="shared" si="19"/>
        <v>29.25</v>
      </c>
      <c r="F608" s="51">
        <v>1120.93</v>
      </c>
      <c r="G608" s="51">
        <v>1035.75</v>
      </c>
      <c r="H608" s="51">
        <v>2031.58</v>
      </c>
      <c r="I608" s="51">
        <v>1047.49</v>
      </c>
      <c r="J608" s="51">
        <v>13530295.32</v>
      </c>
      <c r="K608" s="51">
        <v>7210559.1200000001</v>
      </c>
      <c r="L608" s="51" t="s">
        <v>1925</v>
      </c>
      <c r="M608" s="51" t="s">
        <v>1926</v>
      </c>
      <c r="N608" s="51">
        <v>0.24</v>
      </c>
      <c r="O608" s="51">
        <v>-29.745000000000001</v>
      </c>
      <c r="P608" s="51">
        <v>-0.17</v>
      </c>
      <c r="Q608" s="51">
        <v>-0.17</v>
      </c>
      <c r="R608" s="51">
        <v>2285.58</v>
      </c>
      <c r="S608" s="51">
        <v>85.43</v>
      </c>
      <c r="T608" s="51">
        <v>19.829999999999998</v>
      </c>
      <c r="U608" s="51">
        <v>12.1</v>
      </c>
      <c r="V608" s="51">
        <v>27.853999999999999</v>
      </c>
      <c r="W608" s="51"/>
      <c r="X608" s="51"/>
      <c r="Y608" s="51"/>
    </row>
    <row r="609" spans="1:25" x14ac:dyDescent="0.2">
      <c r="A609" s="51">
        <v>3094</v>
      </c>
      <c r="B609" s="51">
        <v>89.91</v>
      </c>
      <c r="C609" s="51">
        <v>29.77</v>
      </c>
      <c r="D609" s="4">
        <f t="shared" si="18"/>
        <v>9.2399999999999984</v>
      </c>
      <c r="E609" s="4">
        <f t="shared" si="19"/>
        <v>29.21</v>
      </c>
      <c r="F609" s="51">
        <v>1120.94</v>
      </c>
      <c r="G609" s="51">
        <v>1035.76</v>
      </c>
      <c r="H609" s="51">
        <v>2034.18</v>
      </c>
      <c r="I609" s="51">
        <v>1048.99</v>
      </c>
      <c r="J609" s="51">
        <v>13530296.789999999</v>
      </c>
      <c r="K609" s="51">
        <v>7210561.7400000002</v>
      </c>
      <c r="L609" s="51" t="s">
        <v>1927</v>
      </c>
      <c r="M609" s="51" t="s">
        <v>1928</v>
      </c>
      <c r="N609" s="51">
        <v>0.27</v>
      </c>
      <c r="O609" s="51">
        <v>-158.96299999999999</v>
      </c>
      <c r="P609" s="51">
        <v>0.23</v>
      </c>
      <c r="Q609" s="51">
        <v>-0.13</v>
      </c>
      <c r="R609" s="51">
        <v>2288.58</v>
      </c>
      <c r="S609" s="51">
        <v>85.54</v>
      </c>
      <c r="T609" s="51">
        <v>19.829999999999998</v>
      </c>
      <c r="U609" s="51">
        <v>12.12</v>
      </c>
      <c r="V609" s="51">
        <v>27.856999999999999</v>
      </c>
      <c r="W609" s="51"/>
      <c r="X609" s="51"/>
      <c r="Y609" s="51"/>
    </row>
    <row r="610" spans="1:25" x14ac:dyDescent="0.2">
      <c r="A610" s="51">
        <v>3097</v>
      </c>
      <c r="B610" s="51">
        <v>89.78</v>
      </c>
      <c r="C610" s="51">
        <v>29.72</v>
      </c>
      <c r="D610" s="4">
        <f t="shared" si="18"/>
        <v>9.1899999999999977</v>
      </c>
      <c r="E610" s="4">
        <f t="shared" si="19"/>
        <v>29.16</v>
      </c>
      <c r="F610" s="51">
        <v>1120.95</v>
      </c>
      <c r="G610" s="51">
        <v>1035.77</v>
      </c>
      <c r="H610" s="51">
        <v>2036.79</v>
      </c>
      <c r="I610" s="51">
        <v>1050.47</v>
      </c>
      <c r="J610" s="51">
        <v>13530298.25</v>
      </c>
      <c r="K610" s="51">
        <v>7210564.3600000003</v>
      </c>
      <c r="L610" s="51" t="s">
        <v>1929</v>
      </c>
      <c r="M610" s="51" t="s">
        <v>1930</v>
      </c>
      <c r="N610" s="51">
        <v>0.46</v>
      </c>
      <c r="O610" s="51">
        <v>-51.34</v>
      </c>
      <c r="P610" s="51">
        <v>-0.43</v>
      </c>
      <c r="Q610" s="51">
        <v>-0.17</v>
      </c>
      <c r="R610" s="51">
        <v>2291.58</v>
      </c>
      <c r="S610" s="51">
        <v>85.65</v>
      </c>
      <c r="T610" s="51">
        <v>19.829999999999998</v>
      </c>
      <c r="U610" s="51">
        <v>12.14</v>
      </c>
      <c r="V610" s="51">
        <v>27.86</v>
      </c>
      <c r="W610" s="51"/>
      <c r="X610" s="51"/>
      <c r="Y610" s="51"/>
    </row>
    <row r="611" spans="1:25" x14ac:dyDescent="0.2">
      <c r="A611" s="51">
        <v>3100</v>
      </c>
      <c r="B611" s="51">
        <v>89.82</v>
      </c>
      <c r="C611" s="51">
        <v>29.67</v>
      </c>
      <c r="D611" s="4">
        <f t="shared" si="18"/>
        <v>9.14</v>
      </c>
      <c r="E611" s="4">
        <f t="shared" si="19"/>
        <v>29.110000000000003</v>
      </c>
      <c r="F611" s="51">
        <v>1120.96</v>
      </c>
      <c r="G611" s="51">
        <v>1035.78</v>
      </c>
      <c r="H611" s="51">
        <v>2039.39</v>
      </c>
      <c r="I611" s="51">
        <v>1051.96</v>
      </c>
      <c r="J611" s="51">
        <v>13530299.710000001</v>
      </c>
      <c r="K611" s="51">
        <v>7210566.9800000004</v>
      </c>
      <c r="L611" s="51" t="s">
        <v>1931</v>
      </c>
      <c r="M611" s="51" t="s">
        <v>1932</v>
      </c>
      <c r="N611" s="51">
        <v>0.21</v>
      </c>
      <c r="O611" s="51">
        <v>-63.435000000000002</v>
      </c>
      <c r="P611" s="51">
        <v>0.13</v>
      </c>
      <c r="Q611" s="51">
        <v>-0.17</v>
      </c>
      <c r="R611" s="51">
        <v>2294.58</v>
      </c>
      <c r="S611" s="51">
        <v>85.77</v>
      </c>
      <c r="T611" s="51">
        <v>19.829999999999998</v>
      </c>
      <c r="U611" s="51">
        <v>12.16</v>
      </c>
      <c r="V611" s="51">
        <v>27.863</v>
      </c>
      <c r="W611" s="51"/>
      <c r="X611" s="51"/>
      <c r="Y611" s="51"/>
    </row>
    <row r="612" spans="1:25" x14ac:dyDescent="0.2">
      <c r="A612" s="51">
        <v>3103</v>
      </c>
      <c r="B612" s="51">
        <v>89.84</v>
      </c>
      <c r="C612" s="51">
        <v>29.63</v>
      </c>
      <c r="D612" s="4">
        <f t="shared" si="18"/>
        <v>9.0999999999999979</v>
      </c>
      <c r="E612" s="4">
        <f t="shared" si="19"/>
        <v>29.07</v>
      </c>
      <c r="F612" s="51">
        <v>1120.97</v>
      </c>
      <c r="G612" s="51">
        <v>1035.79</v>
      </c>
      <c r="H612" s="51">
        <v>2042</v>
      </c>
      <c r="I612" s="51">
        <v>1053.44</v>
      </c>
      <c r="J612" s="51">
        <v>13530301.17</v>
      </c>
      <c r="K612" s="51">
        <v>7210569.5999999996</v>
      </c>
      <c r="L612" s="51" t="s">
        <v>1933</v>
      </c>
      <c r="M612" s="51" t="s">
        <v>1934</v>
      </c>
      <c r="N612" s="51">
        <v>0.15</v>
      </c>
      <c r="O612" s="51">
        <v>-111.80200000000001</v>
      </c>
      <c r="P612" s="51">
        <v>7.0000000000000007E-2</v>
      </c>
      <c r="Q612" s="51">
        <v>-0.13</v>
      </c>
      <c r="R612" s="51">
        <v>2297.58</v>
      </c>
      <c r="S612" s="51">
        <v>85.88</v>
      </c>
      <c r="T612" s="51">
        <v>19.829999999999998</v>
      </c>
      <c r="U612" s="51">
        <v>12.18</v>
      </c>
      <c r="V612" s="51">
        <v>27.866</v>
      </c>
      <c r="W612" s="51"/>
      <c r="X612" s="51"/>
      <c r="Y612" s="51"/>
    </row>
    <row r="613" spans="1:25" x14ac:dyDescent="0.2">
      <c r="A613" s="51">
        <v>3106</v>
      </c>
      <c r="B613" s="51">
        <v>89.82</v>
      </c>
      <c r="C613" s="51">
        <v>29.58</v>
      </c>
      <c r="D613" s="4">
        <f t="shared" si="18"/>
        <v>9.0499999999999972</v>
      </c>
      <c r="E613" s="4">
        <f t="shared" si="19"/>
        <v>29.02</v>
      </c>
      <c r="F613" s="51">
        <v>1120.98</v>
      </c>
      <c r="G613" s="51">
        <v>1035.8</v>
      </c>
      <c r="H613" s="51">
        <v>2044.61</v>
      </c>
      <c r="I613" s="51">
        <v>1054.93</v>
      </c>
      <c r="J613" s="51">
        <v>13530302.619999999</v>
      </c>
      <c r="K613" s="51">
        <v>7210572.2199999997</v>
      </c>
      <c r="L613" s="51" t="s">
        <v>1935</v>
      </c>
      <c r="M613" s="51" t="s">
        <v>1936</v>
      </c>
      <c r="N613" s="51">
        <v>0.18</v>
      </c>
      <c r="O613" s="51">
        <v>-144.46299999999999</v>
      </c>
      <c r="P613" s="51">
        <v>-7.0000000000000007E-2</v>
      </c>
      <c r="Q613" s="51">
        <v>-0.17</v>
      </c>
      <c r="R613" s="51">
        <v>2300.58</v>
      </c>
      <c r="S613" s="51">
        <v>85.99</v>
      </c>
      <c r="T613" s="51">
        <v>19.84</v>
      </c>
      <c r="U613" s="51">
        <v>12.19</v>
      </c>
      <c r="V613" s="51">
        <v>27.869</v>
      </c>
      <c r="W613" s="51"/>
      <c r="X613" s="51"/>
      <c r="Y613" s="51"/>
    </row>
    <row r="614" spans="1:25" x14ac:dyDescent="0.2">
      <c r="A614" s="51">
        <v>3109.19</v>
      </c>
      <c r="B614" s="51">
        <v>89.75</v>
      </c>
      <c r="C614" s="51">
        <v>29.53</v>
      </c>
      <c r="D614" s="4">
        <f t="shared" si="18"/>
        <v>9</v>
      </c>
      <c r="E614" s="4">
        <f t="shared" si="19"/>
        <v>28.970000000000002</v>
      </c>
      <c r="F614" s="51">
        <v>1120.99</v>
      </c>
      <c r="G614" s="51">
        <v>1035.81</v>
      </c>
      <c r="H614" s="51">
        <v>2047.38</v>
      </c>
      <c r="I614" s="51">
        <v>1056.5</v>
      </c>
      <c r="J614" s="51">
        <v>13530304.17</v>
      </c>
      <c r="K614" s="51">
        <v>7210575.0099999998</v>
      </c>
      <c r="L614" s="51" t="s">
        <v>1895</v>
      </c>
      <c r="M614" s="51" t="s">
        <v>1901</v>
      </c>
      <c r="N614" s="51">
        <v>0.27</v>
      </c>
      <c r="O614" s="51">
        <v>-42.274000000000001</v>
      </c>
      <c r="P614" s="51">
        <v>-0.22</v>
      </c>
      <c r="Q614" s="51">
        <v>-0.16</v>
      </c>
      <c r="R614" s="51">
        <v>2303.77</v>
      </c>
      <c r="S614" s="51">
        <v>86.11</v>
      </c>
      <c r="T614" s="51">
        <v>19.84</v>
      </c>
      <c r="U614" s="51">
        <v>12.21</v>
      </c>
      <c r="V614" s="51">
        <v>27.870999999999999</v>
      </c>
      <c r="W614" s="51"/>
      <c r="X614" s="51"/>
      <c r="Y614" s="51"/>
    </row>
    <row r="615" spans="1:25" x14ac:dyDescent="0.2">
      <c r="A615" s="51">
        <v>3113</v>
      </c>
      <c r="B615" s="51">
        <v>89.86</v>
      </c>
      <c r="C615" s="51">
        <v>29.43</v>
      </c>
      <c r="D615" s="4">
        <f t="shared" si="18"/>
        <v>8.8999999999999986</v>
      </c>
      <c r="E615" s="4">
        <f t="shared" si="19"/>
        <v>28.87</v>
      </c>
      <c r="F615" s="51">
        <v>1121</v>
      </c>
      <c r="G615" s="51">
        <v>1035.82</v>
      </c>
      <c r="H615" s="51">
        <v>2050.6999999999998</v>
      </c>
      <c r="I615" s="51">
        <v>1058.3699999999999</v>
      </c>
      <c r="J615" s="51">
        <v>13530306.01</v>
      </c>
      <c r="K615" s="51">
        <v>7210578.3499999996</v>
      </c>
      <c r="L615" s="51" t="s">
        <v>1937</v>
      </c>
      <c r="M615" s="51" t="s">
        <v>1938</v>
      </c>
      <c r="N615" s="51">
        <v>0.39</v>
      </c>
      <c r="O615" s="51">
        <v>-116.565</v>
      </c>
      <c r="P615" s="51">
        <v>0.28999999999999998</v>
      </c>
      <c r="Q615" s="51">
        <v>-0.26</v>
      </c>
      <c r="R615" s="51">
        <v>2307.5700000000002</v>
      </c>
      <c r="S615" s="51">
        <v>86.26</v>
      </c>
      <c r="T615" s="51">
        <v>19.84</v>
      </c>
      <c r="U615" s="51">
        <v>12.24</v>
      </c>
      <c r="V615" s="51">
        <v>27.875</v>
      </c>
      <c r="W615" s="51"/>
      <c r="X615" s="51"/>
      <c r="Y615" s="51"/>
    </row>
    <row r="616" spans="1:25" x14ac:dyDescent="0.2">
      <c r="A616" s="51">
        <v>3116</v>
      </c>
      <c r="B616" s="51">
        <v>89.82</v>
      </c>
      <c r="C616" s="51">
        <v>29.35</v>
      </c>
      <c r="D616" s="4">
        <f t="shared" si="18"/>
        <v>8.82</v>
      </c>
      <c r="E616" s="4">
        <f t="shared" si="19"/>
        <v>28.790000000000003</v>
      </c>
      <c r="F616" s="51">
        <v>1121.01</v>
      </c>
      <c r="G616" s="51">
        <v>1035.83</v>
      </c>
      <c r="H616" s="51">
        <v>2053.31</v>
      </c>
      <c r="I616" s="51">
        <v>1059.8499999999999</v>
      </c>
      <c r="J616" s="51">
        <v>13530307.460000001</v>
      </c>
      <c r="K616" s="51">
        <v>7210580.9800000004</v>
      </c>
      <c r="L616" s="51" t="s">
        <v>1939</v>
      </c>
      <c r="M616" s="51" t="s">
        <v>1940</v>
      </c>
      <c r="N616" s="51">
        <v>0.3</v>
      </c>
      <c r="O616" s="51">
        <v>-77.471000000000004</v>
      </c>
      <c r="P616" s="51">
        <v>-0.13</v>
      </c>
      <c r="Q616" s="51">
        <v>-0.27</v>
      </c>
      <c r="R616" s="51">
        <v>2310.5700000000002</v>
      </c>
      <c r="S616" s="51">
        <v>86.37</v>
      </c>
      <c r="T616" s="51">
        <v>19.84</v>
      </c>
      <c r="U616" s="51">
        <v>12.26</v>
      </c>
      <c r="V616" s="51">
        <v>27.876999999999999</v>
      </c>
      <c r="W616" s="51"/>
      <c r="X616" s="51"/>
      <c r="Y616" s="51"/>
    </row>
    <row r="617" spans="1:25" x14ac:dyDescent="0.2">
      <c r="A617" s="51">
        <v>3119</v>
      </c>
      <c r="B617" s="51">
        <v>89.84</v>
      </c>
      <c r="C617" s="51">
        <v>29.26</v>
      </c>
      <c r="D617" s="4">
        <f t="shared" si="18"/>
        <v>8.73</v>
      </c>
      <c r="E617" s="4">
        <f t="shared" si="19"/>
        <v>28.700000000000003</v>
      </c>
      <c r="F617" s="51">
        <v>1121.02</v>
      </c>
      <c r="G617" s="51">
        <v>1035.8399999999999</v>
      </c>
      <c r="H617" s="51">
        <v>2055.9299999999998</v>
      </c>
      <c r="I617" s="51">
        <v>1061.32</v>
      </c>
      <c r="J617" s="51">
        <v>13530308.9</v>
      </c>
      <c r="K617" s="51">
        <v>7210583.6100000003</v>
      </c>
      <c r="L617" s="51" t="s">
        <v>1941</v>
      </c>
      <c r="M617" s="51" t="s">
        <v>1942</v>
      </c>
      <c r="N617" s="51">
        <v>0.31</v>
      </c>
      <c r="O617" s="51">
        <v>-75.963999999999999</v>
      </c>
      <c r="P617" s="51">
        <v>7.0000000000000007E-2</v>
      </c>
      <c r="Q617" s="51">
        <v>-0.3</v>
      </c>
      <c r="R617" s="51">
        <v>2313.5700000000002</v>
      </c>
      <c r="S617" s="51">
        <v>86.48</v>
      </c>
      <c r="T617" s="51">
        <v>19.84</v>
      </c>
      <c r="U617" s="51">
        <v>12.27</v>
      </c>
      <c r="V617" s="51">
        <v>27.879000000000001</v>
      </c>
      <c r="W617" s="51"/>
      <c r="X617" s="51"/>
      <c r="Y617" s="51"/>
    </row>
    <row r="618" spans="1:25" x14ac:dyDescent="0.2">
      <c r="A618" s="51">
        <v>3122</v>
      </c>
      <c r="B618" s="51">
        <v>89.86</v>
      </c>
      <c r="C618" s="51">
        <v>29.18</v>
      </c>
      <c r="D618" s="4">
        <f t="shared" si="18"/>
        <v>8.6499999999999986</v>
      </c>
      <c r="E618" s="4">
        <f t="shared" si="19"/>
        <v>28.62</v>
      </c>
      <c r="F618" s="51">
        <v>1121.03</v>
      </c>
      <c r="G618" s="51">
        <v>1035.8499999999999</v>
      </c>
      <c r="H618" s="51">
        <v>2058.5500000000002</v>
      </c>
      <c r="I618" s="51">
        <v>1062.78</v>
      </c>
      <c r="J618" s="51">
        <v>13530310.34</v>
      </c>
      <c r="K618" s="51">
        <v>7210586.2400000002</v>
      </c>
      <c r="L618" s="51" t="s">
        <v>1943</v>
      </c>
      <c r="M618" s="51" t="s">
        <v>1944</v>
      </c>
      <c r="N618" s="51">
        <v>0.27</v>
      </c>
      <c r="O618" s="51">
        <v>-104.036</v>
      </c>
      <c r="P618" s="51">
        <v>7.0000000000000007E-2</v>
      </c>
      <c r="Q618" s="51">
        <v>-0.27</v>
      </c>
      <c r="R618" s="51">
        <v>2316.5700000000002</v>
      </c>
      <c r="S618" s="51">
        <v>86.59</v>
      </c>
      <c r="T618" s="51">
        <v>19.84</v>
      </c>
      <c r="U618" s="51">
        <v>12.29</v>
      </c>
      <c r="V618" s="51">
        <v>27.882000000000001</v>
      </c>
      <c r="W618" s="51"/>
      <c r="X618" s="51"/>
      <c r="Y618" s="51"/>
    </row>
    <row r="619" spans="1:25" x14ac:dyDescent="0.2">
      <c r="A619" s="51">
        <v>3125</v>
      </c>
      <c r="B619" s="51">
        <v>89.84</v>
      </c>
      <c r="C619" s="51">
        <v>29.1</v>
      </c>
      <c r="D619" s="4">
        <f t="shared" si="18"/>
        <v>8.57</v>
      </c>
      <c r="E619" s="4">
        <f t="shared" si="19"/>
        <v>28.540000000000003</v>
      </c>
      <c r="F619" s="51">
        <v>1121.04</v>
      </c>
      <c r="G619" s="51">
        <v>1035.8599999999999</v>
      </c>
      <c r="H619" s="51">
        <v>2061.17</v>
      </c>
      <c r="I619" s="51">
        <v>1064.24</v>
      </c>
      <c r="J619" s="51">
        <v>13530311.779999999</v>
      </c>
      <c r="K619" s="51">
        <v>7210588.8700000001</v>
      </c>
      <c r="L619" s="51" t="s">
        <v>1945</v>
      </c>
      <c r="M619" s="51" t="s">
        <v>1946</v>
      </c>
      <c r="N619" s="51">
        <v>0.27</v>
      </c>
      <c r="O619" s="51">
        <v>-122.006</v>
      </c>
      <c r="P619" s="51">
        <v>-7.0000000000000007E-2</v>
      </c>
      <c r="Q619" s="51">
        <v>-0.27</v>
      </c>
      <c r="R619" s="51">
        <v>2319.5700000000002</v>
      </c>
      <c r="S619" s="51">
        <v>86.7</v>
      </c>
      <c r="T619" s="51">
        <v>19.850000000000001</v>
      </c>
      <c r="U619" s="51">
        <v>12.31</v>
      </c>
      <c r="V619" s="51">
        <v>27.884</v>
      </c>
      <c r="W619" s="51"/>
      <c r="X619" s="51"/>
      <c r="Y619" s="51"/>
    </row>
    <row r="620" spans="1:25" x14ac:dyDescent="0.2">
      <c r="A620" s="51">
        <v>3128</v>
      </c>
      <c r="B620" s="51">
        <v>89.79</v>
      </c>
      <c r="C620" s="51">
        <v>29.02</v>
      </c>
      <c r="D620" s="4">
        <f t="shared" si="18"/>
        <v>8.4899999999999984</v>
      </c>
      <c r="E620" s="4">
        <f t="shared" si="19"/>
        <v>28.46</v>
      </c>
      <c r="F620" s="51">
        <v>1121.05</v>
      </c>
      <c r="G620" s="51">
        <v>1035.8699999999999</v>
      </c>
      <c r="H620" s="51">
        <v>2063.79</v>
      </c>
      <c r="I620" s="51">
        <v>1065.7</v>
      </c>
      <c r="J620" s="51">
        <v>13530313.210000001</v>
      </c>
      <c r="K620" s="51">
        <v>7210591.5099999998</v>
      </c>
      <c r="L620" s="51" t="s">
        <v>1947</v>
      </c>
      <c r="M620" s="51" t="s">
        <v>1948</v>
      </c>
      <c r="N620" s="51">
        <v>0.31</v>
      </c>
      <c r="O620" s="51">
        <v>-90</v>
      </c>
      <c r="P620" s="51">
        <v>-0.17</v>
      </c>
      <c r="Q620" s="51">
        <v>-0.27</v>
      </c>
      <c r="R620" s="51">
        <v>2322.5700000000002</v>
      </c>
      <c r="S620" s="51">
        <v>86.82</v>
      </c>
      <c r="T620" s="51">
        <v>19.850000000000001</v>
      </c>
      <c r="U620" s="51">
        <v>12.33</v>
      </c>
      <c r="V620" s="51">
        <v>27.885999999999999</v>
      </c>
      <c r="W620" s="51"/>
      <c r="X620" s="51"/>
      <c r="Y620" s="51"/>
    </row>
    <row r="621" spans="1:25" x14ac:dyDescent="0.2">
      <c r="A621" s="51">
        <v>3133.97</v>
      </c>
      <c r="B621" s="51">
        <v>89.79</v>
      </c>
      <c r="C621" s="51">
        <v>28.86</v>
      </c>
      <c r="D621" s="4">
        <f t="shared" si="18"/>
        <v>8.3299999999999983</v>
      </c>
      <c r="E621" s="4">
        <f t="shared" si="19"/>
        <v>28.3</v>
      </c>
      <c r="F621" s="51">
        <v>1121.07</v>
      </c>
      <c r="G621" s="51">
        <v>1035.8900000000001</v>
      </c>
      <c r="H621" s="51">
        <v>2069.0100000000002</v>
      </c>
      <c r="I621" s="51">
        <v>1068.5899999999999</v>
      </c>
      <c r="J621" s="51">
        <v>13530316.039999999</v>
      </c>
      <c r="K621" s="51">
        <v>7210596.7599999998</v>
      </c>
      <c r="L621" s="51" t="s">
        <v>1949</v>
      </c>
      <c r="M621" s="51" t="s">
        <v>1902</v>
      </c>
      <c r="N621" s="51">
        <v>0.27</v>
      </c>
      <c r="O621" s="51">
        <v>74.055000000000007</v>
      </c>
      <c r="P621" s="51">
        <v>0</v>
      </c>
      <c r="Q621" s="51">
        <v>-0.27</v>
      </c>
      <c r="R621" s="51">
        <v>2328.54</v>
      </c>
      <c r="S621" s="51">
        <v>87.04</v>
      </c>
      <c r="T621" s="51">
        <v>19.850000000000001</v>
      </c>
      <c r="U621" s="51">
        <v>12.37</v>
      </c>
      <c r="V621" s="51">
        <v>27.888999999999999</v>
      </c>
      <c r="W621" s="51"/>
      <c r="X621" s="51"/>
      <c r="Y621" s="51"/>
    </row>
    <row r="622" spans="1:25" x14ac:dyDescent="0.2">
      <c r="A622" s="51">
        <v>3137</v>
      </c>
      <c r="B622" s="51">
        <v>89.81</v>
      </c>
      <c r="C622" s="51">
        <v>28.93</v>
      </c>
      <c r="D622" s="4">
        <f t="shared" si="18"/>
        <v>8.3999999999999986</v>
      </c>
      <c r="E622" s="4">
        <f t="shared" si="19"/>
        <v>28.37</v>
      </c>
      <c r="F622" s="51">
        <v>1121.08</v>
      </c>
      <c r="G622" s="51">
        <v>1035.9000000000001</v>
      </c>
      <c r="H622" s="51">
        <v>2071.67</v>
      </c>
      <c r="I622" s="51">
        <v>1070.05</v>
      </c>
      <c r="J622" s="51">
        <v>13530317.48</v>
      </c>
      <c r="K622" s="51">
        <v>7210599.4299999997</v>
      </c>
      <c r="L622" s="51" t="s">
        <v>1950</v>
      </c>
      <c r="M622" s="51" t="s">
        <v>1951</v>
      </c>
      <c r="N622" s="51">
        <v>0.24</v>
      </c>
      <c r="O622" s="51">
        <v>90</v>
      </c>
      <c r="P622" s="51">
        <v>7.0000000000000007E-2</v>
      </c>
      <c r="Q622" s="51">
        <v>0.23</v>
      </c>
      <c r="R622" s="51">
        <v>2331.5700000000002</v>
      </c>
      <c r="S622" s="51">
        <v>87.15</v>
      </c>
      <c r="T622" s="51">
        <v>19.850000000000001</v>
      </c>
      <c r="U622" s="51">
        <v>12.39</v>
      </c>
      <c r="V622" s="51">
        <v>27.890999999999998</v>
      </c>
      <c r="W622" s="51"/>
      <c r="X622" s="51"/>
      <c r="Y622" s="51"/>
    </row>
    <row r="623" spans="1:25" x14ac:dyDescent="0.2">
      <c r="A623" s="51">
        <v>3140</v>
      </c>
      <c r="B623" s="51">
        <v>89.81</v>
      </c>
      <c r="C623" s="51">
        <v>28.99</v>
      </c>
      <c r="D623" s="4">
        <f t="shared" si="18"/>
        <v>8.4599999999999973</v>
      </c>
      <c r="E623" s="4">
        <f t="shared" si="19"/>
        <v>28.43</v>
      </c>
      <c r="F623" s="51">
        <v>1121.0899999999999</v>
      </c>
      <c r="G623" s="51">
        <v>1035.9100000000001</v>
      </c>
      <c r="H623" s="51">
        <v>2074.29</v>
      </c>
      <c r="I623" s="51">
        <v>1071.5</v>
      </c>
      <c r="J623" s="51">
        <v>13530318.91</v>
      </c>
      <c r="K623" s="51">
        <v>7210602.0700000003</v>
      </c>
      <c r="L623" s="51" t="s">
        <v>1952</v>
      </c>
      <c r="M623" s="51" t="s">
        <v>1953</v>
      </c>
      <c r="N623" s="51">
        <v>0.2</v>
      </c>
      <c r="O623" s="51">
        <v>142.125</v>
      </c>
      <c r="P623" s="51">
        <v>0</v>
      </c>
      <c r="Q623" s="51">
        <v>0.2</v>
      </c>
      <c r="R623" s="51">
        <v>2334.5700000000002</v>
      </c>
      <c r="S623" s="51">
        <v>87.27</v>
      </c>
      <c r="T623" s="51">
        <v>19.850000000000001</v>
      </c>
      <c r="U623" s="51">
        <v>12.41</v>
      </c>
      <c r="V623" s="51">
        <v>27.893000000000001</v>
      </c>
      <c r="W623" s="51"/>
      <c r="X623" s="51"/>
      <c r="Y623" s="51"/>
    </row>
    <row r="624" spans="1:25" x14ac:dyDescent="0.2">
      <c r="A624" s="51">
        <v>3143</v>
      </c>
      <c r="B624" s="51">
        <v>89.72</v>
      </c>
      <c r="C624" s="51">
        <v>29.06</v>
      </c>
      <c r="D624" s="4">
        <f t="shared" si="18"/>
        <v>8.5299999999999976</v>
      </c>
      <c r="E624" s="4">
        <f t="shared" si="19"/>
        <v>28.5</v>
      </c>
      <c r="F624" s="51">
        <v>1121.0999999999999</v>
      </c>
      <c r="G624" s="51">
        <v>1035.92</v>
      </c>
      <c r="H624" s="51">
        <v>2076.92</v>
      </c>
      <c r="I624" s="51">
        <v>1072.96</v>
      </c>
      <c r="J624" s="51">
        <v>13530320.34</v>
      </c>
      <c r="K624" s="51">
        <v>7210604.71</v>
      </c>
      <c r="L624" s="51" t="s">
        <v>1954</v>
      </c>
      <c r="M624" s="51" t="s">
        <v>1955</v>
      </c>
      <c r="N624" s="51">
        <v>0.38</v>
      </c>
      <c r="O624" s="51">
        <v>28.300999999999998</v>
      </c>
      <c r="P624" s="51">
        <v>-0.3</v>
      </c>
      <c r="Q624" s="51">
        <v>0.23</v>
      </c>
      <c r="R624" s="51">
        <v>2337.5700000000002</v>
      </c>
      <c r="S624" s="51">
        <v>87.38</v>
      </c>
      <c r="T624" s="51">
        <v>19.86</v>
      </c>
      <c r="U624" s="51">
        <v>12.42</v>
      </c>
      <c r="V624" s="51">
        <v>27.893999999999998</v>
      </c>
      <c r="W624" s="51"/>
      <c r="X624" s="51"/>
      <c r="Y624" s="51"/>
    </row>
    <row r="625" spans="1:25" x14ac:dyDescent="0.2">
      <c r="A625" s="51">
        <v>3146</v>
      </c>
      <c r="B625" s="51">
        <v>89.85</v>
      </c>
      <c r="C625" s="51">
        <v>29.13</v>
      </c>
      <c r="D625" s="4">
        <f t="shared" si="18"/>
        <v>8.5999999999999979</v>
      </c>
      <c r="E625" s="4">
        <f t="shared" si="19"/>
        <v>28.57</v>
      </c>
      <c r="F625" s="51">
        <v>1121.1099999999999</v>
      </c>
      <c r="G625" s="51">
        <v>1035.93</v>
      </c>
      <c r="H625" s="51">
        <v>2079.54</v>
      </c>
      <c r="I625" s="51">
        <v>1074.42</v>
      </c>
      <c r="J625" s="51">
        <v>13530321.77</v>
      </c>
      <c r="K625" s="51">
        <v>7210607.3399999999</v>
      </c>
      <c r="L625" s="51" t="s">
        <v>1956</v>
      </c>
      <c r="M625" s="51" t="s">
        <v>1957</v>
      </c>
      <c r="N625" s="51">
        <v>0.49</v>
      </c>
      <c r="O625" s="51">
        <v>153.435</v>
      </c>
      <c r="P625" s="51">
        <v>0.43</v>
      </c>
      <c r="Q625" s="51">
        <v>0.23</v>
      </c>
      <c r="R625" s="51">
        <v>2340.5700000000002</v>
      </c>
      <c r="S625" s="51">
        <v>87.49</v>
      </c>
      <c r="T625" s="51">
        <v>19.86</v>
      </c>
      <c r="U625" s="51">
        <v>12.44</v>
      </c>
      <c r="V625" s="51">
        <v>27.896000000000001</v>
      </c>
      <c r="W625" s="51"/>
      <c r="X625" s="51"/>
      <c r="Y625" s="51"/>
    </row>
    <row r="626" spans="1:25" x14ac:dyDescent="0.2">
      <c r="A626" s="51">
        <v>3149</v>
      </c>
      <c r="B626" s="51">
        <v>89.73</v>
      </c>
      <c r="C626" s="51">
        <v>29.19</v>
      </c>
      <c r="D626" s="4">
        <f t="shared" si="18"/>
        <v>8.66</v>
      </c>
      <c r="E626" s="4">
        <f t="shared" si="19"/>
        <v>28.630000000000003</v>
      </c>
      <c r="F626" s="51">
        <v>1121.1199999999999</v>
      </c>
      <c r="G626" s="51">
        <v>1035.94</v>
      </c>
      <c r="H626" s="51">
        <v>2082.16</v>
      </c>
      <c r="I626" s="51">
        <v>1075.8800000000001</v>
      </c>
      <c r="J626" s="51">
        <v>13530323.210000001</v>
      </c>
      <c r="K626" s="51">
        <v>7210609.9800000004</v>
      </c>
      <c r="L626" s="51" t="s">
        <v>1958</v>
      </c>
      <c r="M626" s="51" t="s">
        <v>1959</v>
      </c>
      <c r="N626" s="51">
        <v>0.45</v>
      </c>
      <c r="O626" s="51">
        <v>41.186</v>
      </c>
      <c r="P626" s="51">
        <v>-0.4</v>
      </c>
      <c r="Q626" s="51">
        <v>0.2</v>
      </c>
      <c r="R626" s="51">
        <v>2343.5700000000002</v>
      </c>
      <c r="S626" s="51">
        <v>87.6</v>
      </c>
      <c r="T626" s="51">
        <v>19.86</v>
      </c>
      <c r="U626" s="51">
        <v>12.46</v>
      </c>
      <c r="V626" s="51">
        <v>27.898</v>
      </c>
      <c r="W626" s="51"/>
      <c r="X626" s="51"/>
      <c r="Y626" s="51"/>
    </row>
    <row r="627" spans="1:25" x14ac:dyDescent="0.2">
      <c r="A627" s="51">
        <v>3152</v>
      </c>
      <c r="B627" s="51">
        <v>89.81</v>
      </c>
      <c r="C627" s="51">
        <v>29.26</v>
      </c>
      <c r="D627" s="4">
        <f t="shared" si="18"/>
        <v>8.73</v>
      </c>
      <c r="E627" s="4">
        <f t="shared" si="19"/>
        <v>28.700000000000003</v>
      </c>
      <c r="F627" s="51">
        <v>1121.1300000000001</v>
      </c>
      <c r="G627" s="51">
        <v>1035.95</v>
      </c>
      <c r="H627" s="51">
        <v>2084.77</v>
      </c>
      <c r="I627" s="51">
        <v>1077.3399999999999</v>
      </c>
      <c r="J627" s="51">
        <v>13530324.65</v>
      </c>
      <c r="K627" s="51">
        <v>7210612.6100000003</v>
      </c>
      <c r="L627" s="51" t="s">
        <v>1960</v>
      </c>
      <c r="M627" s="51" t="s">
        <v>1961</v>
      </c>
      <c r="N627" s="51">
        <v>0.35</v>
      </c>
      <c r="O627" s="51">
        <v>56.31</v>
      </c>
      <c r="P627" s="51">
        <v>0.27</v>
      </c>
      <c r="Q627" s="51">
        <v>0.23</v>
      </c>
      <c r="R627" s="51">
        <v>2346.5700000000002</v>
      </c>
      <c r="S627" s="51">
        <v>87.71</v>
      </c>
      <c r="T627" s="51">
        <v>19.86</v>
      </c>
      <c r="U627" s="51">
        <v>12.48</v>
      </c>
      <c r="V627" s="51">
        <v>27.9</v>
      </c>
      <c r="W627" s="51"/>
      <c r="X627" s="51"/>
      <c r="Y627" s="51"/>
    </row>
    <row r="628" spans="1:25" x14ac:dyDescent="0.2">
      <c r="A628" s="51">
        <v>3155</v>
      </c>
      <c r="B628" s="51">
        <v>89.85</v>
      </c>
      <c r="C628" s="51">
        <v>29.32</v>
      </c>
      <c r="D628" s="4">
        <f t="shared" si="18"/>
        <v>8.7899999999999991</v>
      </c>
      <c r="E628" s="4">
        <f t="shared" si="19"/>
        <v>28.76</v>
      </c>
      <c r="F628" s="51">
        <v>1121.1400000000001</v>
      </c>
      <c r="G628" s="51">
        <v>1035.96</v>
      </c>
      <c r="H628" s="51">
        <v>2087.39</v>
      </c>
      <c r="I628" s="51">
        <v>1078.81</v>
      </c>
      <c r="J628" s="51">
        <v>13530326.09</v>
      </c>
      <c r="K628" s="51">
        <v>7210615.2400000002</v>
      </c>
      <c r="L628" s="51" t="s">
        <v>1962</v>
      </c>
      <c r="M628" s="51" t="s">
        <v>1963</v>
      </c>
      <c r="N628" s="51">
        <v>0.24</v>
      </c>
      <c r="O628" s="51">
        <v>131.18600000000001</v>
      </c>
      <c r="P628" s="51">
        <v>0.13</v>
      </c>
      <c r="Q628" s="51">
        <v>0.2</v>
      </c>
      <c r="R628" s="51">
        <v>2349.56</v>
      </c>
      <c r="S628" s="51">
        <v>87.83</v>
      </c>
      <c r="T628" s="51">
        <v>19.86</v>
      </c>
      <c r="U628" s="51">
        <v>12.5</v>
      </c>
      <c r="V628" s="51">
        <v>27.902999999999999</v>
      </c>
      <c r="W628" s="51"/>
      <c r="X628" s="51"/>
      <c r="Y628" s="51"/>
    </row>
    <row r="629" spans="1:25" x14ac:dyDescent="0.2">
      <c r="A629" s="51">
        <v>3158.48</v>
      </c>
      <c r="B629" s="51">
        <v>89.78</v>
      </c>
      <c r="C629" s="51">
        <v>29.4</v>
      </c>
      <c r="D629" s="4">
        <f t="shared" si="18"/>
        <v>8.8699999999999974</v>
      </c>
      <c r="E629" s="4">
        <f t="shared" si="19"/>
        <v>28.84</v>
      </c>
      <c r="F629" s="51">
        <v>1121.1500000000001</v>
      </c>
      <c r="G629" s="51">
        <v>1035.97</v>
      </c>
      <c r="H629" s="51">
        <v>2090.42</v>
      </c>
      <c r="I629" s="51">
        <v>1080.52</v>
      </c>
      <c r="J629" s="51">
        <v>13530327.77</v>
      </c>
      <c r="K629" s="51">
        <v>7210618.29</v>
      </c>
      <c r="L629" s="51" t="s">
        <v>1903</v>
      </c>
      <c r="M629" s="51" t="s">
        <v>1904</v>
      </c>
      <c r="N629" s="51">
        <v>0.31</v>
      </c>
      <c r="O629" s="51">
        <v>71.564999999999998</v>
      </c>
      <c r="P629" s="51">
        <v>-0.2</v>
      </c>
      <c r="Q629" s="51">
        <v>0.23</v>
      </c>
      <c r="R629" s="51">
        <v>2353.04</v>
      </c>
      <c r="S629" s="51">
        <v>87.96</v>
      </c>
      <c r="T629" s="51">
        <v>19.86</v>
      </c>
      <c r="U629" s="51">
        <v>12.52</v>
      </c>
      <c r="V629" s="51">
        <v>27.905000000000001</v>
      </c>
      <c r="W629" s="51"/>
      <c r="X629" s="51"/>
      <c r="Y629" s="51"/>
    </row>
    <row r="630" spans="1:25" x14ac:dyDescent="0.2">
      <c r="A630" s="51">
        <v>3162</v>
      </c>
      <c r="B630" s="51">
        <v>89.8</v>
      </c>
      <c r="C630" s="51">
        <v>29.46</v>
      </c>
      <c r="D630" s="4">
        <f t="shared" si="18"/>
        <v>8.93</v>
      </c>
      <c r="E630" s="4">
        <f t="shared" si="19"/>
        <v>28.900000000000002</v>
      </c>
      <c r="F630" s="51">
        <v>1121.17</v>
      </c>
      <c r="G630" s="51">
        <v>1035.99</v>
      </c>
      <c r="H630" s="51">
        <v>2093.4899999999998</v>
      </c>
      <c r="I630" s="51">
        <v>1082.25</v>
      </c>
      <c r="J630" s="51">
        <v>13530329.470000001</v>
      </c>
      <c r="K630" s="51">
        <v>7210621.3700000001</v>
      </c>
      <c r="L630" s="51" t="s">
        <v>1964</v>
      </c>
      <c r="M630" s="51" t="s">
        <v>1965</v>
      </c>
      <c r="N630" s="51">
        <v>0.18</v>
      </c>
      <c r="O630" s="51">
        <v>90</v>
      </c>
      <c r="P630" s="51">
        <v>0.06</v>
      </c>
      <c r="Q630" s="51">
        <v>0.17</v>
      </c>
      <c r="R630" s="51">
        <v>2356.56</v>
      </c>
      <c r="S630" s="51">
        <v>88.09</v>
      </c>
      <c r="T630" s="51">
        <v>19.87</v>
      </c>
      <c r="U630" s="51">
        <v>12.54</v>
      </c>
      <c r="V630" s="51">
        <v>27.908000000000001</v>
      </c>
      <c r="W630" s="51"/>
      <c r="X630" s="51"/>
      <c r="Y630" s="51"/>
    </row>
    <row r="631" spans="1:25" x14ac:dyDescent="0.2">
      <c r="A631" s="51">
        <v>3165</v>
      </c>
      <c r="B631" s="51">
        <v>89.8</v>
      </c>
      <c r="C631" s="51">
        <v>29.51</v>
      </c>
      <c r="D631" s="4">
        <f t="shared" si="18"/>
        <v>8.98</v>
      </c>
      <c r="E631" s="4">
        <f t="shared" si="19"/>
        <v>28.950000000000003</v>
      </c>
      <c r="F631" s="51">
        <v>1121.18</v>
      </c>
      <c r="G631" s="51">
        <v>1036</v>
      </c>
      <c r="H631" s="51">
        <v>2096.1</v>
      </c>
      <c r="I631" s="51">
        <v>1083.72</v>
      </c>
      <c r="J631" s="51">
        <v>13530330.92</v>
      </c>
      <c r="K631" s="51">
        <v>7210624</v>
      </c>
      <c r="L631" s="51" t="s">
        <v>1966</v>
      </c>
      <c r="M631" s="51" t="s">
        <v>1967</v>
      </c>
      <c r="N631" s="51">
        <v>0.17</v>
      </c>
      <c r="O631" s="51">
        <v>68.198999999999998</v>
      </c>
      <c r="P631" s="51">
        <v>0</v>
      </c>
      <c r="Q631" s="51">
        <v>0.17</v>
      </c>
      <c r="R631" s="51">
        <v>2359.56</v>
      </c>
      <c r="S631" s="51">
        <v>88.2</v>
      </c>
      <c r="T631" s="51">
        <v>19.87</v>
      </c>
      <c r="U631" s="51">
        <v>12.56</v>
      </c>
      <c r="V631" s="51">
        <v>27.911000000000001</v>
      </c>
      <c r="W631" s="51"/>
      <c r="X631" s="51"/>
      <c r="Y631" s="51"/>
    </row>
    <row r="632" spans="1:25" x14ac:dyDescent="0.2">
      <c r="A632" s="51">
        <v>3168</v>
      </c>
      <c r="B632" s="51">
        <v>89.82</v>
      </c>
      <c r="C632" s="51">
        <v>29.56</v>
      </c>
      <c r="D632" s="4">
        <f t="shared" si="18"/>
        <v>9.0299999999999976</v>
      </c>
      <c r="E632" s="4">
        <f t="shared" si="19"/>
        <v>29</v>
      </c>
      <c r="F632" s="51">
        <v>1121.19</v>
      </c>
      <c r="G632" s="51">
        <v>1036.01</v>
      </c>
      <c r="H632" s="51">
        <v>2098.71</v>
      </c>
      <c r="I632" s="51">
        <v>1085.2</v>
      </c>
      <c r="J632" s="51">
        <v>13530332.369999999</v>
      </c>
      <c r="K632" s="51">
        <v>7210626.6200000001</v>
      </c>
      <c r="L632" s="51" t="s">
        <v>1968</v>
      </c>
      <c r="M632" s="51" t="s">
        <v>1969</v>
      </c>
      <c r="N632" s="51">
        <v>0.18</v>
      </c>
      <c r="O632" s="51">
        <v>111.80200000000001</v>
      </c>
      <c r="P632" s="51">
        <v>7.0000000000000007E-2</v>
      </c>
      <c r="Q632" s="51">
        <v>0.17</v>
      </c>
      <c r="R632" s="51">
        <v>2362.56</v>
      </c>
      <c r="S632" s="51">
        <v>88.32</v>
      </c>
      <c r="T632" s="51">
        <v>19.87</v>
      </c>
      <c r="U632" s="51">
        <v>12.58</v>
      </c>
      <c r="V632" s="51">
        <v>27.913</v>
      </c>
      <c r="W632" s="51"/>
      <c r="X632" s="51"/>
      <c r="Y632" s="51"/>
    </row>
    <row r="633" spans="1:25" x14ac:dyDescent="0.2">
      <c r="A633" s="51">
        <v>3171</v>
      </c>
      <c r="B633" s="51">
        <v>89.8</v>
      </c>
      <c r="C633" s="51">
        <v>29.61</v>
      </c>
      <c r="D633" s="4">
        <f t="shared" si="18"/>
        <v>9.0799999999999983</v>
      </c>
      <c r="E633" s="4">
        <f t="shared" si="19"/>
        <v>29.05</v>
      </c>
      <c r="F633" s="51">
        <v>1121.2</v>
      </c>
      <c r="G633" s="51">
        <v>1036.02</v>
      </c>
      <c r="H633" s="51">
        <v>2101.3200000000002</v>
      </c>
      <c r="I633" s="51">
        <v>1086.68</v>
      </c>
      <c r="J633" s="51">
        <v>13530333.82</v>
      </c>
      <c r="K633" s="51">
        <v>7210629.2400000002</v>
      </c>
      <c r="L633" s="51" t="s">
        <v>1970</v>
      </c>
      <c r="M633" s="51" t="s">
        <v>1971</v>
      </c>
      <c r="N633" s="51">
        <v>0.18</v>
      </c>
      <c r="O633" s="51">
        <v>90</v>
      </c>
      <c r="P633" s="51">
        <v>-7.0000000000000007E-2</v>
      </c>
      <c r="Q633" s="51">
        <v>0.17</v>
      </c>
      <c r="R633" s="51">
        <v>2365.56</v>
      </c>
      <c r="S633" s="51">
        <v>88.43</v>
      </c>
      <c r="T633" s="51">
        <v>19.87</v>
      </c>
      <c r="U633" s="51">
        <v>12.6</v>
      </c>
      <c r="V633" s="51">
        <v>27.916</v>
      </c>
      <c r="W633" s="51"/>
      <c r="X633" s="51"/>
      <c r="Y633" s="51"/>
    </row>
    <row r="634" spans="1:25" x14ac:dyDescent="0.2">
      <c r="A634" s="51">
        <v>3174</v>
      </c>
      <c r="B634" s="51">
        <v>89.8</v>
      </c>
      <c r="C634" s="51">
        <v>29.66</v>
      </c>
      <c r="D634" s="4">
        <f t="shared" si="18"/>
        <v>9.129999999999999</v>
      </c>
      <c r="E634" s="4">
        <f t="shared" si="19"/>
        <v>29.1</v>
      </c>
      <c r="F634" s="51">
        <v>1121.21</v>
      </c>
      <c r="G634" s="51">
        <v>1036.03</v>
      </c>
      <c r="H634" s="51">
        <v>2103.9299999999998</v>
      </c>
      <c r="I634" s="51">
        <v>1088.17</v>
      </c>
      <c r="J634" s="51">
        <v>13530335.279999999</v>
      </c>
      <c r="K634" s="51">
        <v>7210631.8700000001</v>
      </c>
      <c r="L634" s="51" t="s">
        <v>1972</v>
      </c>
      <c r="M634" s="51" t="s">
        <v>1973</v>
      </c>
      <c r="N634" s="51">
        <v>0.17</v>
      </c>
      <c r="O634" s="51">
        <v>68.198999999999998</v>
      </c>
      <c r="P634" s="51">
        <v>0</v>
      </c>
      <c r="Q634" s="51">
        <v>0.17</v>
      </c>
      <c r="R634" s="51">
        <v>2368.56</v>
      </c>
      <c r="S634" s="51">
        <v>88.54</v>
      </c>
      <c r="T634" s="51">
        <v>19.87</v>
      </c>
      <c r="U634" s="51">
        <v>12.62</v>
      </c>
      <c r="V634" s="51">
        <v>27.917999999999999</v>
      </c>
      <c r="W634" s="51"/>
      <c r="X634" s="51"/>
      <c r="Y634" s="51"/>
    </row>
    <row r="635" spans="1:25" x14ac:dyDescent="0.2">
      <c r="A635" s="51">
        <v>3177</v>
      </c>
      <c r="B635" s="51">
        <v>89.82</v>
      </c>
      <c r="C635" s="51">
        <v>29.71</v>
      </c>
      <c r="D635" s="4">
        <f t="shared" si="18"/>
        <v>9.18</v>
      </c>
      <c r="E635" s="4">
        <f t="shared" si="19"/>
        <v>29.150000000000002</v>
      </c>
      <c r="F635" s="51">
        <v>1121.22</v>
      </c>
      <c r="G635" s="51">
        <v>1036.04</v>
      </c>
      <c r="H635" s="51">
        <v>2106.5300000000002</v>
      </c>
      <c r="I635" s="51">
        <v>1089.6500000000001</v>
      </c>
      <c r="J635" s="51">
        <v>13530336.74</v>
      </c>
      <c r="K635" s="51">
        <v>7210634.4900000002</v>
      </c>
      <c r="L635" s="51" t="s">
        <v>1974</v>
      </c>
      <c r="M635" s="51" t="s">
        <v>1975</v>
      </c>
      <c r="N635" s="51">
        <v>0.18</v>
      </c>
      <c r="O635" s="51">
        <v>90</v>
      </c>
      <c r="P635" s="51">
        <v>7.0000000000000007E-2</v>
      </c>
      <c r="Q635" s="51">
        <v>0.17</v>
      </c>
      <c r="R635" s="51">
        <v>2371.56</v>
      </c>
      <c r="S635" s="51">
        <v>88.65</v>
      </c>
      <c r="T635" s="51">
        <v>19.88</v>
      </c>
      <c r="U635" s="51">
        <v>12.64</v>
      </c>
      <c r="V635" s="51">
        <v>27.920999999999999</v>
      </c>
      <c r="W635" s="51"/>
      <c r="X635" s="51"/>
      <c r="Y635" s="51"/>
    </row>
    <row r="636" spans="1:25" x14ac:dyDescent="0.2">
      <c r="A636" s="51">
        <v>3182.78</v>
      </c>
      <c r="B636" s="51">
        <v>89.82</v>
      </c>
      <c r="C636" s="51">
        <v>29.81</v>
      </c>
      <c r="D636" s="4">
        <f t="shared" si="18"/>
        <v>9.2799999999999976</v>
      </c>
      <c r="E636" s="4">
        <f t="shared" si="19"/>
        <v>29.25</v>
      </c>
      <c r="F636" s="51">
        <v>1121.24</v>
      </c>
      <c r="G636" s="51">
        <v>1036.06</v>
      </c>
      <c r="H636" s="51">
        <v>2111.5500000000002</v>
      </c>
      <c r="I636" s="51">
        <v>1092.52</v>
      </c>
      <c r="J636" s="51">
        <v>13530339.560000001</v>
      </c>
      <c r="K636" s="51">
        <v>7210639.5300000003</v>
      </c>
      <c r="L636" s="51" t="s">
        <v>1896</v>
      </c>
      <c r="M636" s="51" t="s">
        <v>1905</v>
      </c>
      <c r="N636" s="51">
        <v>0.17</v>
      </c>
      <c r="O636" s="51">
        <v>111.80200000000001</v>
      </c>
      <c r="P636" s="51">
        <v>0</v>
      </c>
      <c r="Q636" s="51">
        <v>0.17</v>
      </c>
      <c r="R636" s="51">
        <v>2377.33</v>
      </c>
      <c r="S636" s="51">
        <v>88.87</v>
      </c>
      <c r="T636" s="51">
        <v>19.88</v>
      </c>
      <c r="U636" s="51">
        <v>12.67</v>
      </c>
      <c r="V636" s="51">
        <v>27.925999999999998</v>
      </c>
      <c r="W636" s="51"/>
      <c r="X636" s="51"/>
      <c r="Y636" s="51"/>
    </row>
    <row r="637" spans="1:25" x14ac:dyDescent="0.2">
      <c r="A637" s="51">
        <v>3186</v>
      </c>
      <c r="B637" s="51">
        <v>89.8</v>
      </c>
      <c r="C637" s="51">
        <v>29.86</v>
      </c>
      <c r="D637" s="4">
        <f t="shared" si="18"/>
        <v>9.3299999999999983</v>
      </c>
      <c r="E637" s="4">
        <f t="shared" si="19"/>
        <v>29.3</v>
      </c>
      <c r="F637" s="51">
        <v>1121.25</v>
      </c>
      <c r="G637" s="51">
        <v>1036.07</v>
      </c>
      <c r="H637" s="51">
        <v>2114.34</v>
      </c>
      <c r="I637" s="51">
        <v>1094.1199999999999</v>
      </c>
      <c r="J637" s="51">
        <v>13530341.140000001</v>
      </c>
      <c r="K637" s="51">
        <v>7210642.3399999999</v>
      </c>
      <c r="L637" s="51" t="s">
        <v>1976</v>
      </c>
      <c r="M637" s="51" t="s">
        <v>1977</v>
      </c>
      <c r="N637" s="51">
        <v>0.17</v>
      </c>
      <c r="O637" s="51">
        <v>104.036</v>
      </c>
      <c r="P637" s="51">
        <v>-0.06</v>
      </c>
      <c r="Q637" s="51">
        <v>0.16</v>
      </c>
      <c r="R637" s="51">
        <v>2380.5500000000002</v>
      </c>
      <c r="S637" s="51">
        <v>88.99</v>
      </c>
      <c r="T637" s="51">
        <v>19.88</v>
      </c>
      <c r="U637" s="51">
        <v>12.69</v>
      </c>
      <c r="V637" s="51">
        <v>27.928999999999998</v>
      </c>
      <c r="W637" s="51"/>
      <c r="X637" s="51"/>
      <c r="Y637" s="51"/>
    </row>
    <row r="638" spans="1:25" x14ac:dyDescent="0.2">
      <c r="A638" s="51">
        <v>3189</v>
      </c>
      <c r="B638" s="51">
        <v>89.79</v>
      </c>
      <c r="C638" s="51">
        <v>29.9</v>
      </c>
      <c r="D638" s="4">
        <f t="shared" si="18"/>
        <v>9.3699999999999974</v>
      </c>
      <c r="E638" s="4">
        <f t="shared" si="19"/>
        <v>29.34</v>
      </c>
      <c r="F638" s="51">
        <v>1121.26</v>
      </c>
      <c r="G638" s="51">
        <v>1036.08</v>
      </c>
      <c r="H638" s="51">
        <v>2116.9499999999998</v>
      </c>
      <c r="I638" s="51">
        <v>1095.6199999999999</v>
      </c>
      <c r="J638" s="51">
        <v>13530342.609999999</v>
      </c>
      <c r="K638" s="51">
        <v>7210644.96</v>
      </c>
      <c r="L638" s="51" t="s">
        <v>1978</v>
      </c>
      <c r="M638" s="51" t="s">
        <v>1979</v>
      </c>
      <c r="N638" s="51">
        <v>0.14000000000000001</v>
      </c>
      <c r="O638" s="51">
        <v>68.198999999999998</v>
      </c>
      <c r="P638" s="51">
        <v>-0.03</v>
      </c>
      <c r="Q638" s="51">
        <v>0.13</v>
      </c>
      <c r="R638" s="51">
        <v>2383.5500000000002</v>
      </c>
      <c r="S638" s="51">
        <v>89.11</v>
      </c>
      <c r="T638" s="51">
        <v>19.88</v>
      </c>
      <c r="U638" s="51">
        <v>12.71</v>
      </c>
      <c r="V638" s="51">
        <v>27.931999999999999</v>
      </c>
      <c r="W638" s="51"/>
      <c r="X638" s="51"/>
      <c r="Y638" s="51"/>
    </row>
    <row r="639" spans="1:25" x14ac:dyDescent="0.2">
      <c r="A639" s="51">
        <v>3192</v>
      </c>
      <c r="B639" s="51">
        <v>89.81</v>
      </c>
      <c r="C639" s="51">
        <v>29.95</v>
      </c>
      <c r="D639" s="4">
        <f t="shared" si="18"/>
        <v>9.4199999999999982</v>
      </c>
      <c r="E639" s="4">
        <f t="shared" si="19"/>
        <v>29.39</v>
      </c>
      <c r="F639" s="51">
        <v>1121.27</v>
      </c>
      <c r="G639" s="51">
        <v>1036.0899999999999</v>
      </c>
      <c r="H639" s="51">
        <v>2119.5500000000002</v>
      </c>
      <c r="I639" s="51">
        <v>1097.1199999999999</v>
      </c>
      <c r="J639" s="51">
        <v>13530344.08</v>
      </c>
      <c r="K639" s="51">
        <v>7210647.5700000003</v>
      </c>
      <c r="L639" s="51" t="s">
        <v>1980</v>
      </c>
      <c r="M639" s="51" t="s">
        <v>1981</v>
      </c>
      <c r="N639" s="51">
        <v>0.18</v>
      </c>
      <c r="O639" s="51">
        <v>90</v>
      </c>
      <c r="P639" s="51">
        <v>7.0000000000000007E-2</v>
      </c>
      <c r="Q639" s="51">
        <v>0.17</v>
      </c>
      <c r="R639" s="51">
        <v>2386.5500000000002</v>
      </c>
      <c r="S639" s="51">
        <v>89.22</v>
      </c>
      <c r="T639" s="51">
        <v>19.88</v>
      </c>
      <c r="U639" s="51">
        <v>12.73</v>
      </c>
      <c r="V639" s="51">
        <v>27.934999999999999</v>
      </c>
      <c r="W639" s="51"/>
      <c r="X639" s="51"/>
      <c r="Y639" s="51"/>
    </row>
    <row r="640" spans="1:25" x14ac:dyDescent="0.2">
      <c r="A640" s="51">
        <v>3195</v>
      </c>
      <c r="B640" s="51">
        <v>89.81</v>
      </c>
      <c r="C640" s="51">
        <v>29.99</v>
      </c>
      <c r="D640" s="4">
        <f t="shared" si="18"/>
        <v>9.4599999999999973</v>
      </c>
      <c r="E640" s="4">
        <f t="shared" si="19"/>
        <v>29.43</v>
      </c>
      <c r="F640" s="51">
        <v>1121.28</v>
      </c>
      <c r="G640" s="51">
        <v>1036.0999999999999</v>
      </c>
      <c r="H640" s="51">
        <v>2122.14</v>
      </c>
      <c r="I640" s="51">
        <v>1098.6099999999999</v>
      </c>
      <c r="J640" s="51">
        <v>13530345.550000001</v>
      </c>
      <c r="K640" s="51">
        <v>7210650.1900000004</v>
      </c>
      <c r="L640" s="51" t="s">
        <v>1982</v>
      </c>
      <c r="M640" s="51" t="s">
        <v>1983</v>
      </c>
      <c r="N640" s="51">
        <v>0.13</v>
      </c>
      <c r="O640" s="51">
        <v>90</v>
      </c>
      <c r="P640" s="51">
        <v>0</v>
      </c>
      <c r="Q640" s="51">
        <v>0.13</v>
      </c>
      <c r="R640" s="51">
        <v>2389.5500000000002</v>
      </c>
      <c r="S640" s="51">
        <v>89.33</v>
      </c>
      <c r="T640" s="51">
        <v>19.89</v>
      </c>
      <c r="U640" s="51">
        <v>12.75</v>
      </c>
      <c r="V640" s="51">
        <v>27.937999999999999</v>
      </c>
      <c r="W640" s="51"/>
      <c r="X640" s="51"/>
      <c r="Y640" s="51"/>
    </row>
    <row r="641" spans="1:25" x14ac:dyDescent="0.2">
      <c r="A641" s="51">
        <v>3198</v>
      </c>
      <c r="B641" s="51">
        <v>89.81</v>
      </c>
      <c r="C641" s="51">
        <v>30.04</v>
      </c>
      <c r="D641" s="4">
        <f t="shared" si="18"/>
        <v>9.509999999999998</v>
      </c>
      <c r="E641" s="4">
        <f t="shared" si="19"/>
        <v>29.48</v>
      </c>
      <c r="F641" s="51">
        <v>1121.29</v>
      </c>
      <c r="G641" s="51">
        <v>1036.1099999999999</v>
      </c>
      <c r="H641" s="51">
        <v>2124.7399999999998</v>
      </c>
      <c r="I641" s="51">
        <v>1100.1099999999999</v>
      </c>
      <c r="J641" s="51">
        <v>13530347.029999999</v>
      </c>
      <c r="K641" s="51">
        <v>7210652.7999999998</v>
      </c>
      <c r="L641" s="51" t="s">
        <v>1984</v>
      </c>
      <c r="M641" s="51" t="s">
        <v>1985</v>
      </c>
      <c r="N641" s="51">
        <v>0.17</v>
      </c>
      <c r="O641" s="51">
        <v>135</v>
      </c>
      <c r="P641" s="51">
        <v>0</v>
      </c>
      <c r="Q641" s="51">
        <v>0.17</v>
      </c>
      <c r="R641" s="51">
        <v>2392.54</v>
      </c>
      <c r="S641" s="51">
        <v>89.45</v>
      </c>
      <c r="T641" s="51">
        <v>19.89</v>
      </c>
      <c r="U641" s="51">
        <v>12.77</v>
      </c>
      <c r="V641" s="51">
        <v>27.940999999999999</v>
      </c>
      <c r="W641" s="51"/>
      <c r="X641" s="51"/>
      <c r="Y641" s="51"/>
    </row>
    <row r="642" spans="1:25" x14ac:dyDescent="0.2">
      <c r="A642" s="51">
        <v>3201</v>
      </c>
      <c r="B642" s="51">
        <v>89.77</v>
      </c>
      <c r="C642" s="51">
        <v>30.08</v>
      </c>
      <c r="D642" s="4">
        <f t="shared" si="18"/>
        <v>9.5499999999999972</v>
      </c>
      <c r="E642" s="4">
        <f t="shared" si="19"/>
        <v>29.52</v>
      </c>
      <c r="F642" s="51">
        <v>1121.3</v>
      </c>
      <c r="G642" s="51">
        <v>1036.1199999999999</v>
      </c>
      <c r="H642" s="51">
        <v>2127.34</v>
      </c>
      <c r="I642" s="51">
        <v>1101.6199999999999</v>
      </c>
      <c r="J642" s="51">
        <v>13530348.5</v>
      </c>
      <c r="K642" s="51">
        <v>7210655.4100000001</v>
      </c>
      <c r="L642" s="51" t="s">
        <v>1986</v>
      </c>
      <c r="M642" s="51" t="s">
        <v>1987</v>
      </c>
      <c r="N642" s="51">
        <v>0.19</v>
      </c>
      <c r="O642" s="51">
        <v>68.198999999999998</v>
      </c>
      <c r="P642" s="51">
        <v>-0.13</v>
      </c>
      <c r="Q642" s="51">
        <v>0.13</v>
      </c>
      <c r="R642" s="51">
        <v>2395.54</v>
      </c>
      <c r="S642" s="51">
        <v>89.56</v>
      </c>
      <c r="T642" s="51">
        <v>19.89</v>
      </c>
      <c r="U642" s="51">
        <v>12.79</v>
      </c>
      <c r="V642" s="51">
        <v>27.943999999999999</v>
      </c>
      <c r="W642" s="51"/>
      <c r="X642" s="51"/>
      <c r="Y642" s="51"/>
    </row>
    <row r="643" spans="1:25" x14ac:dyDescent="0.2">
      <c r="A643" s="51">
        <v>3204</v>
      </c>
      <c r="B643" s="51">
        <v>89.79</v>
      </c>
      <c r="C643" s="51">
        <v>30.13</v>
      </c>
      <c r="D643" s="4">
        <f t="shared" si="18"/>
        <v>9.5999999999999979</v>
      </c>
      <c r="E643" s="4">
        <f t="shared" si="19"/>
        <v>29.57</v>
      </c>
      <c r="F643" s="51">
        <v>1121.31</v>
      </c>
      <c r="G643" s="51">
        <v>1036.1300000000001</v>
      </c>
      <c r="H643" s="51">
        <v>2129.9299999999998</v>
      </c>
      <c r="I643" s="51">
        <v>1103.1199999999999</v>
      </c>
      <c r="J643" s="51">
        <v>13530349.98</v>
      </c>
      <c r="K643" s="51">
        <v>7210658.0199999996</v>
      </c>
      <c r="L643" s="51" t="s">
        <v>1988</v>
      </c>
      <c r="M643" s="51" t="s">
        <v>1989</v>
      </c>
      <c r="N643" s="51">
        <v>0.18</v>
      </c>
      <c r="O643" s="51">
        <v>68.198999999999998</v>
      </c>
      <c r="P643" s="51">
        <v>7.0000000000000007E-2</v>
      </c>
      <c r="Q643" s="51">
        <v>0.17</v>
      </c>
      <c r="R643" s="51">
        <v>2398.54</v>
      </c>
      <c r="S643" s="51">
        <v>89.67</v>
      </c>
      <c r="T643" s="51">
        <v>19.89</v>
      </c>
      <c r="U643" s="51">
        <v>12.8</v>
      </c>
      <c r="V643" s="51">
        <v>27.948</v>
      </c>
      <c r="W643" s="51"/>
      <c r="X643" s="51"/>
      <c r="Y643" s="51"/>
    </row>
    <row r="644" spans="1:25" x14ac:dyDescent="0.2">
      <c r="A644" s="51">
        <v>3207.63</v>
      </c>
      <c r="B644" s="51">
        <v>89.81</v>
      </c>
      <c r="C644" s="51">
        <v>30.18</v>
      </c>
      <c r="D644" s="4">
        <f t="shared" si="18"/>
        <v>9.6499999999999986</v>
      </c>
      <c r="E644" s="4">
        <f t="shared" si="19"/>
        <v>29.62</v>
      </c>
      <c r="F644" s="51">
        <v>1121.32</v>
      </c>
      <c r="G644" s="51">
        <v>1036.1400000000001</v>
      </c>
      <c r="H644" s="51">
        <v>2133.0700000000002</v>
      </c>
      <c r="I644" s="51">
        <v>1104.95</v>
      </c>
      <c r="J644" s="51">
        <v>13530351.77</v>
      </c>
      <c r="K644" s="51">
        <v>7210661.1799999997</v>
      </c>
      <c r="L644" s="51" t="s">
        <v>1906</v>
      </c>
      <c r="M644" s="51" t="s">
        <v>1907</v>
      </c>
      <c r="N644" s="51">
        <v>0.15</v>
      </c>
      <c r="O644" s="51">
        <v>-165.964</v>
      </c>
      <c r="P644" s="51">
        <v>0.06</v>
      </c>
      <c r="Q644" s="51">
        <v>0.14000000000000001</v>
      </c>
      <c r="R644" s="51">
        <v>2402.17</v>
      </c>
      <c r="S644" s="51">
        <v>89.81</v>
      </c>
      <c r="T644" s="51">
        <v>19.89</v>
      </c>
      <c r="U644" s="51">
        <v>12.83</v>
      </c>
      <c r="V644" s="51">
        <v>27.951000000000001</v>
      </c>
      <c r="W644" s="51"/>
      <c r="X644" s="51"/>
      <c r="Y644" s="51"/>
    </row>
    <row r="645" spans="1:25" x14ac:dyDescent="0.2">
      <c r="A645" s="51">
        <v>3211</v>
      </c>
      <c r="B645" s="51">
        <v>89.77</v>
      </c>
      <c r="C645" s="51">
        <v>30.17</v>
      </c>
      <c r="D645" s="4">
        <f t="shared" si="18"/>
        <v>9.64</v>
      </c>
      <c r="E645" s="4">
        <f t="shared" si="19"/>
        <v>29.610000000000003</v>
      </c>
      <c r="F645" s="51">
        <v>1121.3399999999999</v>
      </c>
      <c r="G645" s="51">
        <v>1036.1600000000001</v>
      </c>
      <c r="H645" s="51">
        <v>2135.9899999999998</v>
      </c>
      <c r="I645" s="51">
        <v>1106.6400000000001</v>
      </c>
      <c r="J645" s="51">
        <v>13530353.439999999</v>
      </c>
      <c r="K645" s="51">
        <v>7210664.1100000003</v>
      </c>
      <c r="L645" s="51" t="s">
        <v>1990</v>
      </c>
      <c r="M645" s="51" t="s">
        <v>1991</v>
      </c>
      <c r="N645" s="51">
        <v>0.12</v>
      </c>
      <c r="O645" s="51">
        <v>0</v>
      </c>
      <c r="P645" s="51">
        <v>-0.12</v>
      </c>
      <c r="Q645" s="51">
        <v>-0.03</v>
      </c>
      <c r="R645" s="51">
        <v>2405.5300000000002</v>
      </c>
      <c r="S645" s="51">
        <v>89.94</v>
      </c>
      <c r="T645" s="51">
        <v>19.89</v>
      </c>
      <c r="U645" s="51">
        <v>12.85</v>
      </c>
      <c r="V645" s="51">
        <v>27.954999999999998</v>
      </c>
      <c r="W645" s="51"/>
      <c r="X645" s="51"/>
      <c r="Y645" s="51"/>
    </row>
    <row r="646" spans="1:25" x14ac:dyDescent="0.2">
      <c r="A646" s="51">
        <v>3214</v>
      </c>
      <c r="B646" s="51">
        <v>89.77</v>
      </c>
      <c r="C646" s="51">
        <v>30.17</v>
      </c>
      <c r="D646" s="4">
        <f t="shared" si="18"/>
        <v>9.64</v>
      </c>
      <c r="E646" s="4">
        <f t="shared" si="19"/>
        <v>29.610000000000003</v>
      </c>
      <c r="F646" s="51">
        <v>1121.3499999999999</v>
      </c>
      <c r="G646" s="51">
        <v>1036.17</v>
      </c>
      <c r="H646" s="51">
        <v>2138.58</v>
      </c>
      <c r="I646" s="51">
        <v>1108.1500000000001</v>
      </c>
      <c r="J646" s="51">
        <v>13530354.92</v>
      </c>
      <c r="K646" s="51">
        <v>7210666.71</v>
      </c>
      <c r="L646" s="51" t="s">
        <v>1992</v>
      </c>
      <c r="M646" s="51" t="s">
        <v>1993</v>
      </c>
      <c r="N646" s="51">
        <v>0</v>
      </c>
      <c r="O646" s="51">
        <v>-26.565000000000001</v>
      </c>
      <c r="P646" s="51">
        <v>0</v>
      </c>
      <c r="Q646" s="51">
        <v>0</v>
      </c>
      <c r="R646" s="51">
        <v>2408.5300000000002</v>
      </c>
      <c r="S646" s="51">
        <v>90.05</v>
      </c>
      <c r="T646" s="51">
        <v>19.899999999999999</v>
      </c>
      <c r="U646" s="51">
        <v>12.87</v>
      </c>
      <c r="V646" s="51">
        <v>27.957999999999998</v>
      </c>
      <c r="W646" s="51"/>
      <c r="X646" s="51"/>
      <c r="Y646" s="51"/>
    </row>
    <row r="647" spans="1:25" x14ac:dyDescent="0.2">
      <c r="A647" s="51">
        <v>3217</v>
      </c>
      <c r="B647" s="51">
        <v>89.79</v>
      </c>
      <c r="C647" s="51">
        <v>30.16</v>
      </c>
      <c r="D647" s="4">
        <f t="shared" si="18"/>
        <v>9.629999999999999</v>
      </c>
      <c r="E647" s="4">
        <f t="shared" si="19"/>
        <v>29.6</v>
      </c>
      <c r="F647" s="51">
        <v>1121.3599999999999</v>
      </c>
      <c r="G647" s="51">
        <v>1036.18</v>
      </c>
      <c r="H647" s="51">
        <v>2141.17</v>
      </c>
      <c r="I647" s="51">
        <v>1109.6500000000001</v>
      </c>
      <c r="J647" s="51">
        <v>13530356.4</v>
      </c>
      <c r="K647" s="51">
        <v>7210669.3200000003</v>
      </c>
      <c r="L647" s="51" t="s">
        <v>1994</v>
      </c>
      <c r="M647" s="51" t="s">
        <v>1995</v>
      </c>
      <c r="N647" s="51">
        <v>7.0000000000000007E-2</v>
      </c>
      <c r="O647" s="51">
        <v>0</v>
      </c>
      <c r="P647" s="51">
        <v>7.0000000000000007E-2</v>
      </c>
      <c r="Q647" s="51">
        <v>-0.03</v>
      </c>
      <c r="R647" s="51">
        <v>2411.5300000000002</v>
      </c>
      <c r="S647" s="51">
        <v>90.16</v>
      </c>
      <c r="T647" s="51">
        <v>19.899999999999999</v>
      </c>
      <c r="U647" s="51">
        <v>12.89</v>
      </c>
      <c r="V647" s="51">
        <v>27.962</v>
      </c>
      <c r="W647" s="51"/>
      <c r="X647" s="51"/>
      <c r="Y647" s="51"/>
    </row>
    <row r="648" spans="1:25" x14ac:dyDescent="0.2">
      <c r="A648" s="51">
        <v>3220</v>
      </c>
      <c r="B648" s="51">
        <v>89.83</v>
      </c>
      <c r="C648" s="51">
        <v>30.16</v>
      </c>
      <c r="D648" s="4">
        <f t="shared" si="18"/>
        <v>9.629999999999999</v>
      </c>
      <c r="E648" s="4">
        <f t="shared" si="19"/>
        <v>29.6</v>
      </c>
      <c r="F648" s="51">
        <v>1121.3699999999999</v>
      </c>
      <c r="G648" s="51">
        <v>1036.19</v>
      </c>
      <c r="H648" s="51">
        <v>2143.77</v>
      </c>
      <c r="I648" s="51">
        <v>1111.1600000000001</v>
      </c>
      <c r="J648" s="51">
        <v>13530357.890000001</v>
      </c>
      <c r="K648" s="51">
        <v>7210671.9299999997</v>
      </c>
      <c r="L648" s="51" t="s">
        <v>1996</v>
      </c>
      <c r="M648" s="51" t="s">
        <v>1997</v>
      </c>
      <c r="N648" s="51">
        <v>0.13</v>
      </c>
      <c r="O648" s="51">
        <v>-170.53800000000001</v>
      </c>
      <c r="P648" s="51">
        <v>0.13</v>
      </c>
      <c r="Q648" s="51">
        <v>0</v>
      </c>
      <c r="R648" s="51">
        <v>2414.5300000000002</v>
      </c>
      <c r="S648" s="51">
        <v>90.28</v>
      </c>
      <c r="T648" s="51">
        <v>19.899999999999999</v>
      </c>
      <c r="U648" s="51">
        <v>12.9</v>
      </c>
      <c r="V648" s="51">
        <v>27.965</v>
      </c>
      <c r="W648" s="51"/>
      <c r="X648" s="51"/>
      <c r="Y648" s="51"/>
    </row>
    <row r="649" spans="1:25" x14ac:dyDescent="0.2">
      <c r="A649" s="51">
        <v>3223</v>
      </c>
      <c r="B649" s="51">
        <v>89.77</v>
      </c>
      <c r="C649" s="51">
        <v>30.15</v>
      </c>
      <c r="D649" s="4">
        <f t="shared" si="18"/>
        <v>9.6199999999999974</v>
      </c>
      <c r="E649" s="4">
        <f t="shared" si="19"/>
        <v>29.59</v>
      </c>
      <c r="F649" s="51">
        <v>1121.3800000000001</v>
      </c>
      <c r="G649" s="51">
        <v>1036.2</v>
      </c>
      <c r="H649" s="51">
        <v>2146.36</v>
      </c>
      <c r="I649" s="51">
        <v>1112.67</v>
      </c>
      <c r="J649" s="51">
        <v>13530359.369999999</v>
      </c>
      <c r="K649" s="51">
        <v>7210674.54</v>
      </c>
      <c r="L649" s="51" t="s">
        <v>1998</v>
      </c>
      <c r="M649" s="51" t="s">
        <v>1999</v>
      </c>
      <c r="N649" s="51">
        <v>0.2</v>
      </c>
      <c r="O649" s="51">
        <v>0</v>
      </c>
      <c r="P649" s="51">
        <v>-0.2</v>
      </c>
      <c r="Q649" s="51">
        <v>-0.03</v>
      </c>
      <c r="R649" s="51">
        <v>2417.52</v>
      </c>
      <c r="S649" s="51">
        <v>90.39</v>
      </c>
      <c r="T649" s="51">
        <v>19.899999999999999</v>
      </c>
      <c r="U649" s="51">
        <v>12.92</v>
      </c>
      <c r="V649" s="51">
        <v>27.968</v>
      </c>
      <c r="W649" s="51"/>
      <c r="X649" s="51"/>
      <c r="Y649" s="51"/>
    </row>
    <row r="650" spans="1:25" x14ac:dyDescent="0.2">
      <c r="A650" s="51">
        <v>3226</v>
      </c>
      <c r="B650" s="51">
        <v>89.81</v>
      </c>
      <c r="C650" s="51">
        <v>30.15</v>
      </c>
      <c r="D650" s="4">
        <f t="shared" si="18"/>
        <v>9.6199999999999974</v>
      </c>
      <c r="E650" s="4">
        <f t="shared" si="19"/>
        <v>29.59</v>
      </c>
      <c r="F650" s="51">
        <v>1121.3900000000001</v>
      </c>
      <c r="G650" s="51">
        <v>1036.21</v>
      </c>
      <c r="H650" s="51">
        <v>2148.96</v>
      </c>
      <c r="I650" s="51">
        <v>1114.18</v>
      </c>
      <c r="J650" s="51">
        <v>13530360.85</v>
      </c>
      <c r="K650" s="51">
        <v>7210677.1500000004</v>
      </c>
      <c r="L650" s="51" t="s">
        <v>2000</v>
      </c>
      <c r="M650" s="51" t="s">
        <v>2001</v>
      </c>
      <c r="N650" s="51">
        <v>0.13</v>
      </c>
      <c r="O650" s="51">
        <v>180</v>
      </c>
      <c r="P650" s="51">
        <v>0.13</v>
      </c>
      <c r="Q650" s="51">
        <v>0</v>
      </c>
      <c r="R650" s="51">
        <v>2420.52</v>
      </c>
      <c r="S650" s="51">
        <v>90.5</v>
      </c>
      <c r="T650" s="51">
        <v>19.899999999999999</v>
      </c>
      <c r="U650" s="51">
        <v>12.94</v>
      </c>
      <c r="V650" s="51">
        <v>27.971</v>
      </c>
      <c r="W650" s="51"/>
      <c r="X650" s="51"/>
      <c r="Y650" s="51"/>
    </row>
    <row r="651" spans="1:25" x14ac:dyDescent="0.2">
      <c r="A651" s="51">
        <v>3229</v>
      </c>
      <c r="B651" s="51">
        <v>89.77</v>
      </c>
      <c r="C651" s="51">
        <v>30.15</v>
      </c>
      <c r="D651" s="4">
        <f t="shared" si="18"/>
        <v>9.6199999999999974</v>
      </c>
      <c r="E651" s="4">
        <f t="shared" si="19"/>
        <v>29.59</v>
      </c>
      <c r="F651" s="51">
        <v>1121.4000000000001</v>
      </c>
      <c r="G651" s="51">
        <v>1036.22</v>
      </c>
      <c r="H651" s="51">
        <v>2151.5500000000002</v>
      </c>
      <c r="I651" s="51">
        <v>1115.68</v>
      </c>
      <c r="J651" s="51">
        <v>13530362.33</v>
      </c>
      <c r="K651" s="51">
        <v>7210679.7599999998</v>
      </c>
      <c r="L651" s="51" t="s">
        <v>2002</v>
      </c>
      <c r="M651" s="51" t="s">
        <v>2003</v>
      </c>
      <c r="N651" s="51">
        <v>0.13</v>
      </c>
      <c r="O651" s="51">
        <v>-11.31</v>
      </c>
      <c r="P651" s="51">
        <v>-0.13</v>
      </c>
      <c r="Q651" s="51">
        <v>0</v>
      </c>
      <c r="R651" s="51">
        <v>2423.52</v>
      </c>
      <c r="S651" s="51">
        <v>90.62</v>
      </c>
      <c r="T651" s="51">
        <v>19.91</v>
      </c>
      <c r="U651" s="51">
        <v>12.96</v>
      </c>
      <c r="V651" s="51">
        <v>27.974</v>
      </c>
      <c r="W651" s="51"/>
      <c r="X651" s="51"/>
      <c r="Y651" s="51"/>
    </row>
    <row r="652" spans="1:25" x14ac:dyDescent="0.2">
      <c r="A652" s="51">
        <v>3232.18</v>
      </c>
      <c r="B652" s="51">
        <v>89.82</v>
      </c>
      <c r="C652" s="51">
        <v>30.14</v>
      </c>
      <c r="D652" s="4">
        <f t="shared" si="18"/>
        <v>9.61</v>
      </c>
      <c r="E652" s="4">
        <f t="shared" si="19"/>
        <v>29.580000000000002</v>
      </c>
      <c r="F652" s="51">
        <v>1121.4100000000001</v>
      </c>
      <c r="G652" s="51">
        <v>1036.23</v>
      </c>
      <c r="H652" s="51">
        <v>2154.3000000000002</v>
      </c>
      <c r="I652" s="51">
        <v>1117.28</v>
      </c>
      <c r="J652" s="51">
        <v>13530363.9</v>
      </c>
      <c r="K652" s="51">
        <v>7210682.5199999996</v>
      </c>
      <c r="L652" s="51" t="s">
        <v>1897</v>
      </c>
      <c r="M652" s="51" t="s">
        <v>1908</v>
      </c>
      <c r="N652" s="51">
        <v>0.16</v>
      </c>
      <c r="O652" s="51">
        <v>95.441000000000003</v>
      </c>
      <c r="P652" s="51">
        <v>0.16</v>
      </c>
      <c r="Q652" s="51">
        <v>-0.03</v>
      </c>
      <c r="R652" s="51">
        <v>2426.6999999999998</v>
      </c>
      <c r="S652" s="51">
        <v>90.74</v>
      </c>
      <c r="T652" s="51">
        <v>19.91</v>
      </c>
      <c r="U652" s="51">
        <v>12.98</v>
      </c>
      <c r="V652" s="51">
        <v>27.978000000000002</v>
      </c>
      <c r="W652" s="51"/>
      <c r="X652" s="51"/>
      <c r="Y652" s="51"/>
    </row>
    <row r="653" spans="1:25" x14ac:dyDescent="0.2">
      <c r="A653" s="51">
        <v>3236</v>
      </c>
      <c r="B653" s="51">
        <v>89.8</v>
      </c>
      <c r="C653" s="51">
        <v>30.35</v>
      </c>
      <c r="D653" s="4">
        <f t="shared" si="18"/>
        <v>9.82</v>
      </c>
      <c r="E653" s="4">
        <f t="shared" si="19"/>
        <v>29.790000000000003</v>
      </c>
      <c r="F653" s="51">
        <v>1121.43</v>
      </c>
      <c r="G653" s="51">
        <v>1036.25</v>
      </c>
      <c r="H653" s="51">
        <v>2157.6</v>
      </c>
      <c r="I653" s="51">
        <v>1119.2</v>
      </c>
      <c r="J653" s="51">
        <v>13530365.789999999</v>
      </c>
      <c r="K653" s="51">
        <v>7210685.8399999999</v>
      </c>
      <c r="L653" s="51" t="s">
        <v>2004</v>
      </c>
      <c r="M653" s="51" t="s">
        <v>2005</v>
      </c>
      <c r="N653" s="51">
        <v>0.55000000000000004</v>
      </c>
      <c r="O653" s="51">
        <v>129.095</v>
      </c>
      <c r="P653" s="51">
        <v>-0.05</v>
      </c>
      <c r="Q653" s="51">
        <v>0.55000000000000004</v>
      </c>
      <c r="R653" s="51">
        <v>2430.5100000000002</v>
      </c>
      <c r="S653" s="51">
        <v>90.88</v>
      </c>
      <c r="T653" s="51">
        <v>19.91</v>
      </c>
      <c r="U653" s="51">
        <v>13</v>
      </c>
      <c r="V653" s="51">
        <v>27.981999999999999</v>
      </c>
      <c r="W653" s="51"/>
      <c r="X653" s="51"/>
      <c r="Y653" s="51"/>
    </row>
    <row r="654" spans="1:25" x14ac:dyDescent="0.2">
      <c r="A654" s="51">
        <v>3239</v>
      </c>
      <c r="B654" s="51">
        <v>89.67</v>
      </c>
      <c r="C654" s="51">
        <v>30.51</v>
      </c>
      <c r="D654" s="4">
        <f t="shared" si="18"/>
        <v>9.98</v>
      </c>
      <c r="E654" s="4">
        <f t="shared" si="19"/>
        <v>29.950000000000003</v>
      </c>
      <c r="F654" s="51">
        <v>1121.44</v>
      </c>
      <c r="G654" s="51">
        <v>1036.26</v>
      </c>
      <c r="H654" s="51">
        <v>2160.19</v>
      </c>
      <c r="I654" s="51">
        <v>1120.72</v>
      </c>
      <c r="J654" s="51">
        <v>13530367.289999999</v>
      </c>
      <c r="K654" s="51">
        <v>7210688.4400000004</v>
      </c>
      <c r="L654" s="51" t="s">
        <v>2006</v>
      </c>
      <c r="M654" s="51" t="s">
        <v>2007</v>
      </c>
      <c r="N654" s="51">
        <v>0.69</v>
      </c>
      <c r="O654" s="51">
        <v>53.13</v>
      </c>
      <c r="P654" s="51">
        <v>-0.43</v>
      </c>
      <c r="Q654" s="51">
        <v>0.53</v>
      </c>
      <c r="R654" s="51">
        <v>2433.5100000000002</v>
      </c>
      <c r="S654" s="51">
        <v>91</v>
      </c>
      <c r="T654" s="51">
        <v>19.91</v>
      </c>
      <c r="U654" s="51">
        <v>13.02</v>
      </c>
      <c r="V654" s="51">
        <v>27.984999999999999</v>
      </c>
      <c r="W654" s="51"/>
      <c r="X654" s="51"/>
      <c r="Y654" s="51"/>
    </row>
    <row r="655" spans="1:25" x14ac:dyDescent="0.2">
      <c r="A655" s="51">
        <v>3242</v>
      </c>
      <c r="B655" s="51">
        <v>89.79</v>
      </c>
      <c r="C655" s="51">
        <v>30.67</v>
      </c>
      <c r="D655" s="4">
        <f t="shared" si="18"/>
        <v>10.14</v>
      </c>
      <c r="E655" s="4">
        <f t="shared" si="19"/>
        <v>30.110000000000003</v>
      </c>
      <c r="F655" s="51">
        <v>1121.45</v>
      </c>
      <c r="G655" s="51">
        <v>1036.27</v>
      </c>
      <c r="H655" s="51">
        <v>2162.77</v>
      </c>
      <c r="I655" s="51">
        <v>1122.25</v>
      </c>
      <c r="J655" s="51">
        <v>13530368.789999999</v>
      </c>
      <c r="K655" s="51">
        <v>7210691.04</v>
      </c>
      <c r="L655" s="51" t="s">
        <v>2008</v>
      </c>
      <c r="M655" s="51" t="s">
        <v>2009</v>
      </c>
      <c r="N655" s="51">
        <v>0.67</v>
      </c>
      <c r="O655" s="51">
        <v>97.125</v>
      </c>
      <c r="P655" s="51">
        <v>0.4</v>
      </c>
      <c r="Q655" s="51">
        <v>0.53</v>
      </c>
      <c r="R655" s="51">
        <v>2436.5100000000002</v>
      </c>
      <c r="S655" s="51">
        <v>91.11</v>
      </c>
      <c r="T655" s="51">
        <v>19.91</v>
      </c>
      <c r="U655" s="51">
        <v>13.04</v>
      </c>
      <c r="V655" s="51">
        <v>27.989000000000001</v>
      </c>
      <c r="W655" s="51"/>
      <c r="X655" s="51"/>
      <c r="Y655" s="51"/>
    </row>
    <row r="656" spans="1:25" x14ac:dyDescent="0.2">
      <c r="A656" s="51">
        <v>3245</v>
      </c>
      <c r="B656" s="51">
        <v>89.77</v>
      </c>
      <c r="C656" s="51">
        <v>30.83</v>
      </c>
      <c r="D656" s="4">
        <f t="shared" si="18"/>
        <v>10.299999999999997</v>
      </c>
      <c r="E656" s="4">
        <f t="shared" si="19"/>
        <v>30.27</v>
      </c>
      <c r="F656" s="51">
        <v>1121.46</v>
      </c>
      <c r="G656" s="51">
        <v>1036.28</v>
      </c>
      <c r="H656" s="51">
        <v>2165.35</v>
      </c>
      <c r="I656" s="51">
        <v>1123.78</v>
      </c>
      <c r="J656" s="51">
        <v>13530370.300000001</v>
      </c>
      <c r="K656" s="51">
        <v>7210693.6299999999</v>
      </c>
      <c r="L656" s="51" t="s">
        <v>2010</v>
      </c>
      <c r="M656" s="51" t="s">
        <v>2011</v>
      </c>
      <c r="N656" s="51">
        <v>0.54</v>
      </c>
      <c r="O656" s="51">
        <v>60.642000000000003</v>
      </c>
      <c r="P656" s="51">
        <v>-7.0000000000000007E-2</v>
      </c>
      <c r="Q656" s="51">
        <v>0.53</v>
      </c>
      <c r="R656" s="51">
        <v>2439.5</v>
      </c>
      <c r="S656" s="51">
        <v>91.22</v>
      </c>
      <c r="T656" s="51">
        <v>19.91</v>
      </c>
      <c r="U656" s="51">
        <v>13.06</v>
      </c>
      <c r="V656" s="51">
        <v>27.992999999999999</v>
      </c>
      <c r="W656" s="51"/>
      <c r="X656" s="51"/>
      <c r="Y656" s="51"/>
    </row>
    <row r="657" spans="1:25" x14ac:dyDescent="0.2">
      <c r="A657" s="51">
        <v>3248</v>
      </c>
      <c r="B657" s="51">
        <v>89.86</v>
      </c>
      <c r="C657" s="51">
        <v>30.99</v>
      </c>
      <c r="D657" s="4">
        <f t="shared" si="18"/>
        <v>10.459999999999997</v>
      </c>
      <c r="E657" s="4">
        <f t="shared" si="19"/>
        <v>30.43</v>
      </c>
      <c r="F657" s="51">
        <v>1121.47</v>
      </c>
      <c r="G657" s="51">
        <v>1036.29</v>
      </c>
      <c r="H657" s="51">
        <v>2167.92</v>
      </c>
      <c r="I657" s="51">
        <v>1125.32</v>
      </c>
      <c r="J657" s="51">
        <v>13530371.810000001</v>
      </c>
      <c r="K657" s="51">
        <v>7210696.2199999997</v>
      </c>
      <c r="L657" s="51" t="s">
        <v>2012</v>
      </c>
      <c r="M657" s="51" t="s">
        <v>2013</v>
      </c>
      <c r="N657" s="51">
        <v>0.61</v>
      </c>
      <c r="O657" s="51">
        <v>119.358</v>
      </c>
      <c r="P657" s="51">
        <v>0.3</v>
      </c>
      <c r="Q657" s="51">
        <v>0.53</v>
      </c>
      <c r="R657" s="51">
        <v>2442.5</v>
      </c>
      <c r="S657" s="51">
        <v>91.34</v>
      </c>
      <c r="T657" s="51">
        <v>19.920000000000002</v>
      </c>
      <c r="U657" s="51">
        <v>13.08</v>
      </c>
      <c r="V657" s="51">
        <v>27.997</v>
      </c>
      <c r="W657" s="51"/>
      <c r="X657" s="51"/>
      <c r="Y657" s="51"/>
    </row>
    <row r="658" spans="1:25" x14ac:dyDescent="0.2">
      <c r="A658" s="51">
        <v>3251</v>
      </c>
      <c r="B658" s="51">
        <v>89.77</v>
      </c>
      <c r="C658" s="51">
        <v>31.15</v>
      </c>
      <c r="D658" s="4">
        <f t="shared" si="18"/>
        <v>10.619999999999997</v>
      </c>
      <c r="E658" s="4">
        <f t="shared" si="19"/>
        <v>30.59</v>
      </c>
      <c r="F658" s="51">
        <v>1121.48</v>
      </c>
      <c r="G658" s="51">
        <v>1036.3</v>
      </c>
      <c r="H658" s="51">
        <v>2170.4899999999998</v>
      </c>
      <c r="I658" s="51">
        <v>1126.8699999999999</v>
      </c>
      <c r="J658" s="51">
        <v>13530373.33</v>
      </c>
      <c r="K658" s="51">
        <v>7210698.8099999996</v>
      </c>
      <c r="L658" s="51" t="s">
        <v>2014</v>
      </c>
      <c r="M658" s="51" t="s">
        <v>2015</v>
      </c>
      <c r="N658" s="51">
        <v>0.61</v>
      </c>
      <c r="O658" s="51">
        <v>86.308999999999997</v>
      </c>
      <c r="P658" s="51">
        <v>-0.3</v>
      </c>
      <c r="Q658" s="51">
        <v>0.53</v>
      </c>
      <c r="R658" s="51">
        <v>2445.5</v>
      </c>
      <c r="S658" s="51">
        <v>91.45</v>
      </c>
      <c r="T658" s="51">
        <v>19.920000000000002</v>
      </c>
      <c r="U658" s="51">
        <v>13.1</v>
      </c>
      <c r="V658" s="51">
        <v>28.001999999999999</v>
      </c>
      <c r="W658" s="51"/>
      <c r="X658" s="51"/>
      <c r="Y658" s="51"/>
    </row>
    <row r="659" spans="1:25" x14ac:dyDescent="0.2">
      <c r="A659" s="51">
        <v>3256.76</v>
      </c>
      <c r="B659" s="51">
        <v>89.79</v>
      </c>
      <c r="C659" s="51">
        <v>31.46</v>
      </c>
      <c r="D659" s="4">
        <f t="shared" si="18"/>
        <v>10.93</v>
      </c>
      <c r="E659" s="4">
        <f t="shared" si="19"/>
        <v>30.900000000000002</v>
      </c>
      <c r="F659" s="51">
        <v>1121.51</v>
      </c>
      <c r="G659" s="51">
        <v>1036.33</v>
      </c>
      <c r="H659" s="51">
        <v>2175.41</v>
      </c>
      <c r="I659" s="51">
        <v>1129.8699999999999</v>
      </c>
      <c r="J659" s="51">
        <v>13530376.279999999</v>
      </c>
      <c r="K659" s="51">
        <v>7210703.7599999998</v>
      </c>
      <c r="L659" s="51" t="s">
        <v>2016</v>
      </c>
      <c r="M659" s="51" t="s">
        <v>2017</v>
      </c>
      <c r="N659" s="51">
        <v>0.54</v>
      </c>
      <c r="O659" s="51">
        <v>32.005000000000003</v>
      </c>
      <c r="P659" s="51">
        <v>0.03</v>
      </c>
      <c r="Q659" s="51">
        <v>0.54</v>
      </c>
      <c r="R659" s="51">
        <v>2451.25</v>
      </c>
      <c r="S659" s="51">
        <v>91.67</v>
      </c>
      <c r="T659" s="51">
        <v>19.920000000000002</v>
      </c>
      <c r="U659" s="51">
        <v>13.14</v>
      </c>
      <c r="V659" s="51">
        <v>28.01</v>
      </c>
      <c r="W659" s="51"/>
      <c r="X659" s="51"/>
      <c r="Y659" s="51"/>
    </row>
    <row r="660" spans="1:25" ht="12.75" customHeight="1" x14ac:dyDescent="0.2">
      <c r="A660" s="51">
        <v>3260</v>
      </c>
      <c r="B660" s="51">
        <v>89.87</v>
      </c>
      <c r="C660" s="51">
        <v>31.51</v>
      </c>
      <c r="D660" s="4">
        <f t="shared" si="18"/>
        <v>10.98</v>
      </c>
      <c r="E660" s="4">
        <f t="shared" si="19"/>
        <v>30.950000000000003</v>
      </c>
      <c r="F660" s="51">
        <v>1121.52</v>
      </c>
      <c r="G660" s="51">
        <v>1036.3399999999999</v>
      </c>
      <c r="H660" s="51">
        <v>2178.17</v>
      </c>
      <c r="I660" s="51">
        <v>1131.56</v>
      </c>
      <c r="J660" s="51">
        <v>13530377.939999999</v>
      </c>
      <c r="K660" s="51">
        <v>7210706.54</v>
      </c>
      <c r="L660" s="51" t="s">
        <v>2018</v>
      </c>
      <c r="M660" s="51" t="s">
        <v>2019</v>
      </c>
      <c r="N660" s="51">
        <v>0.28999999999999998</v>
      </c>
      <c r="O660" s="51">
        <v>116.565</v>
      </c>
      <c r="P660" s="51">
        <v>0.25</v>
      </c>
      <c r="Q660" s="51">
        <v>0.15</v>
      </c>
      <c r="R660" s="51">
        <v>2454.48</v>
      </c>
      <c r="S660" s="51">
        <v>91.8</v>
      </c>
      <c r="T660" s="51">
        <v>19.920000000000002</v>
      </c>
      <c r="U660" s="51">
        <v>13.16</v>
      </c>
      <c r="V660" s="51">
        <v>28.015999999999998</v>
      </c>
      <c r="W660" s="51"/>
      <c r="X660" s="51"/>
      <c r="Y660" s="51"/>
    </row>
    <row r="661" spans="1:25" ht="12.75" customHeight="1" x14ac:dyDescent="0.2">
      <c r="A661" s="51">
        <v>3263</v>
      </c>
      <c r="B661" s="51">
        <v>89.85</v>
      </c>
      <c r="C661" s="51">
        <v>31.55</v>
      </c>
      <c r="D661" s="4">
        <f t="shared" si="18"/>
        <v>11.02</v>
      </c>
      <c r="E661" s="4">
        <f t="shared" si="19"/>
        <v>30.990000000000002</v>
      </c>
      <c r="F661" s="51">
        <v>1121.52</v>
      </c>
      <c r="G661" s="51">
        <v>1036.3399999999999</v>
      </c>
      <c r="H661" s="51">
        <v>2180.73</v>
      </c>
      <c r="I661" s="51">
        <v>1133.1300000000001</v>
      </c>
      <c r="J661" s="51">
        <v>13530379.49</v>
      </c>
      <c r="K661" s="51">
        <v>7210709.1100000003</v>
      </c>
      <c r="L661" s="51" t="s">
        <v>2020</v>
      </c>
      <c r="M661" s="51" t="s">
        <v>2021</v>
      </c>
      <c r="N661" s="51">
        <v>0.15</v>
      </c>
      <c r="O661" s="51">
        <v>128.66</v>
      </c>
      <c r="P661" s="51">
        <v>-7.0000000000000007E-2</v>
      </c>
      <c r="Q661" s="51">
        <v>0.13</v>
      </c>
      <c r="R661" s="51">
        <v>2457.4699999999998</v>
      </c>
      <c r="S661" s="51">
        <v>91.91</v>
      </c>
      <c r="T661" s="51">
        <v>19.93</v>
      </c>
      <c r="U661" s="51">
        <v>13.17</v>
      </c>
      <c r="V661" s="51">
        <v>28.021000000000001</v>
      </c>
      <c r="W661" s="51"/>
      <c r="X661" s="51"/>
      <c r="Y661" s="51"/>
    </row>
    <row r="662" spans="1:25" ht="12.75" customHeight="1" x14ac:dyDescent="0.2">
      <c r="A662" s="51">
        <v>3266</v>
      </c>
      <c r="B662" s="51">
        <v>89.81</v>
      </c>
      <c r="C662" s="51">
        <v>31.6</v>
      </c>
      <c r="D662" s="4">
        <f t="shared" si="18"/>
        <v>11.07</v>
      </c>
      <c r="E662" s="4">
        <f t="shared" si="19"/>
        <v>31.040000000000003</v>
      </c>
      <c r="F662" s="51">
        <v>1121.53</v>
      </c>
      <c r="G662" s="51">
        <v>1036.3499999999999</v>
      </c>
      <c r="H662" s="51">
        <v>2183.29</v>
      </c>
      <c r="I662" s="51">
        <v>1134.7</v>
      </c>
      <c r="J662" s="51">
        <v>13530381.029999999</v>
      </c>
      <c r="K662" s="51">
        <v>7210711.6799999997</v>
      </c>
      <c r="L662" s="51" t="s">
        <v>2022</v>
      </c>
      <c r="M662" s="51" t="s">
        <v>2023</v>
      </c>
      <c r="N662" s="51">
        <v>0.21</v>
      </c>
      <c r="O662" s="51">
        <v>90</v>
      </c>
      <c r="P662" s="51">
        <v>-0.13</v>
      </c>
      <c r="Q662" s="51">
        <v>0.17</v>
      </c>
      <c r="R662" s="51">
        <v>2460.4699999999998</v>
      </c>
      <c r="S662" s="51">
        <v>92.02</v>
      </c>
      <c r="T662" s="51">
        <v>19.93</v>
      </c>
      <c r="U662" s="51">
        <v>13.19</v>
      </c>
      <c r="V662" s="51">
        <v>28.026</v>
      </c>
      <c r="W662" s="51"/>
      <c r="X662" s="51"/>
      <c r="Y662" s="51"/>
    </row>
    <row r="663" spans="1:25" ht="12.75" customHeight="1" x14ac:dyDescent="0.2">
      <c r="A663" s="51">
        <v>3269</v>
      </c>
      <c r="B663" s="51">
        <v>89.81</v>
      </c>
      <c r="C663" s="51">
        <v>31.64</v>
      </c>
      <c r="D663" s="4">
        <f t="shared" ref="D663:D726" si="20">IF(C663-20.53&lt;0,C663-20.53+360,C663-20.53)</f>
        <v>11.11</v>
      </c>
      <c r="E663" s="4">
        <f t="shared" ref="E663:E726" si="21">IF(C663-0.56&lt;0,C663-0.56+360,C663-0.56)</f>
        <v>31.080000000000002</v>
      </c>
      <c r="F663" s="51">
        <v>1121.54</v>
      </c>
      <c r="G663" s="51">
        <v>1036.3599999999999</v>
      </c>
      <c r="H663" s="51">
        <v>2185.84</v>
      </c>
      <c r="I663" s="51">
        <v>1136.27</v>
      </c>
      <c r="J663" s="51">
        <v>13530382.58</v>
      </c>
      <c r="K663" s="51">
        <v>7210714.25</v>
      </c>
      <c r="L663" s="51" t="s">
        <v>2024</v>
      </c>
      <c r="M663" s="51" t="s">
        <v>2025</v>
      </c>
      <c r="N663" s="51">
        <v>0.13</v>
      </c>
      <c r="O663" s="51">
        <v>90</v>
      </c>
      <c r="P663" s="51">
        <v>0</v>
      </c>
      <c r="Q663" s="51">
        <v>0.13</v>
      </c>
      <c r="R663" s="51">
        <v>2463.46</v>
      </c>
      <c r="S663" s="51">
        <v>92.14</v>
      </c>
      <c r="T663" s="51">
        <v>19.93</v>
      </c>
      <c r="U663" s="51">
        <v>13.21</v>
      </c>
      <c r="V663" s="51">
        <v>28.030999999999999</v>
      </c>
      <c r="W663" s="51"/>
      <c r="X663" s="51"/>
      <c r="Y663" s="51"/>
    </row>
    <row r="664" spans="1:25" ht="12.75" customHeight="1" x14ac:dyDescent="0.2">
      <c r="A664" s="51">
        <v>3272</v>
      </c>
      <c r="B664" s="51">
        <v>89.81</v>
      </c>
      <c r="C664" s="51">
        <v>31.69</v>
      </c>
      <c r="D664" s="4">
        <f t="shared" si="20"/>
        <v>11.16</v>
      </c>
      <c r="E664" s="4">
        <f t="shared" si="21"/>
        <v>31.130000000000003</v>
      </c>
      <c r="F664" s="51">
        <v>1121.55</v>
      </c>
      <c r="G664" s="51">
        <v>1036.3699999999999</v>
      </c>
      <c r="H664" s="51">
        <v>2188.4</v>
      </c>
      <c r="I664" s="51">
        <v>1137.8399999999999</v>
      </c>
      <c r="J664" s="51">
        <v>13530384.130000001</v>
      </c>
      <c r="K664" s="51">
        <v>7210716.8200000003</v>
      </c>
      <c r="L664" s="51" t="s">
        <v>2026</v>
      </c>
      <c r="M664" s="51" t="s">
        <v>2027</v>
      </c>
      <c r="N664" s="51">
        <v>0.17</v>
      </c>
      <c r="O664" s="51">
        <v>90</v>
      </c>
      <c r="P664" s="51">
        <v>0</v>
      </c>
      <c r="Q664" s="51">
        <v>0.17</v>
      </c>
      <c r="R664" s="51">
        <v>2466.4499999999998</v>
      </c>
      <c r="S664" s="51">
        <v>92.25</v>
      </c>
      <c r="T664" s="51">
        <v>19.93</v>
      </c>
      <c r="U664" s="51">
        <v>13.23</v>
      </c>
      <c r="V664" s="51">
        <v>28.036000000000001</v>
      </c>
      <c r="W664" s="51"/>
      <c r="X664" s="51"/>
      <c r="Y664" s="51"/>
    </row>
    <row r="665" spans="1:25" ht="12.75" customHeight="1" x14ac:dyDescent="0.2">
      <c r="A665" s="51">
        <v>3275</v>
      </c>
      <c r="B665" s="51">
        <v>89.81</v>
      </c>
      <c r="C665" s="51">
        <v>31.73</v>
      </c>
      <c r="D665" s="4">
        <f t="shared" si="20"/>
        <v>11.2</v>
      </c>
      <c r="E665" s="4">
        <f t="shared" si="21"/>
        <v>31.17</v>
      </c>
      <c r="F665" s="51">
        <v>1121.56</v>
      </c>
      <c r="G665" s="51">
        <v>1036.3800000000001</v>
      </c>
      <c r="H665" s="51">
        <v>2190.9499999999998</v>
      </c>
      <c r="I665" s="51">
        <v>1139.42</v>
      </c>
      <c r="J665" s="51">
        <v>13530385.68</v>
      </c>
      <c r="K665" s="51">
        <v>7210719.3899999997</v>
      </c>
      <c r="L665" s="51" t="s">
        <v>2028</v>
      </c>
      <c r="M665" s="51" t="s">
        <v>2029</v>
      </c>
      <c r="N665" s="51">
        <v>0.13</v>
      </c>
      <c r="O665" s="51">
        <v>119.05500000000001</v>
      </c>
      <c r="P665" s="51">
        <v>0</v>
      </c>
      <c r="Q665" s="51">
        <v>0.13</v>
      </c>
      <c r="R665" s="51">
        <v>2469.4499999999998</v>
      </c>
      <c r="S665" s="51">
        <v>92.37</v>
      </c>
      <c r="T665" s="51">
        <v>19.93</v>
      </c>
      <c r="U665" s="51">
        <v>13.25</v>
      </c>
      <c r="V665" s="51">
        <v>28.041</v>
      </c>
      <c r="W665" s="51"/>
      <c r="X665" s="51"/>
      <c r="Y665" s="51"/>
    </row>
    <row r="666" spans="1:25" ht="12.75" customHeight="1" x14ac:dyDescent="0.2">
      <c r="A666" s="51">
        <v>3280.96</v>
      </c>
      <c r="B666" s="51">
        <v>89.76</v>
      </c>
      <c r="C666" s="51">
        <v>31.82</v>
      </c>
      <c r="D666" s="4">
        <f t="shared" si="20"/>
        <v>11.29</v>
      </c>
      <c r="E666" s="4">
        <f t="shared" si="21"/>
        <v>31.26</v>
      </c>
      <c r="F666" s="51">
        <v>1121.58</v>
      </c>
      <c r="G666" s="51">
        <v>1036.4000000000001</v>
      </c>
      <c r="H666" s="51">
        <v>2196.0100000000002</v>
      </c>
      <c r="I666" s="51">
        <v>1142.56</v>
      </c>
      <c r="J666" s="51">
        <v>13530388.77</v>
      </c>
      <c r="K666" s="51">
        <v>7210724.4800000004</v>
      </c>
      <c r="L666" s="51" t="s">
        <v>1898</v>
      </c>
      <c r="M666" s="51" t="s">
        <v>1909</v>
      </c>
      <c r="N666" s="51">
        <v>0.17</v>
      </c>
      <c r="O666" s="51">
        <v>-66.801000000000002</v>
      </c>
      <c r="P666" s="51">
        <v>-0.08</v>
      </c>
      <c r="Q666" s="51">
        <v>0.15</v>
      </c>
      <c r="R666" s="51">
        <v>2475.39</v>
      </c>
      <c r="S666" s="51">
        <v>92.6</v>
      </c>
      <c r="T666" s="51">
        <v>19.940000000000001</v>
      </c>
      <c r="U666" s="51">
        <v>13.29</v>
      </c>
      <c r="V666" s="51">
        <v>28.050999999999998</v>
      </c>
      <c r="W666" s="51"/>
      <c r="X666" s="51"/>
      <c r="Y666" s="51"/>
    </row>
    <row r="667" spans="1:25" ht="12.75" customHeight="1" x14ac:dyDescent="0.2">
      <c r="A667" s="51">
        <v>3284</v>
      </c>
      <c r="B667" s="51">
        <v>89.79</v>
      </c>
      <c r="C667" s="51">
        <v>31.75</v>
      </c>
      <c r="D667" s="4">
        <f t="shared" si="20"/>
        <v>11.219999999999999</v>
      </c>
      <c r="E667" s="4">
        <f t="shared" si="21"/>
        <v>31.19</v>
      </c>
      <c r="F667" s="51">
        <v>1121.5999999999999</v>
      </c>
      <c r="G667" s="51">
        <v>1036.42</v>
      </c>
      <c r="H667" s="51">
        <v>2198.6</v>
      </c>
      <c r="I667" s="51">
        <v>1144.1600000000001</v>
      </c>
      <c r="J667" s="51">
        <v>13530390.35</v>
      </c>
      <c r="K667" s="51">
        <v>7210727.0800000001</v>
      </c>
      <c r="L667" s="51" t="s">
        <v>2030</v>
      </c>
      <c r="M667" s="51" t="s">
        <v>2031</v>
      </c>
      <c r="N667" s="51">
        <v>0.25</v>
      </c>
      <c r="O667" s="51">
        <v>-90</v>
      </c>
      <c r="P667" s="51">
        <v>0.1</v>
      </c>
      <c r="Q667" s="51">
        <v>-0.23</v>
      </c>
      <c r="R667" s="51">
        <v>2478.4299999999998</v>
      </c>
      <c r="S667" s="51">
        <v>92.71</v>
      </c>
      <c r="T667" s="51">
        <v>19.940000000000001</v>
      </c>
      <c r="U667" s="51">
        <v>13.31</v>
      </c>
      <c r="V667" s="51">
        <v>28.056000000000001</v>
      </c>
      <c r="W667" s="51"/>
      <c r="X667" s="51"/>
      <c r="Y667" s="51"/>
    </row>
    <row r="668" spans="1:25" ht="12.75" customHeight="1" x14ac:dyDescent="0.2">
      <c r="A668" s="51">
        <v>3287</v>
      </c>
      <c r="B668" s="51">
        <v>89.79</v>
      </c>
      <c r="C668" s="51">
        <v>31.68</v>
      </c>
      <c r="D668" s="4">
        <f t="shared" si="20"/>
        <v>11.149999999999999</v>
      </c>
      <c r="E668" s="4">
        <f t="shared" si="21"/>
        <v>31.12</v>
      </c>
      <c r="F668" s="51">
        <v>1121.6099999999999</v>
      </c>
      <c r="G668" s="51">
        <v>1036.43</v>
      </c>
      <c r="H668" s="51">
        <v>2201.15</v>
      </c>
      <c r="I668" s="51">
        <v>1145.74</v>
      </c>
      <c r="J668" s="51">
        <v>13530391.9</v>
      </c>
      <c r="K668" s="51">
        <v>7210729.6500000004</v>
      </c>
      <c r="L668" s="51" t="s">
        <v>2032</v>
      </c>
      <c r="M668" s="51" t="s">
        <v>2033</v>
      </c>
      <c r="N668" s="51">
        <v>0.23</v>
      </c>
      <c r="O668" s="51">
        <v>-60.255000000000003</v>
      </c>
      <c r="P668" s="51">
        <v>0</v>
      </c>
      <c r="Q668" s="51">
        <v>-0.23</v>
      </c>
      <c r="R668" s="51">
        <v>2481.42</v>
      </c>
      <c r="S668" s="51">
        <v>92.83</v>
      </c>
      <c r="T668" s="51">
        <v>19.940000000000001</v>
      </c>
      <c r="U668" s="51">
        <v>13.33</v>
      </c>
      <c r="V668" s="51">
        <v>28.061</v>
      </c>
      <c r="W668" s="51"/>
      <c r="X668" s="51"/>
      <c r="Y668" s="51"/>
    </row>
    <row r="669" spans="1:25" ht="12.75" customHeight="1" x14ac:dyDescent="0.2">
      <c r="A669" s="51">
        <v>3290</v>
      </c>
      <c r="B669" s="51">
        <v>89.83</v>
      </c>
      <c r="C669" s="51">
        <v>31.61</v>
      </c>
      <c r="D669" s="4">
        <f t="shared" si="20"/>
        <v>11.079999999999998</v>
      </c>
      <c r="E669" s="4">
        <f t="shared" si="21"/>
        <v>31.05</v>
      </c>
      <c r="F669" s="51">
        <v>1121.6199999999999</v>
      </c>
      <c r="G669" s="51">
        <v>1036.44</v>
      </c>
      <c r="H669" s="51">
        <v>2203.6999999999998</v>
      </c>
      <c r="I669" s="51">
        <v>1147.31</v>
      </c>
      <c r="J669" s="51">
        <v>13530393.449999999</v>
      </c>
      <c r="K669" s="51">
        <v>7210732.2199999997</v>
      </c>
      <c r="L669" s="51" t="s">
        <v>2034</v>
      </c>
      <c r="M669" s="51" t="s">
        <v>2035</v>
      </c>
      <c r="N669" s="51">
        <v>0.27</v>
      </c>
      <c r="O669" s="51">
        <v>-90</v>
      </c>
      <c r="P669" s="51">
        <v>0.13</v>
      </c>
      <c r="Q669" s="51">
        <v>-0.23</v>
      </c>
      <c r="R669" s="51">
        <v>2484.41</v>
      </c>
      <c r="S669" s="51">
        <v>92.94</v>
      </c>
      <c r="T669" s="51">
        <v>19.940000000000001</v>
      </c>
      <c r="U669" s="51">
        <v>13.34</v>
      </c>
      <c r="V669" s="51">
        <v>28.065999999999999</v>
      </c>
      <c r="W669" s="51"/>
      <c r="X669" s="51"/>
      <c r="Y669" s="51"/>
    </row>
    <row r="670" spans="1:25" ht="12.75" customHeight="1" x14ac:dyDescent="0.2">
      <c r="A670" s="51">
        <v>3293</v>
      </c>
      <c r="B670" s="51">
        <v>89.83</v>
      </c>
      <c r="C670" s="51">
        <v>31.53</v>
      </c>
      <c r="D670" s="4">
        <f t="shared" si="20"/>
        <v>11</v>
      </c>
      <c r="E670" s="4">
        <f t="shared" si="21"/>
        <v>30.970000000000002</v>
      </c>
      <c r="F670" s="51">
        <v>1121.6300000000001</v>
      </c>
      <c r="G670" s="51">
        <v>1036.45</v>
      </c>
      <c r="H670" s="51">
        <v>2206.2600000000002</v>
      </c>
      <c r="I670" s="51">
        <v>1148.8800000000001</v>
      </c>
      <c r="J670" s="51">
        <v>13530394.99</v>
      </c>
      <c r="K670" s="51">
        <v>7210734.79</v>
      </c>
      <c r="L670" s="51" t="s">
        <v>2036</v>
      </c>
      <c r="M670" s="51" t="s">
        <v>2037</v>
      </c>
      <c r="N670" s="51">
        <v>0.27</v>
      </c>
      <c r="O670" s="51">
        <v>-105.946</v>
      </c>
      <c r="P670" s="51">
        <v>0</v>
      </c>
      <c r="Q670" s="51">
        <v>-0.27</v>
      </c>
      <c r="R670" s="51">
        <v>2487.41</v>
      </c>
      <c r="S670" s="51">
        <v>93.06</v>
      </c>
      <c r="T670" s="51">
        <v>19.940000000000001</v>
      </c>
      <c r="U670" s="51">
        <v>13.36</v>
      </c>
      <c r="V670" s="51">
        <v>28.071000000000002</v>
      </c>
      <c r="W670" s="51"/>
      <c r="X670" s="51"/>
      <c r="Y670" s="51"/>
    </row>
    <row r="671" spans="1:25" ht="12.75" customHeight="1" x14ac:dyDescent="0.2">
      <c r="A671" s="51">
        <v>3296</v>
      </c>
      <c r="B671" s="51">
        <v>89.81</v>
      </c>
      <c r="C671" s="51">
        <v>31.46</v>
      </c>
      <c r="D671" s="4">
        <f t="shared" si="20"/>
        <v>10.93</v>
      </c>
      <c r="E671" s="4">
        <f t="shared" si="21"/>
        <v>30.900000000000002</v>
      </c>
      <c r="F671" s="51">
        <v>1121.6400000000001</v>
      </c>
      <c r="G671" s="51">
        <v>1036.46</v>
      </c>
      <c r="H671" s="51">
        <v>2208.8200000000002</v>
      </c>
      <c r="I671" s="51">
        <v>1150.45</v>
      </c>
      <c r="J671" s="51">
        <v>13530396.539999999</v>
      </c>
      <c r="K671" s="51">
        <v>7210737.3600000003</v>
      </c>
      <c r="L671" s="51" t="s">
        <v>2038</v>
      </c>
      <c r="M671" s="51" t="s">
        <v>2039</v>
      </c>
      <c r="N671" s="51">
        <v>0.24</v>
      </c>
      <c r="O671" s="51">
        <v>-105.946</v>
      </c>
      <c r="P671" s="51">
        <v>-7.0000000000000007E-2</v>
      </c>
      <c r="Q671" s="51">
        <v>-0.23</v>
      </c>
      <c r="R671" s="51">
        <v>2490.4</v>
      </c>
      <c r="S671" s="51">
        <v>93.17</v>
      </c>
      <c r="T671" s="51">
        <v>19.95</v>
      </c>
      <c r="U671" s="51">
        <v>13.38</v>
      </c>
      <c r="V671" s="51">
        <v>28.076000000000001</v>
      </c>
      <c r="W671" s="51"/>
      <c r="X671" s="51"/>
      <c r="Y671" s="51"/>
    </row>
    <row r="672" spans="1:25" ht="12.75" customHeight="1" x14ac:dyDescent="0.2">
      <c r="A672" s="51">
        <v>3299</v>
      </c>
      <c r="B672" s="51">
        <v>89.79</v>
      </c>
      <c r="C672" s="51">
        <v>31.39</v>
      </c>
      <c r="D672" s="4">
        <f t="shared" si="20"/>
        <v>10.86</v>
      </c>
      <c r="E672" s="4">
        <f t="shared" si="21"/>
        <v>30.830000000000002</v>
      </c>
      <c r="F672" s="51">
        <v>1121.6500000000001</v>
      </c>
      <c r="G672" s="51">
        <v>1036.47</v>
      </c>
      <c r="H672" s="51">
        <v>2211.38</v>
      </c>
      <c r="I672" s="51">
        <v>1152.01</v>
      </c>
      <c r="J672" s="51">
        <v>13530398.07</v>
      </c>
      <c r="K672" s="51">
        <v>7210739.9400000004</v>
      </c>
      <c r="L672" s="51" t="s">
        <v>2040</v>
      </c>
      <c r="M672" s="51" t="s">
        <v>2041</v>
      </c>
      <c r="N672" s="51">
        <v>0.24</v>
      </c>
      <c r="O672" s="51">
        <v>-74.055000000000007</v>
      </c>
      <c r="P672" s="51">
        <v>-7.0000000000000007E-2</v>
      </c>
      <c r="Q672" s="51">
        <v>-0.23</v>
      </c>
      <c r="R672" s="51">
        <v>2493.4</v>
      </c>
      <c r="S672" s="51">
        <v>93.29</v>
      </c>
      <c r="T672" s="51">
        <v>19.95</v>
      </c>
      <c r="U672" s="51">
        <v>13.4</v>
      </c>
      <c r="V672" s="51">
        <v>28.081</v>
      </c>
      <c r="W672" s="51"/>
      <c r="X672" s="51"/>
      <c r="Y672" s="51"/>
    </row>
    <row r="673" spans="1:25" ht="12.75" customHeight="1" x14ac:dyDescent="0.2">
      <c r="A673" s="51">
        <v>3302</v>
      </c>
      <c r="B673" s="51">
        <v>89.81</v>
      </c>
      <c r="C673" s="51">
        <v>31.32</v>
      </c>
      <c r="D673" s="4">
        <f t="shared" si="20"/>
        <v>10.79</v>
      </c>
      <c r="E673" s="4">
        <f t="shared" si="21"/>
        <v>30.76</v>
      </c>
      <c r="F673" s="51">
        <v>1121.6600000000001</v>
      </c>
      <c r="G673" s="51">
        <v>1036.48</v>
      </c>
      <c r="H673" s="51">
        <v>2213.94</v>
      </c>
      <c r="I673" s="51">
        <v>1153.58</v>
      </c>
      <c r="J673" s="51">
        <v>13530399.609999999</v>
      </c>
      <c r="K673" s="51">
        <v>7210742.5199999996</v>
      </c>
      <c r="L673" s="51" t="s">
        <v>2042</v>
      </c>
      <c r="M673" s="51" t="s">
        <v>2043</v>
      </c>
      <c r="N673" s="51">
        <v>0.24</v>
      </c>
      <c r="O673" s="51">
        <v>-90</v>
      </c>
      <c r="P673" s="51">
        <v>7.0000000000000007E-2</v>
      </c>
      <c r="Q673" s="51">
        <v>-0.23</v>
      </c>
      <c r="R673" s="51">
        <v>2496.39</v>
      </c>
      <c r="S673" s="51">
        <v>93.4</v>
      </c>
      <c r="T673" s="51">
        <v>19.95</v>
      </c>
      <c r="U673" s="51">
        <v>13.42</v>
      </c>
      <c r="V673" s="51">
        <v>28.085000000000001</v>
      </c>
      <c r="W673" s="51"/>
      <c r="X673" s="51"/>
      <c r="Y673" s="51"/>
    </row>
    <row r="674" spans="1:25" ht="12.75" customHeight="1" x14ac:dyDescent="0.2">
      <c r="A674" s="51">
        <v>3305.46</v>
      </c>
      <c r="B674" s="51">
        <v>89.81</v>
      </c>
      <c r="C674" s="51">
        <v>31.24</v>
      </c>
      <c r="D674" s="4">
        <f t="shared" si="20"/>
        <v>10.709999999999997</v>
      </c>
      <c r="E674" s="4">
        <f t="shared" si="21"/>
        <v>30.68</v>
      </c>
      <c r="F674" s="51">
        <v>1121.67</v>
      </c>
      <c r="G674" s="51">
        <v>1036.49</v>
      </c>
      <c r="H674" s="51">
        <v>2216.9</v>
      </c>
      <c r="I674" s="51">
        <v>1155.3699999999999</v>
      </c>
      <c r="J674" s="51">
        <v>13530401.380000001</v>
      </c>
      <c r="K674" s="51">
        <v>7210745.4900000002</v>
      </c>
      <c r="L674" s="51" t="s">
        <v>2044</v>
      </c>
      <c r="M674" s="51" t="s">
        <v>1910</v>
      </c>
      <c r="N674" s="51">
        <v>0.23</v>
      </c>
      <c r="O674" s="51">
        <v>153.435</v>
      </c>
      <c r="P674" s="51">
        <v>0</v>
      </c>
      <c r="Q674" s="51">
        <v>-0.23</v>
      </c>
      <c r="R674" s="51">
        <v>2499.85</v>
      </c>
      <c r="S674" s="51">
        <v>93.53</v>
      </c>
      <c r="T674" s="51">
        <v>19.95</v>
      </c>
      <c r="U674" s="51">
        <v>13.44</v>
      </c>
      <c r="V674" s="51">
        <v>28.09</v>
      </c>
      <c r="W674" s="51"/>
      <c r="X674" s="51"/>
      <c r="Y674" s="51"/>
    </row>
    <row r="675" spans="1:25" ht="12.75" customHeight="1" x14ac:dyDescent="0.2">
      <c r="A675" s="51">
        <v>3309</v>
      </c>
      <c r="B675" s="51">
        <v>89.79</v>
      </c>
      <c r="C675" s="51">
        <v>31.25</v>
      </c>
      <c r="D675" s="4">
        <f t="shared" si="20"/>
        <v>10.719999999999999</v>
      </c>
      <c r="E675" s="4">
        <f t="shared" si="21"/>
        <v>30.69</v>
      </c>
      <c r="F675" s="51">
        <v>1121.68</v>
      </c>
      <c r="G675" s="51">
        <v>1036.5</v>
      </c>
      <c r="H675" s="51">
        <v>2219.92</v>
      </c>
      <c r="I675" s="51">
        <v>1157.21</v>
      </c>
      <c r="J675" s="51">
        <v>13530403.18</v>
      </c>
      <c r="K675" s="51">
        <v>7210748.54</v>
      </c>
      <c r="L675" s="51" t="s">
        <v>2045</v>
      </c>
      <c r="M675" s="51" t="s">
        <v>2046</v>
      </c>
      <c r="N675" s="51">
        <v>0.06</v>
      </c>
      <c r="O675" s="51">
        <v>90</v>
      </c>
      <c r="P675" s="51">
        <v>-0.06</v>
      </c>
      <c r="Q675" s="51">
        <v>0.03</v>
      </c>
      <c r="R675" s="51">
        <v>2503.38</v>
      </c>
      <c r="S675" s="51">
        <v>93.67</v>
      </c>
      <c r="T675" s="51">
        <v>19.95</v>
      </c>
      <c r="U675" s="51">
        <v>13.46</v>
      </c>
      <c r="V675" s="51">
        <v>28.094999999999999</v>
      </c>
      <c r="W675" s="51"/>
      <c r="X675" s="51"/>
      <c r="Y675" s="51"/>
    </row>
    <row r="676" spans="1:25" ht="12.75" customHeight="1" x14ac:dyDescent="0.2">
      <c r="A676" s="51">
        <v>3312</v>
      </c>
      <c r="B676" s="51">
        <v>89.79</v>
      </c>
      <c r="C676" s="51">
        <v>31.26</v>
      </c>
      <c r="D676" s="4">
        <f t="shared" si="20"/>
        <v>10.73</v>
      </c>
      <c r="E676" s="4">
        <f t="shared" si="21"/>
        <v>30.700000000000003</v>
      </c>
      <c r="F676" s="51">
        <v>1121.69</v>
      </c>
      <c r="G676" s="51">
        <v>1036.51</v>
      </c>
      <c r="H676" s="51">
        <v>2222.4899999999998</v>
      </c>
      <c r="I676" s="51">
        <v>1158.76</v>
      </c>
      <c r="J676" s="51">
        <v>13530404.720000001</v>
      </c>
      <c r="K676" s="51">
        <v>7210751.1200000001</v>
      </c>
      <c r="L676" s="51" t="s">
        <v>2047</v>
      </c>
      <c r="M676" s="51" t="s">
        <v>2048</v>
      </c>
      <c r="N676" s="51">
        <v>0.03</v>
      </c>
      <c r="O676" s="51">
        <v>5.194</v>
      </c>
      <c r="P676" s="51">
        <v>0</v>
      </c>
      <c r="Q676" s="51">
        <v>0.03</v>
      </c>
      <c r="R676" s="51">
        <v>2506.37</v>
      </c>
      <c r="S676" s="51">
        <v>93.78</v>
      </c>
      <c r="T676" s="51">
        <v>19.96</v>
      </c>
      <c r="U676" s="51">
        <v>13.48</v>
      </c>
      <c r="V676" s="51">
        <v>28.1</v>
      </c>
      <c r="W676" s="51"/>
      <c r="X676" s="51"/>
      <c r="Y676" s="51"/>
    </row>
    <row r="677" spans="1:25" ht="12.75" customHeight="1" x14ac:dyDescent="0.2">
      <c r="A677" s="51">
        <v>3315</v>
      </c>
      <c r="B677" s="51">
        <v>89.9</v>
      </c>
      <c r="C677" s="51">
        <v>31.27</v>
      </c>
      <c r="D677" s="4">
        <f t="shared" si="20"/>
        <v>10.739999999999998</v>
      </c>
      <c r="E677" s="4">
        <f t="shared" si="21"/>
        <v>30.71</v>
      </c>
      <c r="F677" s="51">
        <v>1121.7</v>
      </c>
      <c r="G677" s="51">
        <v>1036.52</v>
      </c>
      <c r="H677" s="51">
        <v>2225.0500000000002</v>
      </c>
      <c r="I677" s="51">
        <v>1160.32</v>
      </c>
      <c r="J677" s="51">
        <v>13530406.25</v>
      </c>
      <c r="K677" s="51">
        <v>7210753.6900000004</v>
      </c>
      <c r="L677" s="51" t="s">
        <v>2049</v>
      </c>
      <c r="M677" s="51" t="s">
        <v>2050</v>
      </c>
      <c r="N677" s="51">
        <v>0.37</v>
      </c>
      <c r="O677" s="51">
        <v>165.964</v>
      </c>
      <c r="P677" s="51">
        <v>0.37</v>
      </c>
      <c r="Q677" s="51">
        <v>0.03</v>
      </c>
      <c r="R677" s="51">
        <v>2509.37</v>
      </c>
      <c r="S677" s="51">
        <v>93.9</v>
      </c>
      <c r="T677" s="51">
        <v>19.96</v>
      </c>
      <c r="U677" s="51">
        <v>13.5</v>
      </c>
      <c r="V677" s="51">
        <v>28.103999999999999</v>
      </c>
      <c r="W677" s="51"/>
      <c r="X677" s="51"/>
      <c r="Y677" s="51"/>
    </row>
    <row r="678" spans="1:25" ht="12.75" customHeight="1" x14ac:dyDescent="0.2">
      <c r="A678" s="51">
        <v>3318</v>
      </c>
      <c r="B678" s="51">
        <v>89.86</v>
      </c>
      <c r="C678" s="51">
        <v>31.28</v>
      </c>
      <c r="D678" s="4">
        <f t="shared" si="20"/>
        <v>10.75</v>
      </c>
      <c r="E678" s="4">
        <f t="shared" si="21"/>
        <v>30.720000000000002</v>
      </c>
      <c r="F678" s="51">
        <v>1121.71</v>
      </c>
      <c r="G678" s="51">
        <v>1036.53</v>
      </c>
      <c r="H678" s="51">
        <v>2227.62</v>
      </c>
      <c r="I678" s="51">
        <v>1161.8800000000001</v>
      </c>
      <c r="J678" s="51">
        <v>13530407.779999999</v>
      </c>
      <c r="K678" s="51">
        <v>7210756.2699999996</v>
      </c>
      <c r="L678" s="51" t="s">
        <v>2051</v>
      </c>
      <c r="M678" s="51" t="s">
        <v>2052</v>
      </c>
      <c r="N678" s="51">
        <v>0.14000000000000001</v>
      </c>
      <c r="O678" s="51">
        <v>180</v>
      </c>
      <c r="P678" s="51">
        <v>-0.13</v>
      </c>
      <c r="Q678" s="51">
        <v>0.03</v>
      </c>
      <c r="R678" s="51">
        <v>2512.36</v>
      </c>
      <c r="S678" s="51">
        <v>94.01</v>
      </c>
      <c r="T678" s="51">
        <v>19.96</v>
      </c>
      <c r="U678" s="51">
        <v>13.52</v>
      </c>
      <c r="V678" s="51">
        <v>28.109000000000002</v>
      </c>
      <c r="W678" s="51"/>
      <c r="X678" s="51"/>
      <c r="Y678" s="51"/>
    </row>
    <row r="679" spans="1:25" ht="12.75" customHeight="1" x14ac:dyDescent="0.2">
      <c r="A679" s="51">
        <v>3321</v>
      </c>
      <c r="B679" s="51">
        <v>89.81</v>
      </c>
      <c r="C679" s="51">
        <v>31.28</v>
      </c>
      <c r="D679" s="4">
        <f t="shared" si="20"/>
        <v>10.75</v>
      </c>
      <c r="E679" s="4">
        <f t="shared" si="21"/>
        <v>30.720000000000002</v>
      </c>
      <c r="F679" s="51">
        <v>1121.71</v>
      </c>
      <c r="G679" s="51">
        <v>1036.53</v>
      </c>
      <c r="H679" s="51">
        <v>2230.1799999999998</v>
      </c>
      <c r="I679" s="51">
        <v>1163.44</v>
      </c>
      <c r="J679" s="51">
        <v>13530409.310000001</v>
      </c>
      <c r="K679" s="51">
        <v>7210758.8499999996</v>
      </c>
      <c r="L679" s="51" t="s">
        <v>2053</v>
      </c>
      <c r="M679" s="51" t="s">
        <v>2054</v>
      </c>
      <c r="N679" s="51">
        <v>0.17</v>
      </c>
      <c r="O679" s="51">
        <v>153.435</v>
      </c>
      <c r="P679" s="51">
        <v>-0.17</v>
      </c>
      <c r="Q679" s="51">
        <v>0</v>
      </c>
      <c r="R679" s="51">
        <v>2515.36</v>
      </c>
      <c r="S679" s="51">
        <v>94.13</v>
      </c>
      <c r="T679" s="51">
        <v>19.96</v>
      </c>
      <c r="U679" s="51">
        <v>13.54</v>
      </c>
      <c r="V679" s="51">
        <v>28.113</v>
      </c>
      <c r="W679" s="51"/>
      <c r="X679" s="51"/>
      <c r="Y679" s="51"/>
    </row>
    <row r="680" spans="1:25" ht="12.75" customHeight="1" x14ac:dyDescent="0.2">
      <c r="A680" s="51">
        <v>3324</v>
      </c>
      <c r="B680" s="51">
        <v>89.79</v>
      </c>
      <c r="C680" s="51">
        <v>31.29</v>
      </c>
      <c r="D680" s="4">
        <f t="shared" si="20"/>
        <v>10.759999999999998</v>
      </c>
      <c r="E680" s="4">
        <f t="shared" si="21"/>
        <v>30.73</v>
      </c>
      <c r="F680" s="51">
        <v>1121.72</v>
      </c>
      <c r="G680" s="51">
        <v>1036.54</v>
      </c>
      <c r="H680" s="51">
        <v>2232.7399999999998</v>
      </c>
      <c r="I680" s="51">
        <v>1164.99</v>
      </c>
      <c r="J680" s="51">
        <v>13530410.84</v>
      </c>
      <c r="K680" s="51">
        <v>7210761.4299999997</v>
      </c>
      <c r="L680" s="51" t="s">
        <v>2055</v>
      </c>
      <c r="M680" s="51" t="s">
        <v>2056</v>
      </c>
      <c r="N680" s="51">
        <v>7.0000000000000007E-2</v>
      </c>
      <c r="O680" s="51">
        <v>45</v>
      </c>
      <c r="P680" s="51">
        <v>-7.0000000000000007E-2</v>
      </c>
      <c r="Q680" s="51">
        <v>0.03</v>
      </c>
      <c r="R680" s="51">
        <v>2518.35</v>
      </c>
      <c r="S680" s="51">
        <v>94.24</v>
      </c>
      <c r="T680" s="51">
        <v>19.96</v>
      </c>
      <c r="U680" s="51">
        <v>13.56</v>
      </c>
      <c r="V680" s="51">
        <v>28.117000000000001</v>
      </c>
      <c r="W680" s="51"/>
      <c r="X680" s="51"/>
      <c r="Y680" s="51"/>
    </row>
    <row r="681" spans="1:25" ht="12.75" customHeight="1" x14ac:dyDescent="0.2">
      <c r="A681" s="51">
        <v>3329.86</v>
      </c>
      <c r="B681" s="51">
        <v>89.81</v>
      </c>
      <c r="C681" s="51">
        <v>31.31</v>
      </c>
      <c r="D681" s="4">
        <f t="shared" si="20"/>
        <v>10.779999999999998</v>
      </c>
      <c r="E681" s="4">
        <f t="shared" si="21"/>
        <v>30.75</v>
      </c>
      <c r="F681" s="51">
        <v>1121.75</v>
      </c>
      <c r="G681" s="51">
        <v>1036.57</v>
      </c>
      <c r="H681" s="51">
        <v>2237.75</v>
      </c>
      <c r="I681" s="51">
        <v>1168.04</v>
      </c>
      <c r="J681" s="51">
        <v>13530413.84</v>
      </c>
      <c r="K681" s="51">
        <v>7210766.4699999997</v>
      </c>
      <c r="L681" s="51" t="s">
        <v>2057</v>
      </c>
      <c r="M681" s="51" t="s">
        <v>1899</v>
      </c>
      <c r="N681" s="51">
        <v>0.05</v>
      </c>
      <c r="O681" s="51">
        <v>140.19499999999999</v>
      </c>
      <c r="P681" s="51">
        <v>0.03</v>
      </c>
      <c r="Q681" s="51">
        <v>0.03</v>
      </c>
      <c r="R681" s="51">
        <v>2524.1999999999998</v>
      </c>
      <c r="S681" s="51">
        <v>94.47</v>
      </c>
      <c r="T681" s="51">
        <v>19.97</v>
      </c>
      <c r="U681" s="51">
        <v>13.6</v>
      </c>
      <c r="V681" s="51">
        <v>28.126000000000001</v>
      </c>
      <c r="W681" s="51"/>
      <c r="X681" s="51"/>
      <c r="Y681" s="51"/>
    </row>
    <row r="682" spans="1:25" ht="12.75" customHeight="1" x14ac:dyDescent="0.2">
      <c r="A682" s="51">
        <v>3333</v>
      </c>
      <c r="B682" s="51">
        <v>89.75</v>
      </c>
      <c r="C682" s="51">
        <v>31.36</v>
      </c>
      <c r="D682" s="4">
        <f t="shared" si="20"/>
        <v>10.829999999999998</v>
      </c>
      <c r="E682" s="4">
        <f t="shared" si="21"/>
        <v>30.8</v>
      </c>
      <c r="F682" s="51">
        <v>1121.76</v>
      </c>
      <c r="G682" s="51">
        <v>1036.58</v>
      </c>
      <c r="H682" s="51">
        <v>2240.4299999999998</v>
      </c>
      <c r="I682" s="51">
        <v>1169.67</v>
      </c>
      <c r="J682" s="51">
        <v>13530415.449999999</v>
      </c>
      <c r="K682" s="51">
        <v>7210769.1699999999</v>
      </c>
      <c r="L682" s="51" t="s">
        <v>2081</v>
      </c>
      <c r="M682" s="51" t="s">
        <v>2082</v>
      </c>
      <c r="N682" s="51">
        <v>0.25</v>
      </c>
      <c r="O682" s="51">
        <v>63.435000000000002</v>
      </c>
      <c r="P682" s="51">
        <v>-0.19</v>
      </c>
      <c r="Q682" s="51">
        <v>0.16</v>
      </c>
      <c r="R682" s="51">
        <v>2527.34</v>
      </c>
      <c r="S682" s="51">
        <v>94.59</v>
      </c>
      <c r="T682" s="51">
        <v>19.97</v>
      </c>
      <c r="U682" s="51">
        <v>13.62</v>
      </c>
      <c r="V682" s="51">
        <v>28.13</v>
      </c>
      <c r="W682" s="51"/>
      <c r="X682" s="51"/>
      <c r="Y682" s="51"/>
    </row>
    <row r="683" spans="1:25" ht="12.75" customHeight="1" x14ac:dyDescent="0.2">
      <c r="A683" s="51">
        <v>3336</v>
      </c>
      <c r="B683" s="51">
        <v>89.77</v>
      </c>
      <c r="C683" s="51">
        <v>31.4</v>
      </c>
      <c r="D683" s="4">
        <f t="shared" si="20"/>
        <v>10.869999999999997</v>
      </c>
      <c r="E683" s="4">
        <f t="shared" si="21"/>
        <v>30.84</v>
      </c>
      <c r="F683" s="51">
        <v>1121.77</v>
      </c>
      <c r="G683" s="51">
        <v>1036.5899999999999</v>
      </c>
      <c r="H683" s="51">
        <v>2242.9899999999998</v>
      </c>
      <c r="I683" s="51">
        <v>1171.23</v>
      </c>
      <c r="J683" s="51">
        <v>13530416.98</v>
      </c>
      <c r="K683" s="51">
        <v>7210771.7400000002</v>
      </c>
      <c r="L683" s="51" t="s">
        <v>2083</v>
      </c>
      <c r="M683" s="51" t="s">
        <v>2084</v>
      </c>
      <c r="N683" s="51">
        <v>0.15</v>
      </c>
      <c r="O683" s="51">
        <v>78.69</v>
      </c>
      <c r="P683" s="51">
        <v>7.0000000000000007E-2</v>
      </c>
      <c r="Q683" s="51">
        <v>0.13</v>
      </c>
      <c r="R683" s="51">
        <v>2530.33</v>
      </c>
      <c r="S683" s="51">
        <v>94.7</v>
      </c>
      <c r="T683" s="51">
        <v>19.97</v>
      </c>
      <c r="U683" s="51">
        <v>13.63</v>
      </c>
      <c r="V683" s="51">
        <v>28.135000000000002</v>
      </c>
      <c r="W683" s="51"/>
      <c r="X683" s="51"/>
      <c r="Y683" s="51"/>
    </row>
    <row r="684" spans="1:25" ht="12.75" customHeight="1" x14ac:dyDescent="0.2">
      <c r="A684" s="51">
        <v>3339</v>
      </c>
      <c r="B684" s="51">
        <v>89.78</v>
      </c>
      <c r="C684" s="51">
        <v>31.45</v>
      </c>
      <c r="D684" s="4">
        <f t="shared" si="20"/>
        <v>10.919999999999998</v>
      </c>
      <c r="E684" s="4">
        <f t="shared" si="21"/>
        <v>30.89</v>
      </c>
      <c r="F684" s="51">
        <v>1121.78</v>
      </c>
      <c r="G684" s="51">
        <v>1036.5999999999999</v>
      </c>
      <c r="H684" s="51">
        <v>2245.5500000000002</v>
      </c>
      <c r="I684" s="51">
        <v>1172.8</v>
      </c>
      <c r="J684" s="51">
        <v>13530418.52</v>
      </c>
      <c r="K684" s="51">
        <v>7210774.3200000003</v>
      </c>
      <c r="L684" s="51" t="s">
        <v>2085</v>
      </c>
      <c r="M684" s="51" t="s">
        <v>2086</v>
      </c>
      <c r="N684" s="51">
        <v>0.17</v>
      </c>
      <c r="O684" s="51">
        <v>120.964</v>
      </c>
      <c r="P684" s="51">
        <v>0.03</v>
      </c>
      <c r="Q684" s="51">
        <v>0.17</v>
      </c>
      <c r="R684" s="51">
        <v>2533.33</v>
      </c>
      <c r="S684" s="51">
        <v>94.82</v>
      </c>
      <c r="T684" s="51">
        <v>19.97</v>
      </c>
      <c r="U684" s="51">
        <v>13.65</v>
      </c>
      <c r="V684" s="51">
        <v>28.138999999999999</v>
      </c>
      <c r="W684" s="51"/>
      <c r="X684" s="51"/>
      <c r="Y684" s="51"/>
    </row>
    <row r="685" spans="1:25" ht="12.75" customHeight="1" x14ac:dyDescent="0.2">
      <c r="A685" s="51">
        <v>3342</v>
      </c>
      <c r="B685" s="51">
        <v>89.75</v>
      </c>
      <c r="C685" s="51">
        <v>31.5</v>
      </c>
      <c r="D685" s="4">
        <f t="shared" si="20"/>
        <v>10.969999999999999</v>
      </c>
      <c r="E685" s="4">
        <f t="shared" si="21"/>
        <v>30.94</v>
      </c>
      <c r="F685" s="51">
        <v>1121.79</v>
      </c>
      <c r="G685" s="51">
        <v>1036.6099999999999</v>
      </c>
      <c r="H685" s="51">
        <v>2248.11</v>
      </c>
      <c r="I685" s="51">
        <v>1174.3599999999999</v>
      </c>
      <c r="J685" s="51">
        <v>13530420.060000001</v>
      </c>
      <c r="K685" s="51">
        <v>7210776.8899999997</v>
      </c>
      <c r="L685" s="51" t="s">
        <v>2087</v>
      </c>
      <c r="M685" s="51" t="s">
        <v>2088</v>
      </c>
      <c r="N685" s="51">
        <v>0.19</v>
      </c>
      <c r="O685" s="51">
        <v>90</v>
      </c>
      <c r="P685" s="51">
        <v>-0.1</v>
      </c>
      <c r="Q685" s="51">
        <v>0.17</v>
      </c>
      <c r="R685" s="51">
        <v>2536.3200000000002</v>
      </c>
      <c r="S685" s="51">
        <v>94.93</v>
      </c>
      <c r="T685" s="51">
        <v>19.97</v>
      </c>
      <c r="U685" s="51">
        <v>13.67</v>
      </c>
      <c r="V685" s="51">
        <v>28.143999999999998</v>
      </c>
      <c r="W685" s="51"/>
      <c r="X685" s="51"/>
      <c r="Y685" s="51"/>
    </row>
    <row r="686" spans="1:25" ht="12.75" customHeight="1" x14ac:dyDescent="0.2">
      <c r="A686" s="51">
        <v>3345</v>
      </c>
      <c r="B686" s="51">
        <v>89.75</v>
      </c>
      <c r="C686" s="51">
        <v>31.54</v>
      </c>
      <c r="D686" s="4">
        <f t="shared" si="20"/>
        <v>11.009999999999998</v>
      </c>
      <c r="E686" s="4">
        <f t="shared" si="21"/>
        <v>30.98</v>
      </c>
      <c r="F686" s="51">
        <v>1121.81</v>
      </c>
      <c r="G686" s="51">
        <v>1036.6300000000001</v>
      </c>
      <c r="H686" s="51">
        <v>2250.67</v>
      </c>
      <c r="I686" s="51">
        <v>1175.93</v>
      </c>
      <c r="J686" s="51">
        <v>13530421.609999999</v>
      </c>
      <c r="K686" s="51">
        <v>7210779.46</v>
      </c>
      <c r="L686" s="51" t="s">
        <v>2089</v>
      </c>
      <c r="M686" s="51" t="s">
        <v>2090</v>
      </c>
      <c r="N686" s="51">
        <v>0.13</v>
      </c>
      <c r="O686" s="51">
        <v>90</v>
      </c>
      <c r="P686" s="51">
        <v>0</v>
      </c>
      <c r="Q686" s="51">
        <v>0.13</v>
      </c>
      <c r="R686" s="51">
        <v>2539.31</v>
      </c>
      <c r="S686" s="51">
        <v>95.05</v>
      </c>
      <c r="T686" s="51">
        <v>19.98</v>
      </c>
      <c r="U686" s="51">
        <v>13.69</v>
      </c>
      <c r="V686" s="51">
        <v>28.148</v>
      </c>
      <c r="W686" s="51"/>
      <c r="X686" s="51"/>
      <c r="Y686" s="51"/>
    </row>
    <row r="687" spans="1:25" ht="12.75" customHeight="1" x14ac:dyDescent="0.2">
      <c r="A687" s="51">
        <v>3348</v>
      </c>
      <c r="B687" s="51">
        <v>89.75</v>
      </c>
      <c r="C687" s="51">
        <v>31.59</v>
      </c>
      <c r="D687" s="4">
        <f t="shared" si="20"/>
        <v>11.059999999999999</v>
      </c>
      <c r="E687" s="4">
        <f t="shared" si="21"/>
        <v>31.03</v>
      </c>
      <c r="F687" s="51">
        <v>1121.82</v>
      </c>
      <c r="G687" s="51">
        <v>1036.6400000000001</v>
      </c>
      <c r="H687" s="51">
        <v>2253.23</v>
      </c>
      <c r="I687" s="51">
        <v>1177.5</v>
      </c>
      <c r="J687" s="51">
        <v>13530423.15</v>
      </c>
      <c r="K687" s="51">
        <v>7210782.04</v>
      </c>
      <c r="L687" s="51" t="s">
        <v>2091</v>
      </c>
      <c r="M687" s="51" t="s">
        <v>2092</v>
      </c>
      <c r="N687" s="51">
        <v>0.17</v>
      </c>
      <c r="O687" s="51">
        <v>126.87</v>
      </c>
      <c r="P687" s="51">
        <v>0</v>
      </c>
      <c r="Q687" s="51">
        <v>0.17</v>
      </c>
      <c r="R687" s="51">
        <v>2542.31</v>
      </c>
      <c r="S687" s="51">
        <v>95.16</v>
      </c>
      <c r="T687" s="51">
        <v>19.98</v>
      </c>
      <c r="U687" s="51">
        <v>13.71</v>
      </c>
      <c r="V687" s="51">
        <v>28.152999999999999</v>
      </c>
      <c r="W687" s="51"/>
      <c r="X687" s="51"/>
      <c r="Y687" s="51"/>
    </row>
    <row r="688" spans="1:25" ht="12.75" customHeight="1" x14ac:dyDescent="0.2">
      <c r="A688" s="51">
        <v>3351</v>
      </c>
      <c r="B688" s="51">
        <v>89.72</v>
      </c>
      <c r="C688" s="51">
        <v>31.63</v>
      </c>
      <c r="D688" s="4">
        <f t="shared" si="20"/>
        <v>11.099999999999998</v>
      </c>
      <c r="E688" s="4">
        <f t="shared" si="21"/>
        <v>31.07</v>
      </c>
      <c r="F688" s="51">
        <v>1121.83</v>
      </c>
      <c r="G688" s="51">
        <v>1036.6500000000001</v>
      </c>
      <c r="H688" s="51">
        <v>2255.7800000000002</v>
      </c>
      <c r="I688" s="51">
        <v>1179.08</v>
      </c>
      <c r="J688" s="51">
        <v>13530424.699999999</v>
      </c>
      <c r="K688" s="51">
        <v>7210784.6100000003</v>
      </c>
      <c r="L688" s="51" t="s">
        <v>2093</v>
      </c>
      <c r="M688" s="51" t="s">
        <v>2094</v>
      </c>
      <c r="N688" s="51">
        <v>0.17</v>
      </c>
      <c r="O688" s="51">
        <v>35.537999999999997</v>
      </c>
      <c r="P688" s="51">
        <v>-0.1</v>
      </c>
      <c r="Q688" s="51">
        <v>0.13</v>
      </c>
      <c r="R688" s="51">
        <v>2545.3000000000002</v>
      </c>
      <c r="S688" s="51">
        <v>95.28</v>
      </c>
      <c r="T688" s="51">
        <v>19.98</v>
      </c>
      <c r="U688" s="51">
        <v>13.73</v>
      </c>
      <c r="V688" s="51">
        <v>28.158000000000001</v>
      </c>
      <c r="W688" s="51"/>
      <c r="X688" s="51"/>
      <c r="Y688" s="51"/>
    </row>
    <row r="689" spans="1:25" ht="12.75" customHeight="1" x14ac:dyDescent="0.2">
      <c r="A689" s="51">
        <v>3354.08</v>
      </c>
      <c r="B689" s="51">
        <v>89.79</v>
      </c>
      <c r="C689" s="51">
        <v>31.68</v>
      </c>
      <c r="D689" s="4">
        <f t="shared" si="20"/>
        <v>11.149999999999999</v>
      </c>
      <c r="E689" s="4">
        <f t="shared" si="21"/>
        <v>31.12</v>
      </c>
      <c r="F689" s="51">
        <v>1121.8499999999999</v>
      </c>
      <c r="G689" s="51">
        <v>1036.67</v>
      </c>
      <c r="H689" s="51">
        <v>2258.4</v>
      </c>
      <c r="I689" s="51">
        <v>1180.69</v>
      </c>
      <c r="J689" s="51">
        <v>13530426.289999999</v>
      </c>
      <c r="K689" s="51">
        <v>7210787.2400000002</v>
      </c>
      <c r="L689" s="51" t="s">
        <v>2063</v>
      </c>
      <c r="M689" s="51" t="s">
        <v>2058</v>
      </c>
      <c r="N689" s="51">
        <v>0.28000000000000003</v>
      </c>
      <c r="O689" s="51">
        <v>-105.946</v>
      </c>
      <c r="P689" s="51">
        <v>0.23</v>
      </c>
      <c r="Q689" s="51">
        <v>0.16</v>
      </c>
      <c r="R689" s="51">
        <v>2548.38</v>
      </c>
      <c r="S689" s="51">
        <v>95.39</v>
      </c>
      <c r="T689" s="51">
        <v>19.98</v>
      </c>
      <c r="U689" s="51">
        <v>13.75</v>
      </c>
      <c r="V689" s="51">
        <v>28.161999999999999</v>
      </c>
      <c r="W689" s="51"/>
      <c r="X689" s="51"/>
      <c r="Y689" s="51"/>
    </row>
    <row r="690" spans="1:25" ht="12.75" customHeight="1" x14ac:dyDescent="0.2">
      <c r="A690" s="51">
        <v>3358</v>
      </c>
      <c r="B690" s="51">
        <v>89.75</v>
      </c>
      <c r="C690" s="51">
        <v>31.54</v>
      </c>
      <c r="D690" s="4">
        <f t="shared" si="20"/>
        <v>11.009999999999998</v>
      </c>
      <c r="E690" s="4">
        <f t="shared" si="21"/>
        <v>30.98</v>
      </c>
      <c r="F690" s="51">
        <v>1121.8599999999999</v>
      </c>
      <c r="G690" s="51">
        <v>1036.68</v>
      </c>
      <c r="H690" s="51">
        <v>2261.7399999999998</v>
      </c>
      <c r="I690" s="51">
        <v>1182.75</v>
      </c>
      <c r="J690" s="51">
        <v>13530428.310000001</v>
      </c>
      <c r="K690" s="51">
        <v>7210790.5999999996</v>
      </c>
      <c r="L690" s="51" t="s">
        <v>2095</v>
      </c>
      <c r="M690" s="51" t="s">
        <v>2096</v>
      </c>
      <c r="N690" s="51">
        <v>0.37</v>
      </c>
      <c r="O690" s="51">
        <v>-90</v>
      </c>
      <c r="P690" s="51">
        <v>-0.1</v>
      </c>
      <c r="Q690" s="51">
        <v>-0.36</v>
      </c>
      <c r="R690" s="51">
        <v>2552.29</v>
      </c>
      <c r="S690" s="51">
        <v>95.54</v>
      </c>
      <c r="T690" s="51">
        <v>19.98</v>
      </c>
      <c r="U690" s="51">
        <v>13.77</v>
      </c>
      <c r="V690" s="51">
        <v>28.167999999999999</v>
      </c>
      <c r="W690" s="51"/>
      <c r="X690" s="51"/>
      <c r="Y690" s="51"/>
    </row>
    <row r="691" spans="1:25" ht="12.75" customHeight="1" x14ac:dyDescent="0.2">
      <c r="A691" s="51">
        <v>3361</v>
      </c>
      <c r="B691" s="51">
        <v>89.75</v>
      </c>
      <c r="C691" s="51">
        <v>31.43</v>
      </c>
      <c r="D691" s="4">
        <f t="shared" si="20"/>
        <v>10.899999999999999</v>
      </c>
      <c r="E691" s="4">
        <f t="shared" si="21"/>
        <v>30.87</v>
      </c>
      <c r="F691" s="51">
        <v>1121.8800000000001</v>
      </c>
      <c r="G691" s="51">
        <v>1036.7</v>
      </c>
      <c r="H691" s="51">
        <v>2264.3000000000002</v>
      </c>
      <c r="I691" s="51">
        <v>1184.31</v>
      </c>
      <c r="J691" s="51">
        <v>13530429.85</v>
      </c>
      <c r="K691" s="51">
        <v>7210793.1799999997</v>
      </c>
      <c r="L691" s="51" t="s">
        <v>2097</v>
      </c>
      <c r="M691" s="51" t="s">
        <v>2098</v>
      </c>
      <c r="N691" s="51">
        <v>0.37</v>
      </c>
      <c r="O691" s="51">
        <v>-74.745000000000005</v>
      </c>
      <c r="P691" s="51">
        <v>0</v>
      </c>
      <c r="Q691" s="51">
        <v>-0.37</v>
      </c>
      <c r="R691" s="51">
        <v>2555.2800000000002</v>
      </c>
      <c r="S691" s="51">
        <v>95.66</v>
      </c>
      <c r="T691" s="51">
        <v>19.989999999999998</v>
      </c>
      <c r="U691" s="51">
        <v>13.79</v>
      </c>
      <c r="V691" s="51">
        <v>28.172999999999998</v>
      </c>
      <c r="W691" s="51"/>
      <c r="X691" s="51"/>
      <c r="Y691" s="51"/>
    </row>
    <row r="692" spans="1:25" ht="12.75" customHeight="1" x14ac:dyDescent="0.2">
      <c r="A692" s="51">
        <v>3364</v>
      </c>
      <c r="B692" s="51">
        <v>89.78</v>
      </c>
      <c r="C692" s="51">
        <v>31.32</v>
      </c>
      <c r="D692" s="4">
        <f t="shared" si="20"/>
        <v>10.79</v>
      </c>
      <c r="E692" s="4">
        <f t="shared" si="21"/>
        <v>30.76</v>
      </c>
      <c r="F692" s="51">
        <v>1121.8900000000001</v>
      </c>
      <c r="G692" s="51">
        <v>1036.71</v>
      </c>
      <c r="H692" s="51">
        <v>2266.86</v>
      </c>
      <c r="I692" s="51">
        <v>1185.8800000000001</v>
      </c>
      <c r="J692" s="51">
        <v>13530431.390000001</v>
      </c>
      <c r="K692" s="51">
        <v>7210795.75</v>
      </c>
      <c r="L692" s="51" t="s">
        <v>2099</v>
      </c>
      <c r="M692" s="51" t="s">
        <v>2100</v>
      </c>
      <c r="N692" s="51">
        <v>0.38</v>
      </c>
      <c r="O692" s="51">
        <v>-95.194999999999993</v>
      </c>
      <c r="P692" s="51">
        <v>0.1</v>
      </c>
      <c r="Q692" s="51">
        <v>-0.37</v>
      </c>
      <c r="R692" s="51">
        <v>2558.2800000000002</v>
      </c>
      <c r="S692" s="51">
        <v>95.77</v>
      </c>
      <c r="T692" s="51">
        <v>19.989999999999998</v>
      </c>
      <c r="U692" s="51">
        <v>13.81</v>
      </c>
      <c r="V692" s="51">
        <v>28.177</v>
      </c>
      <c r="W692" s="51"/>
      <c r="X692" s="51"/>
      <c r="Y692" s="51"/>
    </row>
    <row r="693" spans="1:25" ht="12.75" customHeight="1" x14ac:dyDescent="0.2">
      <c r="A693" s="51">
        <v>3367</v>
      </c>
      <c r="B693" s="51">
        <v>89.77</v>
      </c>
      <c r="C693" s="51">
        <v>31.21</v>
      </c>
      <c r="D693" s="4">
        <f t="shared" si="20"/>
        <v>10.68</v>
      </c>
      <c r="E693" s="4">
        <f t="shared" si="21"/>
        <v>30.650000000000002</v>
      </c>
      <c r="F693" s="51">
        <v>1121.9000000000001</v>
      </c>
      <c r="G693" s="51">
        <v>1036.72</v>
      </c>
      <c r="H693" s="51">
        <v>2269.4299999999998</v>
      </c>
      <c r="I693" s="51">
        <v>1187.43</v>
      </c>
      <c r="J693" s="51">
        <v>13530432.92</v>
      </c>
      <c r="K693" s="51">
        <v>7210798.3300000001</v>
      </c>
      <c r="L693" s="51" t="s">
        <v>2101</v>
      </c>
      <c r="M693" s="51" t="s">
        <v>2102</v>
      </c>
      <c r="N693" s="51">
        <v>0.37</v>
      </c>
      <c r="O693" s="51">
        <v>-100.30500000000001</v>
      </c>
      <c r="P693" s="51">
        <v>-0.03</v>
      </c>
      <c r="Q693" s="51">
        <v>-0.37</v>
      </c>
      <c r="R693" s="51">
        <v>2561.27</v>
      </c>
      <c r="S693" s="51">
        <v>95.89</v>
      </c>
      <c r="T693" s="51">
        <v>19.989999999999998</v>
      </c>
      <c r="U693" s="51">
        <v>13.83</v>
      </c>
      <c r="V693" s="51">
        <v>28.181000000000001</v>
      </c>
      <c r="W693" s="51"/>
      <c r="X693" s="51"/>
      <c r="Y693" s="51"/>
    </row>
    <row r="694" spans="1:25" ht="12.75" customHeight="1" x14ac:dyDescent="0.2">
      <c r="A694" s="51">
        <v>3370</v>
      </c>
      <c r="B694" s="51">
        <v>89.75</v>
      </c>
      <c r="C694" s="51">
        <v>31.1</v>
      </c>
      <c r="D694" s="4">
        <f t="shared" si="20"/>
        <v>10.57</v>
      </c>
      <c r="E694" s="4">
        <f t="shared" si="21"/>
        <v>30.540000000000003</v>
      </c>
      <c r="F694" s="51">
        <v>1121.9100000000001</v>
      </c>
      <c r="G694" s="51">
        <v>1036.73</v>
      </c>
      <c r="H694" s="51">
        <v>2271.9899999999998</v>
      </c>
      <c r="I694" s="51">
        <v>1188.98</v>
      </c>
      <c r="J694" s="51">
        <v>13530434.449999999</v>
      </c>
      <c r="K694" s="51">
        <v>7210800.9100000001</v>
      </c>
      <c r="L694" s="51" t="s">
        <v>2103</v>
      </c>
      <c r="M694" s="51" t="s">
        <v>2104</v>
      </c>
      <c r="N694" s="51">
        <v>0.37</v>
      </c>
      <c r="O694" s="51">
        <v>-78.69</v>
      </c>
      <c r="P694" s="51">
        <v>-7.0000000000000007E-2</v>
      </c>
      <c r="Q694" s="51">
        <v>-0.37</v>
      </c>
      <c r="R694" s="51">
        <v>2564.27</v>
      </c>
      <c r="S694" s="51">
        <v>96</v>
      </c>
      <c r="T694" s="51">
        <v>19.989999999999998</v>
      </c>
      <c r="U694" s="51">
        <v>13.85</v>
      </c>
      <c r="V694" s="51">
        <v>28.184999999999999</v>
      </c>
      <c r="W694" s="51"/>
      <c r="X694" s="51"/>
      <c r="Y694" s="51"/>
    </row>
    <row r="695" spans="1:25" ht="12.75" customHeight="1" x14ac:dyDescent="0.2">
      <c r="A695" s="51">
        <v>3373</v>
      </c>
      <c r="B695" s="51">
        <v>89.77</v>
      </c>
      <c r="C695" s="51">
        <v>31</v>
      </c>
      <c r="D695" s="4">
        <f t="shared" si="20"/>
        <v>10.469999999999999</v>
      </c>
      <c r="E695" s="4">
        <f t="shared" si="21"/>
        <v>30.44</v>
      </c>
      <c r="F695" s="51">
        <v>1121.93</v>
      </c>
      <c r="G695" s="51">
        <v>1036.75</v>
      </c>
      <c r="H695" s="51">
        <v>2274.56</v>
      </c>
      <c r="I695" s="51">
        <v>1190.53</v>
      </c>
      <c r="J695" s="51">
        <v>13530435.970000001</v>
      </c>
      <c r="K695" s="51">
        <v>7210803.5</v>
      </c>
      <c r="L695" s="51" t="s">
        <v>2105</v>
      </c>
      <c r="M695" s="51" t="s">
        <v>2106</v>
      </c>
      <c r="N695" s="51">
        <v>0.34</v>
      </c>
      <c r="O695" s="51">
        <v>-78.111999999999995</v>
      </c>
      <c r="P695" s="51">
        <v>7.0000000000000007E-2</v>
      </c>
      <c r="Q695" s="51">
        <v>-0.33</v>
      </c>
      <c r="R695" s="51">
        <v>2567.2600000000002</v>
      </c>
      <c r="S695" s="51">
        <v>96.12</v>
      </c>
      <c r="T695" s="51">
        <v>19.989999999999998</v>
      </c>
      <c r="U695" s="51">
        <v>13.87</v>
      </c>
      <c r="V695" s="51">
        <v>28.189</v>
      </c>
      <c r="W695" s="51"/>
      <c r="X695" s="51"/>
      <c r="Y695" s="51"/>
    </row>
    <row r="696" spans="1:25" ht="12.75" customHeight="1" x14ac:dyDescent="0.2">
      <c r="A696" s="51">
        <v>3378.16</v>
      </c>
      <c r="B696" s="51">
        <v>89.81</v>
      </c>
      <c r="C696" s="51">
        <v>30.81</v>
      </c>
      <c r="D696" s="4">
        <f t="shared" si="20"/>
        <v>10.279999999999998</v>
      </c>
      <c r="E696" s="4">
        <f t="shared" si="21"/>
        <v>30.25</v>
      </c>
      <c r="F696" s="51">
        <v>1121.94</v>
      </c>
      <c r="G696" s="51">
        <v>1036.76</v>
      </c>
      <c r="H696" s="51">
        <v>2278.9899999999998</v>
      </c>
      <c r="I696" s="51">
        <v>1193.18</v>
      </c>
      <c r="J696" s="51">
        <v>13530438.58</v>
      </c>
      <c r="K696" s="51">
        <v>7210807.9500000002</v>
      </c>
      <c r="L696" s="51" t="s">
        <v>2079</v>
      </c>
      <c r="M696" s="51" t="s">
        <v>2080</v>
      </c>
      <c r="N696" s="51">
        <v>0.38</v>
      </c>
      <c r="O696" s="51">
        <v>128.66</v>
      </c>
      <c r="P696" s="51">
        <v>0.08</v>
      </c>
      <c r="Q696" s="51">
        <v>-0.37</v>
      </c>
      <c r="R696" s="51">
        <v>2572.41</v>
      </c>
      <c r="S696" s="51">
        <v>96.32</v>
      </c>
      <c r="T696" s="51">
        <v>20</v>
      </c>
      <c r="U696" s="51">
        <v>13.9</v>
      </c>
      <c r="V696" s="51">
        <v>28.196000000000002</v>
      </c>
      <c r="W696" s="51"/>
      <c r="X696" s="51"/>
      <c r="Y696" s="51"/>
    </row>
    <row r="697" spans="1:25" ht="12.75" customHeight="1" x14ac:dyDescent="0.2">
      <c r="A697" s="51">
        <v>3382</v>
      </c>
      <c r="B697" s="51">
        <v>89.73</v>
      </c>
      <c r="C697" s="51">
        <v>30.91</v>
      </c>
      <c r="D697" s="4">
        <f t="shared" si="20"/>
        <v>10.379999999999999</v>
      </c>
      <c r="E697" s="4">
        <f t="shared" si="21"/>
        <v>30.35</v>
      </c>
      <c r="F697" s="51">
        <v>1121.96</v>
      </c>
      <c r="G697" s="51">
        <v>1036.78</v>
      </c>
      <c r="H697" s="51">
        <v>2282.29</v>
      </c>
      <c r="I697" s="51">
        <v>1195.1500000000001</v>
      </c>
      <c r="J697" s="51">
        <v>13530440.51</v>
      </c>
      <c r="K697" s="51">
        <v>7210811.2699999996</v>
      </c>
      <c r="L697" s="51" t="s">
        <v>2107</v>
      </c>
      <c r="M697" s="51" t="s">
        <v>2108</v>
      </c>
      <c r="N697" s="51">
        <v>0.33</v>
      </c>
      <c r="O697" s="51">
        <v>82.875</v>
      </c>
      <c r="P697" s="51">
        <v>-0.21</v>
      </c>
      <c r="Q697" s="51">
        <v>0.26</v>
      </c>
      <c r="R697" s="51">
        <v>2576.25</v>
      </c>
      <c r="S697" s="51">
        <v>96.46</v>
      </c>
      <c r="T697" s="51">
        <v>20</v>
      </c>
      <c r="U697" s="51">
        <v>13.93</v>
      </c>
      <c r="V697" s="51">
        <v>28.2</v>
      </c>
      <c r="W697" s="51"/>
      <c r="X697" s="51"/>
      <c r="Y697" s="51"/>
    </row>
    <row r="698" spans="1:25" ht="12.75" customHeight="1" x14ac:dyDescent="0.2">
      <c r="A698" s="51">
        <v>3385</v>
      </c>
      <c r="B698" s="51">
        <v>89.74</v>
      </c>
      <c r="C698" s="51">
        <v>30.99</v>
      </c>
      <c r="D698" s="4">
        <f t="shared" si="20"/>
        <v>10.459999999999997</v>
      </c>
      <c r="E698" s="4">
        <f t="shared" si="21"/>
        <v>30.43</v>
      </c>
      <c r="F698" s="51">
        <v>1121.97</v>
      </c>
      <c r="G698" s="51">
        <v>1036.79</v>
      </c>
      <c r="H698" s="51">
        <v>2284.86</v>
      </c>
      <c r="I698" s="51">
        <v>1196.69</v>
      </c>
      <c r="J698" s="51">
        <v>13530442.029999999</v>
      </c>
      <c r="K698" s="51">
        <v>7210813.8600000003</v>
      </c>
      <c r="L698" s="51" t="s">
        <v>2109</v>
      </c>
      <c r="M698" s="51" t="s">
        <v>2110</v>
      </c>
      <c r="N698" s="51">
        <v>0.27</v>
      </c>
      <c r="O698" s="51">
        <v>81.87</v>
      </c>
      <c r="P698" s="51">
        <v>0.03</v>
      </c>
      <c r="Q698" s="51">
        <v>0.27</v>
      </c>
      <c r="R698" s="51">
        <v>2579.25</v>
      </c>
      <c r="S698" s="51">
        <v>96.58</v>
      </c>
      <c r="T698" s="51">
        <v>20</v>
      </c>
      <c r="U698" s="51">
        <v>13.95</v>
      </c>
      <c r="V698" s="51">
        <v>28.204000000000001</v>
      </c>
      <c r="W698" s="51"/>
      <c r="X698" s="51"/>
      <c r="Y698" s="51"/>
    </row>
    <row r="699" spans="1:25" ht="12.75" customHeight="1" x14ac:dyDescent="0.2">
      <c r="A699" s="51">
        <v>3388</v>
      </c>
      <c r="B699" s="51">
        <v>89.75</v>
      </c>
      <c r="C699" s="51">
        <v>31.06</v>
      </c>
      <c r="D699" s="4">
        <f t="shared" si="20"/>
        <v>10.529999999999998</v>
      </c>
      <c r="E699" s="4">
        <f t="shared" si="21"/>
        <v>30.5</v>
      </c>
      <c r="F699" s="51">
        <v>1121.99</v>
      </c>
      <c r="G699" s="51">
        <v>1036.81</v>
      </c>
      <c r="H699" s="51">
        <v>2287.4299999999998</v>
      </c>
      <c r="I699" s="51">
        <v>1198.24</v>
      </c>
      <c r="J699" s="51">
        <v>13530443.550000001</v>
      </c>
      <c r="K699" s="51">
        <v>7210816.4400000004</v>
      </c>
      <c r="L699" s="51" t="s">
        <v>2111</v>
      </c>
      <c r="M699" s="51" t="s">
        <v>2112</v>
      </c>
      <c r="N699" s="51">
        <v>0.24</v>
      </c>
      <c r="O699" s="51">
        <v>90</v>
      </c>
      <c r="P699" s="51">
        <v>0.03</v>
      </c>
      <c r="Q699" s="51">
        <v>0.23</v>
      </c>
      <c r="R699" s="51">
        <v>2582.2399999999998</v>
      </c>
      <c r="S699" s="51">
        <v>96.69</v>
      </c>
      <c r="T699" s="51">
        <v>20</v>
      </c>
      <c r="U699" s="51">
        <v>13.96</v>
      </c>
      <c r="V699" s="51">
        <v>28.207999999999998</v>
      </c>
      <c r="W699" s="51"/>
      <c r="X699" s="51"/>
      <c r="Y699" s="51"/>
    </row>
    <row r="700" spans="1:25" ht="12.75" customHeight="1" x14ac:dyDescent="0.2">
      <c r="A700" s="51">
        <v>3391</v>
      </c>
      <c r="B700" s="51">
        <v>89.75</v>
      </c>
      <c r="C700" s="51">
        <v>31.14</v>
      </c>
      <c r="D700" s="4">
        <f t="shared" si="20"/>
        <v>10.61</v>
      </c>
      <c r="E700" s="4">
        <f t="shared" si="21"/>
        <v>30.580000000000002</v>
      </c>
      <c r="F700" s="51">
        <v>1122</v>
      </c>
      <c r="G700" s="51">
        <v>1036.82</v>
      </c>
      <c r="H700" s="51">
        <v>2290</v>
      </c>
      <c r="I700" s="51">
        <v>1199.79</v>
      </c>
      <c r="J700" s="51">
        <v>13530445.08</v>
      </c>
      <c r="K700" s="51">
        <v>7210819.0300000003</v>
      </c>
      <c r="L700" s="51" t="s">
        <v>2113</v>
      </c>
      <c r="M700" s="51" t="s">
        <v>2114</v>
      </c>
      <c r="N700" s="51">
        <v>0.27</v>
      </c>
      <c r="O700" s="51">
        <v>90</v>
      </c>
      <c r="P700" s="51">
        <v>0</v>
      </c>
      <c r="Q700" s="51">
        <v>0.27</v>
      </c>
      <c r="R700" s="51">
        <v>2585.2399999999998</v>
      </c>
      <c r="S700" s="51">
        <v>96.81</v>
      </c>
      <c r="T700" s="51">
        <v>20</v>
      </c>
      <c r="U700" s="51">
        <v>13.98</v>
      </c>
      <c r="V700" s="51">
        <v>28.210999999999999</v>
      </c>
      <c r="W700" s="51"/>
      <c r="X700" s="51"/>
      <c r="Y700" s="51"/>
    </row>
    <row r="701" spans="1:25" ht="12.75" customHeight="1" x14ac:dyDescent="0.2">
      <c r="A701" s="51">
        <v>3394</v>
      </c>
      <c r="B701" s="51">
        <v>89.75</v>
      </c>
      <c r="C701" s="51">
        <v>31.22</v>
      </c>
      <c r="D701" s="4">
        <f t="shared" si="20"/>
        <v>10.689999999999998</v>
      </c>
      <c r="E701" s="4">
        <f t="shared" si="21"/>
        <v>30.66</v>
      </c>
      <c r="F701" s="51">
        <v>1122.01</v>
      </c>
      <c r="G701" s="51">
        <v>1036.83</v>
      </c>
      <c r="H701" s="51">
        <v>2292.5700000000002</v>
      </c>
      <c r="I701" s="51">
        <v>1201.3399999999999</v>
      </c>
      <c r="J701" s="51">
        <v>13530446.609999999</v>
      </c>
      <c r="K701" s="51">
        <v>7210821.6100000003</v>
      </c>
      <c r="L701" s="51" t="s">
        <v>2115</v>
      </c>
      <c r="M701" s="51" t="s">
        <v>2116</v>
      </c>
      <c r="N701" s="51">
        <v>0.27</v>
      </c>
      <c r="O701" s="51">
        <v>90</v>
      </c>
      <c r="P701" s="51">
        <v>0</v>
      </c>
      <c r="Q701" s="51">
        <v>0.27</v>
      </c>
      <c r="R701" s="51">
        <v>2588.23</v>
      </c>
      <c r="S701" s="51">
        <v>96.92</v>
      </c>
      <c r="T701" s="51">
        <v>20.010000000000002</v>
      </c>
      <c r="U701" s="51">
        <v>14</v>
      </c>
      <c r="V701" s="51">
        <v>28.215</v>
      </c>
      <c r="W701" s="51"/>
      <c r="X701" s="51"/>
      <c r="Y701" s="51"/>
    </row>
    <row r="702" spans="1:25" ht="12.75" customHeight="1" x14ac:dyDescent="0.2">
      <c r="A702" s="51">
        <v>3397</v>
      </c>
      <c r="B702" s="51">
        <v>89.75</v>
      </c>
      <c r="C702" s="51">
        <v>31.3</v>
      </c>
      <c r="D702" s="4">
        <f t="shared" si="20"/>
        <v>10.77</v>
      </c>
      <c r="E702" s="4">
        <f t="shared" si="21"/>
        <v>30.740000000000002</v>
      </c>
      <c r="F702" s="51">
        <v>1122.03</v>
      </c>
      <c r="G702" s="51">
        <v>1036.8499999999999</v>
      </c>
      <c r="H702" s="51">
        <v>2295.13</v>
      </c>
      <c r="I702" s="51">
        <v>1202.9000000000001</v>
      </c>
      <c r="J702" s="51">
        <v>13530448.140000001</v>
      </c>
      <c r="K702" s="51">
        <v>7210824.1900000004</v>
      </c>
      <c r="L702" s="51" t="s">
        <v>2117</v>
      </c>
      <c r="M702" s="51" t="s">
        <v>2118</v>
      </c>
      <c r="N702" s="51">
        <v>0.27</v>
      </c>
      <c r="O702" s="51">
        <v>74.055000000000007</v>
      </c>
      <c r="P702" s="51">
        <v>0</v>
      </c>
      <c r="Q702" s="51">
        <v>0.27</v>
      </c>
      <c r="R702" s="51">
        <v>2591.23</v>
      </c>
      <c r="S702" s="51">
        <v>97.04</v>
      </c>
      <c r="T702" s="51">
        <v>20.010000000000002</v>
      </c>
      <c r="U702" s="51">
        <v>14.02</v>
      </c>
      <c r="V702" s="51">
        <v>28.219000000000001</v>
      </c>
      <c r="W702" s="51"/>
      <c r="X702" s="51"/>
      <c r="Y702" s="51"/>
    </row>
    <row r="703" spans="1:25" ht="12.75" customHeight="1" x14ac:dyDescent="0.2">
      <c r="A703" s="51">
        <v>3400</v>
      </c>
      <c r="B703" s="51">
        <v>89.77</v>
      </c>
      <c r="C703" s="51">
        <v>31.37</v>
      </c>
      <c r="D703" s="4">
        <f t="shared" si="20"/>
        <v>10.84</v>
      </c>
      <c r="E703" s="4">
        <f t="shared" si="21"/>
        <v>30.810000000000002</v>
      </c>
      <c r="F703" s="51">
        <v>1122.04</v>
      </c>
      <c r="G703" s="51">
        <v>1036.8599999999999</v>
      </c>
      <c r="H703" s="51">
        <v>2297.69</v>
      </c>
      <c r="I703" s="51">
        <v>1204.46</v>
      </c>
      <c r="J703" s="51">
        <v>13530449.67</v>
      </c>
      <c r="K703" s="51">
        <v>7210826.7599999998</v>
      </c>
      <c r="L703" s="51" t="s">
        <v>2119</v>
      </c>
      <c r="M703" s="51" t="s">
        <v>2120</v>
      </c>
      <c r="N703" s="51">
        <v>0.24</v>
      </c>
      <c r="O703" s="51">
        <v>52.125</v>
      </c>
      <c r="P703" s="51">
        <v>7.0000000000000007E-2</v>
      </c>
      <c r="Q703" s="51">
        <v>0.23</v>
      </c>
      <c r="R703" s="51">
        <v>2594.2199999999998</v>
      </c>
      <c r="S703" s="51">
        <v>97.15</v>
      </c>
      <c r="T703" s="51">
        <v>20.010000000000002</v>
      </c>
      <c r="U703" s="51">
        <v>14.04</v>
      </c>
      <c r="V703" s="51">
        <v>28.224</v>
      </c>
      <c r="W703" s="51"/>
      <c r="X703" s="51"/>
      <c r="Y703" s="51"/>
    </row>
    <row r="704" spans="1:25" ht="12.75" customHeight="1" x14ac:dyDescent="0.2">
      <c r="A704" s="48">
        <v>3403.39</v>
      </c>
      <c r="B704" s="48">
        <v>89.84</v>
      </c>
      <c r="C704" s="48">
        <v>31.46</v>
      </c>
      <c r="D704" s="4">
        <f t="shared" si="20"/>
        <v>10.93</v>
      </c>
      <c r="E704" s="4">
        <f t="shared" si="21"/>
        <v>30.900000000000002</v>
      </c>
      <c r="F704" s="48">
        <v>1122.05</v>
      </c>
      <c r="G704" s="48">
        <v>1036.8699999999999</v>
      </c>
      <c r="H704" s="48">
        <v>2300.59</v>
      </c>
      <c r="I704" s="48">
        <v>1206.23</v>
      </c>
      <c r="J704" s="48">
        <v>13530451.41</v>
      </c>
      <c r="K704" s="48">
        <v>7210829.6699999999</v>
      </c>
      <c r="L704" s="48" t="s">
        <v>2064</v>
      </c>
      <c r="M704" s="48" t="s">
        <v>2065</v>
      </c>
      <c r="N704" s="48">
        <v>0.34</v>
      </c>
      <c r="O704" s="48">
        <v>-131.18600000000001</v>
      </c>
      <c r="P704" s="48">
        <v>0.21</v>
      </c>
      <c r="Q704" s="48">
        <v>0.27</v>
      </c>
      <c r="R704" s="48">
        <v>2597.6</v>
      </c>
      <c r="S704" s="48">
        <v>97.28</v>
      </c>
      <c r="T704" s="48">
        <v>20.010000000000002</v>
      </c>
      <c r="U704" s="48">
        <v>14.06</v>
      </c>
      <c r="V704" s="48">
        <v>28.228000000000002</v>
      </c>
      <c r="W704" s="48"/>
      <c r="X704" s="48"/>
      <c r="Y704" s="47"/>
    </row>
    <row r="705" spans="1:25" ht="12.75" customHeight="1" x14ac:dyDescent="0.2">
      <c r="A705" s="48">
        <v>3407</v>
      </c>
      <c r="B705" s="48">
        <v>89.77</v>
      </c>
      <c r="C705" s="48">
        <v>31.38</v>
      </c>
      <c r="D705" s="4">
        <f t="shared" si="20"/>
        <v>10.849999999999998</v>
      </c>
      <c r="E705" s="4">
        <f t="shared" si="21"/>
        <v>30.82</v>
      </c>
      <c r="F705" s="48">
        <v>1122.06</v>
      </c>
      <c r="G705" s="48">
        <v>1036.8800000000001</v>
      </c>
      <c r="H705" s="48">
        <v>2303.67</v>
      </c>
      <c r="I705" s="48">
        <v>1208.1099999999999</v>
      </c>
      <c r="J705" s="48">
        <v>13530453.26</v>
      </c>
      <c r="K705" s="48">
        <v>7210832.7699999996</v>
      </c>
      <c r="L705" s="48" t="s">
        <v>2121</v>
      </c>
      <c r="M705" s="48" t="s">
        <v>2122</v>
      </c>
      <c r="N705" s="48">
        <v>0.28999999999999998</v>
      </c>
      <c r="O705" s="48">
        <v>-90</v>
      </c>
      <c r="P705" s="48">
        <v>-0.19</v>
      </c>
      <c r="Q705" s="48">
        <v>-0.22</v>
      </c>
      <c r="R705" s="48">
        <v>2601.21</v>
      </c>
      <c r="S705" s="48">
        <v>97.42</v>
      </c>
      <c r="T705" s="48">
        <v>20.010000000000002</v>
      </c>
      <c r="U705" s="48">
        <v>14.08</v>
      </c>
      <c r="V705" s="48">
        <v>28.233000000000001</v>
      </c>
      <c r="W705" s="48"/>
      <c r="X705" s="48"/>
      <c r="Y705" s="47"/>
    </row>
    <row r="706" spans="1:25" ht="12.75" customHeight="1" x14ac:dyDescent="0.2">
      <c r="A706" s="48">
        <v>3410</v>
      </c>
      <c r="B706" s="48">
        <v>89.77</v>
      </c>
      <c r="C706" s="48">
        <v>31.32</v>
      </c>
      <c r="D706" s="4">
        <f t="shared" si="20"/>
        <v>10.79</v>
      </c>
      <c r="E706" s="4">
        <f t="shared" si="21"/>
        <v>30.76</v>
      </c>
      <c r="F706" s="48">
        <v>1122.07</v>
      </c>
      <c r="G706" s="48">
        <v>1036.8900000000001</v>
      </c>
      <c r="H706" s="48">
        <v>2306.23</v>
      </c>
      <c r="I706" s="48">
        <v>1209.67</v>
      </c>
      <c r="J706" s="48">
        <v>13530454.800000001</v>
      </c>
      <c r="K706" s="48">
        <v>7210835.3499999996</v>
      </c>
      <c r="L706" s="48" t="s">
        <v>2123</v>
      </c>
      <c r="M706" s="48" t="s">
        <v>2124</v>
      </c>
      <c r="N706" s="48">
        <v>0.2</v>
      </c>
      <c r="O706" s="48">
        <v>-90</v>
      </c>
      <c r="P706" s="48">
        <v>0</v>
      </c>
      <c r="Q706" s="48">
        <v>-0.2</v>
      </c>
      <c r="R706" s="48">
        <v>2604.1999999999998</v>
      </c>
      <c r="S706" s="48">
        <v>97.53</v>
      </c>
      <c r="T706" s="48">
        <v>20.02</v>
      </c>
      <c r="U706" s="48">
        <v>14.1</v>
      </c>
      <c r="V706" s="48">
        <v>28.238</v>
      </c>
      <c r="W706" s="48"/>
      <c r="X706" s="48"/>
      <c r="Y706" s="47"/>
    </row>
    <row r="707" spans="1:25" ht="12.75" customHeight="1" x14ac:dyDescent="0.2">
      <c r="A707" s="48">
        <v>3413</v>
      </c>
      <c r="B707" s="48">
        <v>89.77</v>
      </c>
      <c r="C707" s="48">
        <v>31.25</v>
      </c>
      <c r="D707" s="4">
        <f t="shared" si="20"/>
        <v>10.719999999999999</v>
      </c>
      <c r="E707" s="4">
        <f t="shared" si="21"/>
        <v>30.69</v>
      </c>
      <c r="F707" s="48">
        <v>1122.0899999999999</v>
      </c>
      <c r="G707" s="48">
        <v>1036.9100000000001</v>
      </c>
      <c r="H707" s="48">
        <v>2308.79</v>
      </c>
      <c r="I707" s="48">
        <v>1211.23</v>
      </c>
      <c r="J707" s="48">
        <v>13530456.33</v>
      </c>
      <c r="K707" s="48">
        <v>7210837.9299999997</v>
      </c>
      <c r="L707" s="48" t="s">
        <v>2125</v>
      </c>
      <c r="M707" s="48" t="s">
        <v>2126</v>
      </c>
      <c r="N707" s="48">
        <v>0.23</v>
      </c>
      <c r="O707" s="48">
        <v>-108.435</v>
      </c>
      <c r="P707" s="48">
        <v>0</v>
      </c>
      <c r="Q707" s="48">
        <v>-0.23</v>
      </c>
      <c r="R707" s="48">
        <v>2607.1999999999998</v>
      </c>
      <c r="S707" s="48">
        <v>97.65</v>
      </c>
      <c r="T707" s="48">
        <v>20.02</v>
      </c>
      <c r="U707" s="48">
        <v>14.12</v>
      </c>
      <c r="V707" s="48">
        <v>28.242000000000001</v>
      </c>
      <c r="W707" s="48"/>
      <c r="X707" s="48"/>
      <c r="Y707" s="47"/>
    </row>
    <row r="708" spans="1:25" ht="12.75" customHeight="1" x14ac:dyDescent="0.2">
      <c r="A708" s="48">
        <v>3416</v>
      </c>
      <c r="B708" s="48">
        <v>89.75</v>
      </c>
      <c r="C708" s="48">
        <v>31.19</v>
      </c>
      <c r="D708" s="4">
        <f t="shared" si="20"/>
        <v>10.66</v>
      </c>
      <c r="E708" s="4">
        <f t="shared" si="21"/>
        <v>30.630000000000003</v>
      </c>
      <c r="F708" s="48">
        <v>1122.0999999999999</v>
      </c>
      <c r="G708" s="48">
        <v>1036.92</v>
      </c>
      <c r="H708" s="48">
        <v>2311.36</v>
      </c>
      <c r="I708" s="48">
        <v>1212.78</v>
      </c>
      <c r="J708" s="48">
        <v>13530457.859999999</v>
      </c>
      <c r="K708" s="48">
        <v>7210840.5099999998</v>
      </c>
      <c r="L708" s="48" t="s">
        <v>2127</v>
      </c>
      <c r="M708" s="48" t="s">
        <v>2128</v>
      </c>
      <c r="N708" s="48">
        <v>0.21</v>
      </c>
      <c r="O708" s="48">
        <v>-90</v>
      </c>
      <c r="P708" s="48">
        <v>-7.0000000000000007E-2</v>
      </c>
      <c r="Q708" s="48">
        <v>-0.2</v>
      </c>
      <c r="R708" s="48">
        <v>2610.19</v>
      </c>
      <c r="S708" s="48">
        <v>97.76</v>
      </c>
      <c r="T708" s="48">
        <v>20.02</v>
      </c>
      <c r="U708" s="48">
        <v>14.14</v>
      </c>
      <c r="V708" s="48">
        <v>28.245000000000001</v>
      </c>
      <c r="W708" s="48"/>
      <c r="X708" s="48"/>
      <c r="Y708" s="47"/>
    </row>
    <row r="709" spans="1:25" ht="12.75" customHeight="1" x14ac:dyDescent="0.2">
      <c r="A709" s="48">
        <v>3419</v>
      </c>
      <c r="B709" s="48">
        <v>89.75</v>
      </c>
      <c r="C709" s="48">
        <v>31.12</v>
      </c>
      <c r="D709" s="4">
        <f t="shared" si="20"/>
        <v>10.59</v>
      </c>
      <c r="E709" s="4">
        <f t="shared" si="21"/>
        <v>30.560000000000002</v>
      </c>
      <c r="F709" s="48">
        <v>1122.1099999999999</v>
      </c>
      <c r="G709" s="48">
        <v>1036.93</v>
      </c>
      <c r="H709" s="48">
        <v>2313.9299999999998</v>
      </c>
      <c r="I709" s="48">
        <v>1214.33</v>
      </c>
      <c r="J709" s="48">
        <v>13530459.390000001</v>
      </c>
      <c r="K709" s="48">
        <v>7210843.0899999999</v>
      </c>
      <c r="L709" s="48" t="s">
        <v>2129</v>
      </c>
      <c r="M709" s="48" t="s">
        <v>2130</v>
      </c>
      <c r="N709" s="48">
        <v>0.23</v>
      </c>
      <c r="O709" s="48">
        <v>-71.564999999999998</v>
      </c>
      <c r="P709" s="48">
        <v>0</v>
      </c>
      <c r="Q709" s="48">
        <v>-0.23</v>
      </c>
      <c r="R709" s="48">
        <v>2613.19</v>
      </c>
      <c r="S709" s="48">
        <v>97.88</v>
      </c>
      <c r="T709" s="48">
        <v>20.02</v>
      </c>
      <c r="U709" s="48">
        <v>14.16</v>
      </c>
      <c r="V709" s="48">
        <v>28.248999999999999</v>
      </c>
      <c r="W709" s="48"/>
      <c r="X709" s="48"/>
      <c r="Y709" s="47"/>
    </row>
    <row r="710" spans="1:25" ht="12.75" customHeight="1" x14ac:dyDescent="0.2">
      <c r="A710" s="48">
        <v>3422</v>
      </c>
      <c r="B710" s="48">
        <v>89.77</v>
      </c>
      <c r="C710" s="48">
        <v>31.06</v>
      </c>
      <c r="D710" s="4">
        <f t="shared" si="20"/>
        <v>10.529999999999998</v>
      </c>
      <c r="E710" s="4">
        <f t="shared" si="21"/>
        <v>30.5</v>
      </c>
      <c r="F710" s="48">
        <v>1122.1199999999999</v>
      </c>
      <c r="G710" s="48">
        <v>1036.94</v>
      </c>
      <c r="H710" s="48">
        <v>2316.4899999999998</v>
      </c>
      <c r="I710" s="48">
        <v>1215.8800000000001</v>
      </c>
      <c r="J710" s="48">
        <v>13530460.91</v>
      </c>
      <c r="K710" s="48">
        <v>7210845.6799999997</v>
      </c>
      <c r="L710" s="48" t="s">
        <v>2131</v>
      </c>
      <c r="M710" s="48" t="s">
        <v>2132</v>
      </c>
      <c r="N710" s="48">
        <v>0.21</v>
      </c>
      <c r="O710" s="48">
        <v>-94.763999999999996</v>
      </c>
      <c r="P710" s="48">
        <v>7.0000000000000007E-2</v>
      </c>
      <c r="Q710" s="48">
        <v>-0.2</v>
      </c>
      <c r="R710" s="48">
        <v>2616.1799999999998</v>
      </c>
      <c r="S710" s="48">
        <v>97.99</v>
      </c>
      <c r="T710" s="48">
        <v>20.02</v>
      </c>
      <c r="U710" s="48">
        <v>14.18</v>
      </c>
      <c r="V710" s="48">
        <v>28.253</v>
      </c>
      <c r="W710" s="48"/>
      <c r="X710" s="48"/>
      <c r="Y710" s="47"/>
    </row>
    <row r="711" spans="1:25" ht="12.75" customHeight="1" x14ac:dyDescent="0.2">
      <c r="A711" s="48">
        <v>3427.46</v>
      </c>
      <c r="B711" s="48">
        <v>89.76</v>
      </c>
      <c r="C711" s="48">
        <v>30.94</v>
      </c>
      <c r="D711" s="4">
        <f t="shared" si="20"/>
        <v>10.41</v>
      </c>
      <c r="E711" s="4">
        <f t="shared" si="21"/>
        <v>30.380000000000003</v>
      </c>
      <c r="F711" s="48">
        <v>1122.1500000000001</v>
      </c>
      <c r="G711" s="48">
        <v>1036.97</v>
      </c>
      <c r="H711" s="48">
        <v>2321.17</v>
      </c>
      <c r="I711" s="48">
        <v>1218.7</v>
      </c>
      <c r="J711" s="48">
        <v>13530463.68</v>
      </c>
      <c r="K711" s="48">
        <v>7210850.3799999999</v>
      </c>
      <c r="L711" s="48" t="s">
        <v>2066</v>
      </c>
      <c r="M711" s="48" t="s">
        <v>2059</v>
      </c>
      <c r="N711" s="48">
        <v>0.22</v>
      </c>
      <c r="O711" s="48">
        <v>116.565</v>
      </c>
      <c r="P711" s="48">
        <v>-0.02</v>
      </c>
      <c r="Q711" s="48">
        <v>-0.22</v>
      </c>
      <c r="R711" s="48">
        <v>2621.64</v>
      </c>
      <c r="S711" s="48">
        <v>98.2</v>
      </c>
      <c r="T711" s="48">
        <v>20.03</v>
      </c>
      <c r="U711" s="48">
        <v>14.22</v>
      </c>
      <c r="V711" s="48">
        <v>28.26</v>
      </c>
      <c r="W711" s="48"/>
      <c r="X711" s="48"/>
      <c r="Y711" s="47"/>
    </row>
    <row r="712" spans="1:25" ht="12.75" customHeight="1" x14ac:dyDescent="0.2">
      <c r="A712" s="48">
        <v>3431</v>
      </c>
      <c r="B712" s="48">
        <v>89.74</v>
      </c>
      <c r="C712" s="48">
        <v>30.98</v>
      </c>
      <c r="D712" s="4">
        <f t="shared" si="20"/>
        <v>10.45</v>
      </c>
      <c r="E712" s="4">
        <f t="shared" si="21"/>
        <v>30.42</v>
      </c>
      <c r="F712" s="48">
        <v>1122.1600000000001</v>
      </c>
      <c r="G712" s="48">
        <v>1036.98</v>
      </c>
      <c r="H712" s="48">
        <v>2324.21</v>
      </c>
      <c r="I712" s="48">
        <v>1220.52</v>
      </c>
      <c r="J712" s="48">
        <v>13530465.470000001</v>
      </c>
      <c r="K712" s="48">
        <v>7210853.4400000004</v>
      </c>
      <c r="L712" s="48" t="s">
        <v>2133</v>
      </c>
      <c r="M712" s="48" t="s">
        <v>2134</v>
      </c>
      <c r="N712" s="48">
        <v>0.13</v>
      </c>
      <c r="O712" s="48">
        <v>90</v>
      </c>
      <c r="P712" s="48">
        <v>-0.06</v>
      </c>
      <c r="Q712" s="48">
        <v>0.11</v>
      </c>
      <c r="R712" s="48">
        <v>2625.17</v>
      </c>
      <c r="S712" s="48">
        <v>98.34</v>
      </c>
      <c r="T712" s="48">
        <v>20.03</v>
      </c>
      <c r="U712" s="48">
        <v>14.24</v>
      </c>
      <c r="V712" s="48">
        <v>28.263999999999999</v>
      </c>
      <c r="W712" s="48"/>
      <c r="X712" s="48"/>
      <c r="Y712" s="47"/>
    </row>
    <row r="713" spans="1:25" ht="12.75" customHeight="1" x14ac:dyDescent="0.2">
      <c r="A713" s="51">
        <v>3434</v>
      </c>
      <c r="B713" s="51">
        <v>89.74</v>
      </c>
      <c r="C713" s="51">
        <v>31.01</v>
      </c>
      <c r="D713" s="4">
        <f t="shared" si="20"/>
        <v>10.48</v>
      </c>
      <c r="E713" s="4">
        <f t="shared" si="21"/>
        <v>30.450000000000003</v>
      </c>
      <c r="F713" s="51">
        <v>1122.18</v>
      </c>
      <c r="G713" s="51">
        <v>1037</v>
      </c>
      <c r="H713" s="51">
        <v>2326.7800000000002</v>
      </c>
      <c r="I713" s="51">
        <v>1222.06</v>
      </c>
      <c r="J713" s="51">
        <v>13530466.99</v>
      </c>
      <c r="K713" s="51">
        <v>7210856.0199999996</v>
      </c>
      <c r="L713" s="51" t="s">
        <v>2135</v>
      </c>
      <c r="M713" s="51" t="s">
        <v>2136</v>
      </c>
      <c r="N713" s="51">
        <v>0.1</v>
      </c>
      <c r="O713" s="51">
        <v>90</v>
      </c>
      <c r="P713" s="51">
        <v>0</v>
      </c>
      <c r="Q713" s="51">
        <v>0.1</v>
      </c>
      <c r="R713" s="51">
        <v>2628.17</v>
      </c>
      <c r="S713" s="51">
        <v>98.45</v>
      </c>
      <c r="T713" s="51">
        <v>20.03</v>
      </c>
      <c r="U713" s="51">
        <v>14.26</v>
      </c>
      <c r="V713" s="51">
        <v>28.266999999999999</v>
      </c>
      <c r="W713" s="51"/>
      <c r="X713" s="51"/>
      <c r="Y713" s="51"/>
    </row>
    <row r="714" spans="1:25" x14ac:dyDescent="0.2">
      <c r="A714" s="51">
        <v>3437</v>
      </c>
      <c r="B714" s="51">
        <v>89.74</v>
      </c>
      <c r="C714" s="51">
        <v>31.04</v>
      </c>
      <c r="D714" s="4">
        <f t="shared" si="20"/>
        <v>10.509999999999998</v>
      </c>
      <c r="E714" s="4">
        <f t="shared" si="21"/>
        <v>30.48</v>
      </c>
      <c r="F714" s="51">
        <v>1122.19</v>
      </c>
      <c r="G714" s="51">
        <v>1037.01</v>
      </c>
      <c r="H714" s="51">
        <v>2329.35</v>
      </c>
      <c r="I714" s="51">
        <v>1223.6099999999999</v>
      </c>
      <c r="J714" s="51">
        <v>13530468.51</v>
      </c>
      <c r="K714" s="51">
        <v>7210858.6100000003</v>
      </c>
      <c r="L714" s="51" t="s">
        <v>2137</v>
      </c>
      <c r="M714" s="51" t="s">
        <v>2138</v>
      </c>
      <c r="N714" s="51">
        <v>0.1</v>
      </c>
      <c r="O714" s="51">
        <v>90</v>
      </c>
      <c r="P714" s="51">
        <v>0</v>
      </c>
      <c r="Q714" s="51">
        <v>0.1</v>
      </c>
      <c r="R714" s="51">
        <v>2631.16</v>
      </c>
      <c r="S714" s="51">
        <v>98.57</v>
      </c>
      <c r="T714" s="51">
        <v>20.03</v>
      </c>
      <c r="U714" s="51">
        <v>14.28</v>
      </c>
      <c r="V714" s="51">
        <v>28.271000000000001</v>
      </c>
      <c r="W714" s="51"/>
      <c r="X714" s="51"/>
      <c r="Y714" s="51"/>
    </row>
    <row r="715" spans="1:25" x14ac:dyDescent="0.2">
      <c r="A715" s="51">
        <v>3440</v>
      </c>
      <c r="B715" s="51">
        <v>89.74</v>
      </c>
      <c r="C715" s="51">
        <v>31.07</v>
      </c>
      <c r="D715" s="4">
        <f t="shared" si="20"/>
        <v>10.54</v>
      </c>
      <c r="E715" s="4">
        <f t="shared" si="21"/>
        <v>30.51</v>
      </c>
      <c r="F715" s="51">
        <v>1122.2</v>
      </c>
      <c r="G715" s="51">
        <v>1037.02</v>
      </c>
      <c r="H715" s="51">
        <v>2331.92</v>
      </c>
      <c r="I715" s="51">
        <v>1225.1600000000001</v>
      </c>
      <c r="J715" s="51">
        <v>13530470.029999999</v>
      </c>
      <c r="K715" s="51">
        <v>7210861.2000000002</v>
      </c>
      <c r="L715" s="51" t="s">
        <v>2139</v>
      </c>
      <c r="M715" s="51" t="s">
        <v>2140</v>
      </c>
      <c r="N715" s="51">
        <v>0.1</v>
      </c>
      <c r="O715" s="51">
        <v>90</v>
      </c>
      <c r="P715" s="51">
        <v>0</v>
      </c>
      <c r="Q715" s="51">
        <v>0.1</v>
      </c>
      <c r="R715" s="51">
        <v>2634.16</v>
      </c>
      <c r="S715" s="51">
        <v>98.68</v>
      </c>
      <c r="T715" s="51">
        <v>20.03</v>
      </c>
      <c r="U715" s="51">
        <v>14.29</v>
      </c>
      <c r="V715" s="51">
        <v>28.274999999999999</v>
      </c>
      <c r="W715" s="51"/>
      <c r="X715" s="51"/>
      <c r="Y715" s="51"/>
    </row>
    <row r="716" spans="1:25" x14ac:dyDescent="0.2">
      <c r="A716" s="51">
        <v>3443</v>
      </c>
      <c r="B716" s="51">
        <v>89.74</v>
      </c>
      <c r="C716" s="51">
        <v>31.11</v>
      </c>
      <c r="D716" s="4">
        <f t="shared" si="20"/>
        <v>10.579999999999998</v>
      </c>
      <c r="E716" s="4">
        <f t="shared" si="21"/>
        <v>30.55</v>
      </c>
      <c r="F716" s="51">
        <v>1122.22</v>
      </c>
      <c r="G716" s="51">
        <v>1037.04</v>
      </c>
      <c r="H716" s="51">
        <v>2334.4899999999998</v>
      </c>
      <c r="I716" s="51">
        <v>1226.7</v>
      </c>
      <c r="J716" s="51">
        <v>13530471.560000001</v>
      </c>
      <c r="K716" s="51">
        <v>7210863.7800000003</v>
      </c>
      <c r="L716" s="51" t="s">
        <v>2141</v>
      </c>
      <c r="M716" s="51" t="s">
        <v>2142</v>
      </c>
      <c r="N716" s="51">
        <v>0.13</v>
      </c>
      <c r="O716" s="51">
        <v>36.869999999999997</v>
      </c>
      <c r="P716" s="51">
        <v>0</v>
      </c>
      <c r="Q716" s="51">
        <v>0.13</v>
      </c>
      <c r="R716" s="51">
        <v>2637.15</v>
      </c>
      <c r="S716" s="51">
        <v>98.8</v>
      </c>
      <c r="T716" s="51">
        <v>20.04</v>
      </c>
      <c r="U716" s="51">
        <v>14.31</v>
      </c>
      <c r="V716" s="51">
        <v>28.277999999999999</v>
      </c>
      <c r="W716" s="51"/>
      <c r="X716" s="51"/>
      <c r="Y716" s="51"/>
    </row>
    <row r="717" spans="1:25" x14ac:dyDescent="0.2">
      <c r="A717" s="51">
        <v>3446</v>
      </c>
      <c r="B717" s="51">
        <v>89.78</v>
      </c>
      <c r="C717" s="51">
        <v>31.14</v>
      </c>
      <c r="D717" s="4">
        <f t="shared" si="20"/>
        <v>10.61</v>
      </c>
      <c r="E717" s="4">
        <f t="shared" si="21"/>
        <v>30.580000000000002</v>
      </c>
      <c r="F717" s="51">
        <v>1122.23</v>
      </c>
      <c r="G717" s="51">
        <v>1037.05</v>
      </c>
      <c r="H717" s="51">
        <v>2337.06</v>
      </c>
      <c r="I717" s="51">
        <v>1228.26</v>
      </c>
      <c r="J717" s="51">
        <v>13530473.08</v>
      </c>
      <c r="K717" s="51">
        <v>7210866.3600000003</v>
      </c>
      <c r="L717" s="51" t="s">
        <v>2143</v>
      </c>
      <c r="M717" s="51" t="s">
        <v>2144</v>
      </c>
      <c r="N717" s="51">
        <v>0.17</v>
      </c>
      <c r="O717" s="51">
        <v>123.69</v>
      </c>
      <c r="P717" s="51">
        <v>0.13</v>
      </c>
      <c r="Q717" s="51">
        <v>0.1</v>
      </c>
      <c r="R717" s="51">
        <v>2640.15</v>
      </c>
      <c r="S717" s="51">
        <v>98.91</v>
      </c>
      <c r="T717" s="51">
        <v>20.04</v>
      </c>
      <c r="U717" s="51">
        <v>14.33</v>
      </c>
      <c r="V717" s="51">
        <v>28.282</v>
      </c>
      <c r="W717" s="51"/>
      <c r="X717" s="51"/>
      <c r="Y717" s="51"/>
    </row>
    <row r="718" spans="1:25" x14ac:dyDescent="0.2">
      <c r="A718" s="48">
        <v>3451.74</v>
      </c>
      <c r="B718" s="48">
        <v>89.74</v>
      </c>
      <c r="C718" s="48">
        <v>31.2</v>
      </c>
      <c r="D718" s="4">
        <f t="shared" si="20"/>
        <v>10.669999999999998</v>
      </c>
      <c r="E718" s="4">
        <f t="shared" si="21"/>
        <v>30.64</v>
      </c>
      <c r="F718" s="48">
        <v>1122.25</v>
      </c>
      <c r="G718" s="48">
        <v>1037.07</v>
      </c>
      <c r="H718" s="48">
        <v>2341.9699999999998</v>
      </c>
      <c r="I718" s="48">
        <v>1231.23</v>
      </c>
      <c r="J718" s="48">
        <v>13530476</v>
      </c>
      <c r="K718" s="48">
        <v>7210871.2999999998</v>
      </c>
      <c r="L718" s="48" t="s">
        <v>2067</v>
      </c>
      <c r="M718" s="48" t="s">
        <v>2060</v>
      </c>
      <c r="N718" s="48">
        <v>0.13</v>
      </c>
      <c r="O718" s="48">
        <v>-63.435000000000002</v>
      </c>
      <c r="P718" s="48">
        <v>-7.0000000000000007E-2</v>
      </c>
      <c r="Q718" s="48">
        <v>0.1</v>
      </c>
      <c r="R718" s="48">
        <v>2645.88</v>
      </c>
      <c r="S718" s="48">
        <v>99.13</v>
      </c>
      <c r="T718" s="48">
        <v>20.04</v>
      </c>
      <c r="U718" s="48">
        <v>14.37</v>
      </c>
      <c r="V718" s="48">
        <v>28.289000000000001</v>
      </c>
      <c r="W718" s="48"/>
      <c r="X718" s="48"/>
      <c r="Y718" s="47"/>
    </row>
    <row r="719" spans="1:25" x14ac:dyDescent="0.2">
      <c r="A719" s="48">
        <v>3455</v>
      </c>
      <c r="B719" s="48">
        <v>89.75</v>
      </c>
      <c r="C719" s="48">
        <v>31.18</v>
      </c>
      <c r="D719" s="4">
        <f t="shared" si="20"/>
        <v>10.649999999999999</v>
      </c>
      <c r="E719" s="4">
        <f t="shared" si="21"/>
        <v>30.62</v>
      </c>
      <c r="F719" s="48">
        <v>1122.27</v>
      </c>
      <c r="G719" s="48">
        <v>1037.0899999999999</v>
      </c>
      <c r="H719" s="48">
        <v>2344.7600000000002</v>
      </c>
      <c r="I719" s="48">
        <v>1232.9100000000001</v>
      </c>
      <c r="J719" s="48">
        <v>13530477.66</v>
      </c>
      <c r="K719" s="48">
        <v>7210874.1100000003</v>
      </c>
      <c r="L719" s="48" t="s">
        <v>2145</v>
      </c>
      <c r="M719" s="48" t="s">
        <v>2146</v>
      </c>
      <c r="N719" s="48">
        <v>7.0000000000000007E-2</v>
      </c>
      <c r="O719" s="48">
        <v>-90</v>
      </c>
      <c r="P719" s="48">
        <v>0.03</v>
      </c>
      <c r="Q719" s="48">
        <v>-0.06</v>
      </c>
      <c r="R719" s="48">
        <v>2649.13</v>
      </c>
      <c r="S719" s="48">
        <v>99.26</v>
      </c>
      <c r="T719" s="48">
        <v>20.04</v>
      </c>
      <c r="U719" s="48">
        <v>14.39</v>
      </c>
      <c r="V719" s="48">
        <v>28.292999999999999</v>
      </c>
      <c r="W719" s="48"/>
      <c r="X719" s="48"/>
      <c r="Y719" s="47"/>
    </row>
    <row r="720" spans="1:25" x14ac:dyDescent="0.2">
      <c r="A720" s="48">
        <v>3458</v>
      </c>
      <c r="B720" s="48">
        <v>89.75</v>
      </c>
      <c r="C720" s="48">
        <v>31.15</v>
      </c>
      <c r="D720" s="4">
        <f t="shared" si="20"/>
        <v>10.619999999999997</v>
      </c>
      <c r="E720" s="4">
        <f t="shared" si="21"/>
        <v>30.59</v>
      </c>
      <c r="F720" s="48">
        <v>1122.28</v>
      </c>
      <c r="G720" s="48">
        <v>1037.0999999999999</v>
      </c>
      <c r="H720" s="48">
        <v>2347.33</v>
      </c>
      <c r="I720" s="48">
        <v>1234.47</v>
      </c>
      <c r="J720" s="48">
        <v>13530479.189999999</v>
      </c>
      <c r="K720" s="48">
        <v>7210876.6900000004</v>
      </c>
      <c r="L720" s="48" t="s">
        <v>2147</v>
      </c>
      <c r="M720" s="48" t="s">
        <v>2148</v>
      </c>
      <c r="N720" s="48">
        <v>0.1</v>
      </c>
      <c r="O720" s="48">
        <v>-33.69</v>
      </c>
      <c r="P720" s="48">
        <v>0</v>
      </c>
      <c r="Q720" s="48">
        <v>-0.1</v>
      </c>
      <c r="R720" s="48">
        <v>2652.13</v>
      </c>
      <c r="S720" s="48">
        <v>99.37</v>
      </c>
      <c r="T720" s="48">
        <v>20.05</v>
      </c>
      <c r="U720" s="48">
        <v>14.41</v>
      </c>
      <c r="V720" s="48">
        <v>28.297000000000001</v>
      </c>
      <c r="W720" s="48"/>
      <c r="X720" s="48"/>
      <c r="Y720" s="47"/>
    </row>
    <row r="721" spans="1:25" x14ac:dyDescent="0.2">
      <c r="A721" s="48">
        <v>3461</v>
      </c>
      <c r="B721" s="48">
        <v>89.78</v>
      </c>
      <c r="C721" s="48">
        <v>31.13</v>
      </c>
      <c r="D721" s="4">
        <f t="shared" si="20"/>
        <v>10.599999999999998</v>
      </c>
      <c r="E721" s="4">
        <f t="shared" si="21"/>
        <v>30.57</v>
      </c>
      <c r="F721" s="48">
        <v>1122.29</v>
      </c>
      <c r="G721" s="48">
        <v>1037.1099999999999</v>
      </c>
      <c r="H721" s="48">
        <v>2349.89</v>
      </c>
      <c r="I721" s="48">
        <v>1236.02</v>
      </c>
      <c r="J721" s="48">
        <v>13530480.720000001</v>
      </c>
      <c r="K721" s="48">
        <v>7210879.2699999996</v>
      </c>
      <c r="L721" s="48" t="s">
        <v>2149</v>
      </c>
      <c r="M721" s="48" t="s">
        <v>2150</v>
      </c>
      <c r="N721" s="48">
        <v>0.12</v>
      </c>
      <c r="O721" s="48">
        <v>-116.565</v>
      </c>
      <c r="P721" s="48">
        <v>0.1</v>
      </c>
      <c r="Q721" s="48">
        <v>-7.0000000000000007E-2</v>
      </c>
      <c r="R721" s="48">
        <v>2655.12</v>
      </c>
      <c r="S721" s="48">
        <v>99.49</v>
      </c>
      <c r="T721" s="48">
        <v>20.05</v>
      </c>
      <c r="U721" s="48">
        <v>14.43</v>
      </c>
      <c r="V721" s="48">
        <v>28.300999999999998</v>
      </c>
      <c r="W721" s="48"/>
      <c r="X721" s="48"/>
      <c r="Y721" s="47"/>
    </row>
    <row r="722" spans="1:25" x14ac:dyDescent="0.2">
      <c r="A722" s="48">
        <v>3464</v>
      </c>
      <c r="B722" s="48">
        <v>89.77</v>
      </c>
      <c r="C722" s="48">
        <v>31.11</v>
      </c>
      <c r="D722" s="4">
        <f t="shared" si="20"/>
        <v>10.579999999999998</v>
      </c>
      <c r="E722" s="4">
        <f t="shared" si="21"/>
        <v>30.55</v>
      </c>
      <c r="F722" s="48">
        <v>1122.31</v>
      </c>
      <c r="G722" s="48">
        <v>1037.1300000000001</v>
      </c>
      <c r="H722" s="48">
        <v>2352.46</v>
      </c>
      <c r="I722" s="48">
        <v>1237.57</v>
      </c>
      <c r="J722" s="48">
        <v>13530482.24</v>
      </c>
      <c r="K722" s="48">
        <v>7210881.8600000003</v>
      </c>
      <c r="L722" s="48" t="s">
        <v>2151</v>
      </c>
      <c r="M722" s="48" t="s">
        <v>2152</v>
      </c>
      <c r="N722" s="48">
        <v>7.0000000000000007E-2</v>
      </c>
      <c r="O722" s="48">
        <v>-135</v>
      </c>
      <c r="P722" s="48">
        <v>-0.03</v>
      </c>
      <c r="Q722" s="48">
        <v>-7.0000000000000007E-2</v>
      </c>
      <c r="R722" s="48">
        <v>2658.12</v>
      </c>
      <c r="S722" s="48">
        <v>99.6</v>
      </c>
      <c r="T722" s="48">
        <v>20.05</v>
      </c>
      <c r="U722" s="48">
        <v>14.45</v>
      </c>
      <c r="V722" s="48">
        <v>28.303999999999998</v>
      </c>
      <c r="W722" s="48"/>
      <c r="X722" s="48"/>
      <c r="Y722" s="47"/>
    </row>
    <row r="723" spans="1:25" x14ac:dyDescent="0.2">
      <c r="A723" s="48">
        <v>3467</v>
      </c>
      <c r="B723" s="48">
        <v>89.75</v>
      </c>
      <c r="C723" s="48">
        <v>31.09</v>
      </c>
      <c r="D723" s="4">
        <f t="shared" si="20"/>
        <v>10.559999999999999</v>
      </c>
      <c r="E723" s="4">
        <f t="shared" si="21"/>
        <v>30.53</v>
      </c>
      <c r="F723" s="48">
        <v>1122.32</v>
      </c>
      <c r="G723" s="48">
        <v>1037.1400000000001</v>
      </c>
      <c r="H723" s="48">
        <v>2355.0300000000002</v>
      </c>
      <c r="I723" s="48">
        <v>1239.1199999999999</v>
      </c>
      <c r="J723" s="48">
        <v>13530483.77</v>
      </c>
      <c r="K723" s="48">
        <v>7210884.4400000004</v>
      </c>
      <c r="L723" s="48" t="s">
        <v>2153</v>
      </c>
      <c r="M723" s="48" t="s">
        <v>2154</v>
      </c>
      <c r="N723" s="48">
        <v>0.09</v>
      </c>
      <c r="O723" s="48">
        <v>-90</v>
      </c>
      <c r="P723" s="48">
        <v>-7.0000000000000007E-2</v>
      </c>
      <c r="Q723" s="48">
        <v>-7.0000000000000007E-2</v>
      </c>
      <c r="R723" s="48">
        <v>2661.11</v>
      </c>
      <c r="S723" s="48">
        <v>99.72</v>
      </c>
      <c r="T723" s="48">
        <v>20.05</v>
      </c>
      <c r="U723" s="48">
        <v>14.47</v>
      </c>
      <c r="V723" s="48">
        <v>28.308</v>
      </c>
      <c r="W723" s="48"/>
      <c r="X723" s="48"/>
      <c r="Y723" s="47"/>
    </row>
    <row r="724" spans="1:25" x14ac:dyDescent="0.2">
      <c r="A724" s="48">
        <v>3470</v>
      </c>
      <c r="B724" s="48">
        <v>89.75</v>
      </c>
      <c r="C724" s="48">
        <v>31.07</v>
      </c>
      <c r="D724" s="4">
        <f t="shared" si="20"/>
        <v>10.54</v>
      </c>
      <c r="E724" s="4">
        <f t="shared" si="21"/>
        <v>30.51</v>
      </c>
      <c r="F724" s="48">
        <v>1122.33</v>
      </c>
      <c r="G724" s="48">
        <v>1037.1500000000001</v>
      </c>
      <c r="H724" s="48">
        <v>2357.6</v>
      </c>
      <c r="I724" s="48">
        <v>1240.67</v>
      </c>
      <c r="J724" s="48">
        <v>13530485.289999999</v>
      </c>
      <c r="K724" s="48">
        <v>7210887.0199999996</v>
      </c>
      <c r="L724" s="48" t="s">
        <v>2155</v>
      </c>
      <c r="M724" s="48" t="s">
        <v>2156</v>
      </c>
      <c r="N724" s="48">
        <v>7.0000000000000007E-2</v>
      </c>
      <c r="O724" s="48">
        <v>-90</v>
      </c>
      <c r="P724" s="48">
        <v>0</v>
      </c>
      <c r="Q724" s="48">
        <v>-7.0000000000000007E-2</v>
      </c>
      <c r="R724" s="48">
        <v>2664.11</v>
      </c>
      <c r="S724" s="48">
        <v>99.83</v>
      </c>
      <c r="T724" s="48">
        <v>20.05</v>
      </c>
      <c r="U724" s="48">
        <v>14.49</v>
      </c>
      <c r="V724" s="48">
        <v>28.312000000000001</v>
      </c>
      <c r="W724" s="48"/>
      <c r="X724" s="48"/>
      <c r="Y724" s="47"/>
    </row>
    <row r="725" spans="1:25" x14ac:dyDescent="0.2">
      <c r="A725" s="48">
        <v>3473</v>
      </c>
      <c r="B725" s="48">
        <v>89.75</v>
      </c>
      <c r="C725" s="48">
        <v>31.05</v>
      </c>
      <c r="D725" s="4">
        <f t="shared" si="20"/>
        <v>10.52</v>
      </c>
      <c r="E725" s="4">
        <f t="shared" si="21"/>
        <v>30.490000000000002</v>
      </c>
      <c r="F725" s="48">
        <v>1122.3399999999999</v>
      </c>
      <c r="G725" s="48">
        <v>1037.1600000000001</v>
      </c>
      <c r="H725" s="48">
        <v>2360.17</v>
      </c>
      <c r="I725" s="48">
        <v>1242.22</v>
      </c>
      <c r="J725" s="48">
        <v>13530486.810000001</v>
      </c>
      <c r="K725" s="48">
        <v>7210889.6100000003</v>
      </c>
      <c r="L725" s="48" t="s">
        <v>2157</v>
      </c>
      <c r="M725" s="48" t="s">
        <v>2158</v>
      </c>
      <c r="N725" s="48">
        <v>7.0000000000000007E-2</v>
      </c>
      <c r="O725" s="48">
        <v>-45</v>
      </c>
      <c r="P725" s="48">
        <v>0</v>
      </c>
      <c r="Q725" s="48">
        <v>-7.0000000000000007E-2</v>
      </c>
      <c r="R725" s="48">
        <v>2667.1</v>
      </c>
      <c r="S725" s="48">
        <v>99.95</v>
      </c>
      <c r="T725" s="48">
        <v>20.05</v>
      </c>
      <c r="U725" s="48">
        <v>14.51</v>
      </c>
      <c r="V725" s="48">
        <v>28.315000000000001</v>
      </c>
      <c r="W725" s="48"/>
      <c r="X725" s="48"/>
      <c r="Y725" s="47"/>
    </row>
    <row r="726" spans="1:25" x14ac:dyDescent="0.2">
      <c r="A726" s="48">
        <v>3476.64</v>
      </c>
      <c r="B726" s="48">
        <v>89.78</v>
      </c>
      <c r="C726" s="48">
        <v>31.02</v>
      </c>
      <c r="D726" s="4">
        <f t="shared" si="20"/>
        <v>10.489999999999998</v>
      </c>
      <c r="E726" s="4">
        <f t="shared" si="21"/>
        <v>30.46</v>
      </c>
      <c r="F726" s="48">
        <v>1122.3599999999999</v>
      </c>
      <c r="G726" s="48">
        <v>1037.18</v>
      </c>
      <c r="H726" s="48">
        <v>2363.29</v>
      </c>
      <c r="I726" s="48">
        <v>1244.0899999999999</v>
      </c>
      <c r="J726" s="48">
        <v>13530488.66</v>
      </c>
      <c r="K726" s="48">
        <v>7210892.75</v>
      </c>
      <c r="L726" s="48" t="s">
        <v>2068</v>
      </c>
      <c r="M726" s="48" t="s">
        <v>2061</v>
      </c>
      <c r="N726" s="48">
        <v>0.12</v>
      </c>
      <c r="O726" s="48">
        <v>59.036000000000001</v>
      </c>
      <c r="P726" s="48">
        <v>0.08</v>
      </c>
      <c r="Q726" s="48">
        <v>-0.08</v>
      </c>
      <c r="R726" s="48">
        <v>2670.74</v>
      </c>
      <c r="S726" s="48">
        <v>100.09</v>
      </c>
      <c r="T726" s="48">
        <v>20.059999999999999</v>
      </c>
      <c r="U726" s="48">
        <v>14.53</v>
      </c>
      <c r="V726" s="48">
        <v>28.318999999999999</v>
      </c>
      <c r="W726" s="48"/>
      <c r="X726" s="48"/>
      <c r="Y726" s="47"/>
    </row>
    <row r="727" spans="1:25" x14ac:dyDescent="0.2">
      <c r="A727" s="51">
        <v>3480</v>
      </c>
      <c r="B727" s="51">
        <v>89.81</v>
      </c>
      <c r="C727" s="51">
        <v>31.07</v>
      </c>
      <c r="D727" s="4">
        <f t="shared" ref="D727:D774" si="22">IF(C727-20.53&lt;0,C727-20.53+360,C727-20.53)</f>
        <v>10.54</v>
      </c>
      <c r="E727" s="4">
        <f t="shared" ref="E727:E774" si="23">IF(C727-0.56&lt;0,C727-0.56+360,C727-0.56)</f>
        <v>30.51</v>
      </c>
      <c r="F727" s="51">
        <v>1122.3699999999999</v>
      </c>
      <c r="G727" s="51">
        <v>1037.19</v>
      </c>
      <c r="H727" s="51">
        <v>2366.17</v>
      </c>
      <c r="I727" s="51">
        <v>1245.82</v>
      </c>
      <c r="J727" s="51">
        <v>13530490.359999999</v>
      </c>
      <c r="K727" s="51">
        <v>7210895.6399999997</v>
      </c>
      <c r="L727" s="51" t="s">
        <v>2159</v>
      </c>
      <c r="M727" s="51" t="s">
        <v>2160</v>
      </c>
      <c r="N727" s="51">
        <v>0.17</v>
      </c>
      <c r="O727" s="51">
        <v>120.964</v>
      </c>
      <c r="P727" s="51">
        <v>0.09</v>
      </c>
      <c r="Q727" s="51">
        <v>0.15</v>
      </c>
      <c r="R727" s="51">
        <v>2674.09</v>
      </c>
      <c r="S727" s="51">
        <v>100.21</v>
      </c>
      <c r="T727" s="51">
        <v>20.059999999999999</v>
      </c>
      <c r="U727" s="51">
        <v>14.55</v>
      </c>
      <c r="V727" s="51">
        <v>28.323</v>
      </c>
      <c r="W727" s="51"/>
      <c r="X727" s="51"/>
      <c r="Y727" s="51"/>
    </row>
    <row r="728" spans="1:25" x14ac:dyDescent="0.2">
      <c r="A728" s="51">
        <v>3483</v>
      </c>
      <c r="B728" s="51">
        <v>89.78</v>
      </c>
      <c r="C728" s="51">
        <v>31.12</v>
      </c>
      <c r="D728" s="4">
        <f t="shared" si="22"/>
        <v>10.59</v>
      </c>
      <c r="E728" s="4">
        <f t="shared" si="23"/>
        <v>30.560000000000002</v>
      </c>
      <c r="F728" s="51">
        <v>1122.3800000000001</v>
      </c>
      <c r="G728" s="51">
        <v>1037.2</v>
      </c>
      <c r="H728" s="51">
        <v>2368.7399999999998</v>
      </c>
      <c r="I728" s="51">
        <v>1247.3699999999999</v>
      </c>
      <c r="J728" s="51">
        <v>13530491.890000001</v>
      </c>
      <c r="K728" s="51">
        <v>7210898.2300000004</v>
      </c>
      <c r="L728" s="51" t="s">
        <v>2161</v>
      </c>
      <c r="M728" s="51" t="s">
        <v>2162</v>
      </c>
      <c r="N728" s="51">
        <v>0.19</v>
      </c>
      <c r="O728" s="51">
        <v>116.565</v>
      </c>
      <c r="P728" s="51">
        <v>-0.1</v>
      </c>
      <c r="Q728" s="51">
        <v>0.17</v>
      </c>
      <c r="R728" s="51">
        <v>2677.09</v>
      </c>
      <c r="S728" s="51">
        <v>100.33</v>
      </c>
      <c r="T728" s="51">
        <v>20.059999999999999</v>
      </c>
      <c r="U728" s="51">
        <v>14.57</v>
      </c>
      <c r="V728" s="51">
        <v>28.327000000000002</v>
      </c>
      <c r="W728" s="51"/>
      <c r="X728" s="51"/>
      <c r="Y728" s="51"/>
    </row>
    <row r="729" spans="1:25" x14ac:dyDescent="0.2">
      <c r="A729" s="51">
        <v>3486</v>
      </c>
      <c r="B729" s="51">
        <v>89.76</v>
      </c>
      <c r="C729" s="51">
        <v>31.16</v>
      </c>
      <c r="D729" s="4">
        <f t="shared" si="22"/>
        <v>10.629999999999999</v>
      </c>
      <c r="E729" s="4">
        <f t="shared" si="23"/>
        <v>30.6</v>
      </c>
      <c r="F729" s="51">
        <v>1122.3900000000001</v>
      </c>
      <c r="G729" s="51">
        <v>1037.21</v>
      </c>
      <c r="H729" s="51">
        <v>2371.3000000000002</v>
      </c>
      <c r="I729" s="51">
        <v>1248.93</v>
      </c>
      <c r="J729" s="51">
        <v>13530493.41</v>
      </c>
      <c r="K729" s="51">
        <v>7210900.8099999996</v>
      </c>
      <c r="L729" s="51" t="s">
        <v>2163</v>
      </c>
      <c r="M729" s="51" t="s">
        <v>2164</v>
      </c>
      <c r="N729" s="51">
        <v>0.15</v>
      </c>
      <c r="O729" s="51">
        <v>90</v>
      </c>
      <c r="P729" s="51">
        <v>-7.0000000000000007E-2</v>
      </c>
      <c r="Q729" s="51">
        <v>0.13</v>
      </c>
      <c r="R729" s="51">
        <v>2680.08</v>
      </c>
      <c r="S729" s="51">
        <v>100.44</v>
      </c>
      <c r="T729" s="51">
        <v>20.059999999999999</v>
      </c>
      <c r="U729" s="51">
        <v>14.59</v>
      </c>
      <c r="V729" s="51">
        <v>28.331</v>
      </c>
      <c r="W729" s="51"/>
      <c r="X729" s="51"/>
      <c r="Y729" s="51"/>
    </row>
    <row r="730" spans="1:25" x14ac:dyDescent="0.2">
      <c r="A730" s="51">
        <v>3489</v>
      </c>
      <c r="B730" s="51">
        <v>89.76</v>
      </c>
      <c r="C730" s="51">
        <v>31.21</v>
      </c>
      <c r="D730" s="4">
        <f t="shared" si="22"/>
        <v>10.68</v>
      </c>
      <c r="E730" s="4">
        <f t="shared" si="23"/>
        <v>30.650000000000002</v>
      </c>
      <c r="F730" s="51">
        <v>1122.4100000000001</v>
      </c>
      <c r="G730" s="51">
        <v>1037.23</v>
      </c>
      <c r="H730" s="51">
        <v>2373.87</v>
      </c>
      <c r="I730" s="51">
        <v>1250.48</v>
      </c>
      <c r="J730" s="51">
        <v>13530494.939999999</v>
      </c>
      <c r="K730" s="51">
        <v>7210903.3899999997</v>
      </c>
      <c r="L730" s="51" t="s">
        <v>2165</v>
      </c>
      <c r="M730" s="51" t="s">
        <v>2166</v>
      </c>
      <c r="N730" s="51">
        <v>0.17</v>
      </c>
      <c r="O730" s="51">
        <v>90</v>
      </c>
      <c r="P730" s="51">
        <v>0</v>
      </c>
      <c r="Q730" s="51">
        <v>0.17</v>
      </c>
      <c r="R730" s="51">
        <v>2683.08</v>
      </c>
      <c r="S730" s="51">
        <v>100.56</v>
      </c>
      <c r="T730" s="51">
        <v>20.059999999999999</v>
      </c>
      <c r="U730" s="51">
        <v>14.61</v>
      </c>
      <c r="V730" s="51">
        <v>28.334</v>
      </c>
      <c r="W730" s="51"/>
      <c r="X730" s="51"/>
      <c r="Y730" s="51"/>
    </row>
    <row r="731" spans="1:25" x14ac:dyDescent="0.2">
      <c r="A731" s="51">
        <v>3492</v>
      </c>
      <c r="B731" s="51">
        <v>89.76</v>
      </c>
      <c r="C731" s="51">
        <v>31.26</v>
      </c>
      <c r="D731" s="4">
        <f t="shared" si="22"/>
        <v>10.73</v>
      </c>
      <c r="E731" s="4">
        <f t="shared" si="23"/>
        <v>30.700000000000003</v>
      </c>
      <c r="F731" s="51">
        <v>1122.42</v>
      </c>
      <c r="G731" s="51">
        <v>1037.24</v>
      </c>
      <c r="H731" s="51">
        <v>2376.44</v>
      </c>
      <c r="I731" s="51">
        <v>1252.03</v>
      </c>
      <c r="J731" s="51">
        <v>13530496.470000001</v>
      </c>
      <c r="K731" s="51">
        <v>7210905.9699999997</v>
      </c>
      <c r="L731" s="51" t="s">
        <v>2167</v>
      </c>
      <c r="M731" s="51" t="s">
        <v>2168</v>
      </c>
      <c r="N731" s="51">
        <v>0.17</v>
      </c>
      <c r="O731" s="51">
        <v>90</v>
      </c>
      <c r="P731" s="51">
        <v>0</v>
      </c>
      <c r="Q731" s="51">
        <v>0.17</v>
      </c>
      <c r="R731" s="51">
        <v>2686.07</v>
      </c>
      <c r="S731" s="51">
        <v>100.68</v>
      </c>
      <c r="T731" s="51">
        <v>20.07</v>
      </c>
      <c r="U731" s="51">
        <v>14.63</v>
      </c>
      <c r="V731" s="51">
        <v>28.338000000000001</v>
      </c>
      <c r="W731" s="51"/>
      <c r="X731" s="51"/>
      <c r="Y731" s="51"/>
    </row>
    <row r="732" spans="1:25" x14ac:dyDescent="0.2">
      <c r="A732" s="48">
        <v>3495</v>
      </c>
      <c r="B732" s="48">
        <v>89.76</v>
      </c>
      <c r="C732" s="48">
        <v>31.3</v>
      </c>
      <c r="D732" s="4">
        <f t="shared" si="22"/>
        <v>10.77</v>
      </c>
      <c r="E732" s="4">
        <f t="shared" si="23"/>
        <v>30.740000000000002</v>
      </c>
      <c r="F732" s="48">
        <v>1122.43</v>
      </c>
      <c r="G732" s="48">
        <v>1037.25</v>
      </c>
      <c r="H732" s="48">
        <v>2379</v>
      </c>
      <c r="I732" s="48">
        <v>1253.5899999999999</v>
      </c>
      <c r="J732" s="48">
        <v>13530498.01</v>
      </c>
      <c r="K732" s="48">
        <v>7210908.5499999998</v>
      </c>
      <c r="L732" s="48" t="s">
        <v>2169</v>
      </c>
      <c r="M732" s="48" t="s">
        <v>2170</v>
      </c>
      <c r="N732" s="48">
        <v>0.13</v>
      </c>
      <c r="O732" s="48">
        <v>48.366</v>
      </c>
      <c r="P732" s="48">
        <v>0</v>
      </c>
      <c r="Q732" s="48">
        <v>0.13</v>
      </c>
      <c r="R732" s="48">
        <v>2689.07</v>
      </c>
      <c r="S732" s="48">
        <v>100.79</v>
      </c>
      <c r="T732" s="48">
        <v>20.07</v>
      </c>
      <c r="U732" s="48">
        <v>14.65</v>
      </c>
      <c r="V732" s="48">
        <v>28.341999999999999</v>
      </c>
      <c r="W732" s="48"/>
      <c r="X732" s="48"/>
      <c r="Y732" s="47"/>
    </row>
    <row r="733" spans="1:25" x14ac:dyDescent="0.2">
      <c r="A733" s="48">
        <v>3500.65</v>
      </c>
      <c r="B733" s="48">
        <v>89.84</v>
      </c>
      <c r="C733" s="48">
        <v>31.39</v>
      </c>
      <c r="D733" s="4">
        <f t="shared" si="22"/>
        <v>10.86</v>
      </c>
      <c r="E733" s="4">
        <f t="shared" si="23"/>
        <v>30.830000000000002</v>
      </c>
      <c r="F733" s="48">
        <v>1122.45</v>
      </c>
      <c r="G733" s="48">
        <v>1037.27</v>
      </c>
      <c r="H733" s="48">
        <v>2383.83</v>
      </c>
      <c r="I733" s="48">
        <v>1256.53</v>
      </c>
      <c r="J733" s="48">
        <v>13530500.9</v>
      </c>
      <c r="K733" s="48">
        <v>7210913.4000000004</v>
      </c>
      <c r="L733" s="48" t="s">
        <v>2069</v>
      </c>
      <c r="M733" s="48" t="s">
        <v>2070</v>
      </c>
      <c r="N733" s="48">
        <v>0.21</v>
      </c>
      <c r="O733" s="48">
        <v>-123.69</v>
      </c>
      <c r="P733" s="48">
        <v>0.14000000000000001</v>
      </c>
      <c r="Q733" s="48">
        <v>0.16</v>
      </c>
      <c r="R733" s="48">
        <v>2694.71</v>
      </c>
      <c r="S733" s="48">
        <v>101.01</v>
      </c>
      <c r="T733" s="48">
        <v>20.07</v>
      </c>
      <c r="U733" s="48">
        <v>14.68</v>
      </c>
      <c r="V733" s="48">
        <v>28.349</v>
      </c>
      <c r="W733" s="48"/>
      <c r="X733" s="48"/>
      <c r="Y733" s="47"/>
    </row>
    <row r="734" spans="1:25" x14ac:dyDescent="0.2">
      <c r="A734" s="48">
        <v>3504</v>
      </c>
      <c r="B734" s="48">
        <v>89.76</v>
      </c>
      <c r="C734" s="48">
        <v>31.27</v>
      </c>
      <c r="D734" s="4">
        <f t="shared" si="22"/>
        <v>10.739999999999998</v>
      </c>
      <c r="E734" s="4">
        <f t="shared" si="23"/>
        <v>30.71</v>
      </c>
      <c r="F734" s="48">
        <v>1122.46</v>
      </c>
      <c r="G734" s="48">
        <v>1037.28</v>
      </c>
      <c r="H734" s="48">
        <v>2386.69</v>
      </c>
      <c r="I734" s="48">
        <v>1258.27</v>
      </c>
      <c r="J734" s="48">
        <v>13530502.609999999</v>
      </c>
      <c r="K734" s="48">
        <v>7210916.2800000003</v>
      </c>
      <c r="L734" s="48" t="s">
        <v>2171</v>
      </c>
      <c r="M734" s="48" t="s">
        <v>2172</v>
      </c>
      <c r="N734" s="48">
        <v>0.43</v>
      </c>
      <c r="O734" s="48">
        <v>-90</v>
      </c>
      <c r="P734" s="48">
        <v>-0.24</v>
      </c>
      <c r="Q734" s="48">
        <v>-0.36</v>
      </c>
      <c r="R734" s="48">
        <v>2698.05</v>
      </c>
      <c r="S734" s="48">
        <v>101.14</v>
      </c>
      <c r="T734" s="48">
        <v>20.07</v>
      </c>
      <c r="U734" s="48">
        <v>14.7</v>
      </c>
      <c r="V734" s="48">
        <v>28.353000000000002</v>
      </c>
      <c r="W734" s="48"/>
      <c r="X734" s="48"/>
      <c r="Y734" s="47"/>
    </row>
    <row r="735" spans="1:25" x14ac:dyDescent="0.2">
      <c r="A735" s="48">
        <v>3507</v>
      </c>
      <c r="B735" s="48">
        <v>89.76</v>
      </c>
      <c r="C735" s="48">
        <v>31.16</v>
      </c>
      <c r="D735" s="4">
        <f t="shared" si="22"/>
        <v>10.629999999999999</v>
      </c>
      <c r="E735" s="4">
        <f t="shared" si="23"/>
        <v>30.6</v>
      </c>
      <c r="F735" s="48">
        <v>1122.48</v>
      </c>
      <c r="G735" s="48">
        <v>1037.3</v>
      </c>
      <c r="H735" s="48">
        <v>2389.25</v>
      </c>
      <c r="I735" s="48">
        <v>1259.83</v>
      </c>
      <c r="J735" s="48">
        <v>13530504.140000001</v>
      </c>
      <c r="K735" s="48">
        <v>7210918.8600000003</v>
      </c>
      <c r="L735" s="48" t="s">
        <v>2173</v>
      </c>
      <c r="M735" s="48" t="s">
        <v>2174</v>
      </c>
      <c r="N735" s="48">
        <v>0.37</v>
      </c>
      <c r="O735" s="48">
        <v>-90</v>
      </c>
      <c r="P735" s="48">
        <v>0</v>
      </c>
      <c r="Q735" s="48">
        <v>-0.37</v>
      </c>
      <c r="R735" s="48">
        <v>2701.05</v>
      </c>
      <c r="S735" s="48">
        <v>101.25</v>
      </c>
      <c r="T735" s="48">
        <v>20.079999999999998</v>
      </c>
      <c r="U735" s="48">
        <v>14.72</v>
      </c>
      <c r="V735" s="48">
        <v>28.356999999999999</v>
      </c>
      <c r="W735" s="48"/>
      <c r="X735" s="48"/>
      <c r="Y735" s="47"/>
    </row>
    <row r="736" spans="1:25" x14ac:dyDescent="0.2">
      <c r="A736" s="48">
        <v>3510</v>
      </c>
      <c r="B736" s="48">
        <v>89.76</v>
      </c>
      <c r="C736" s="48">
        <v>31.05</v>
      </c>
      <c r="D736" s="4">
        <f t="shared" si="22"/>
        <v>10.52</v>
      </c>
      <c r="E736" s="4">
        <f t="shared" si="23"/>
        <v>30.490000000000002</v>
      </c>
      <c r="F736" s="48">
        <v>1122.49</v>
      </c>
      <c r="G736" s="48">
        <v>1037.31</v>
      </c>
      <c r="H736" s="48">
        <v>2391.8200000000002</v>
      </c>
      <c r="I736" s="48">
        <v>1261.3800000000001</v>
      </c>
      <c r="J736" s="48">
        <v>13530505.66</v>
      </c>
      <c r="K736" s="48">
        <v>7210921.4500000002</v>
      </c>
      <c r="L736" s="48" t="s">
        <v>2175</v>
      </c>
      <c r="M736" s="48" t="s">
        <v>2176</v>
      </c>
      <c r="N736" s="48">
        <v>0.37</v>
      </c>
      <c r="O736" s="48">
        <v>-70.016999999999996</v>
      </c>
      <c r="P736" s="48">
        <v>0</v>
      </c>
      <c r="Q736" s="48">
        <v>-0.37</v>
      </c>
      <c r="R736" s="48">
        <v>2704.04</v>
      </c>
      <c r="S736" s="48">
        <v>101.37</v>
      </c>
      <c r="T736" s="48">
        <v>20.079999999999998</v>
      </c>
      <c r="U736" s="48">
        <v>14.74</v>
      </c>
      <c r="V736" s="48">
        <v>28.36</v>
      </c>
      <c r="W736" s="48"/>
      <c r="X736" s="48"/>
      <c r="Y736" s="47"/>
    </row>
    <row r="737" spans="1:25" x14ac:dyDescent="0.2">
      <c r="A737" s="48">
        <v>3513</v>
      </c>
      <c r="B737" s="48">
        <v>89.8</v>
      </c>
      <c r="C737" s="48">
        <v>30.94</v>
      </c>
      <c r="D737" s="4">
        <f t="shared" si="22"/>
        <v>10.41</v>
      </c>
      <c r="E737" s="4">
        <f t="shared" si="23"/>
        <v>30.380000000000003</v>
      </c>
      <c r="F737" s="48">
        <v>1122.5</v>
      </c>
      <c r="G737" s="48">
        <v>1037.32</v>
      </c>
      <c r="H737" s="48">
        <v>2394.39</v>
      </c>
      <c r="I737" s="48">
        <v>1262.92</v>
      </c>
      <c r="J737" s="48">
        <v>13530507.18</v>
      </c>
      <c r="K737" s="48">
        <v>7210924.0300000003</v>
      </c>
      <c r="L737" s="48" t="s">
        <v>2177</v>
      </c>
      <c r="M737" s="48" t="s">
        <v>2178</v>
      </c>
      <c r="N737" s="48">
        <v>0.39</v>
      </c>
      <c r="O737" s="48">
        <v>-100.30500000000001</v>
      </c>
      <c r="P737" s="48">
        <v>0.13</v>
      </c>
      <c r="Q737" s="48">
        <v>-0.37</v>
      </c>
      <c r="R737" s="48">
        <v>2707.04</v>
      </c>
      <c r="S737" s="48">
        <v>101.48</v>
      </c>
      <c r="T737" s="48">
        <v>20.079999999999998</v>
      </c>
      <c r="U737" s="48">
        <v>14.76</v>
      </c>
      <c r="V737" s="48">
        <v>28.364000000000001</v>
      </c>
      <c r="W737" s="48"/>
      <c r="X737" s="48"/>
      <c r="Y737" s="47"/>
    </row>
    <row r="738" spans="1:25" x14ac:dyDescent="0.2">
      <c r="A738" s="48">
        <v>3516</v>
      </c>
      <c r="B738" s="48">
        <v>89.78</v>
      </c>
      <c r="C738" s="48">
        <v>30.83</v>
      </c>
      <c r="D738" s="4">
        <f t="shared" si="22"/>
        <v>10.299999999999997</v>
      </c>
      <c r="E738" s="4">
        <f t="shared" si="23"/>
        <v>30.27</v>
      </c>
      <c r="F738" s="48">
        <v>1122.51</v>
      </c>
      <c r="G738" s="48">
        <v>1037.33</v>
      </c>
      <c r="H738" s="48">
        <v>2396.9699999999998</v>
      </c>
      <c r="I738" s="48">
        <v>1264.46</v>
      </c>
      <c r="J738" s="48">
        <v>13530508.699999999</v>
      </c>
      <c r="K738" s="48">
        <v>7210926.6200000001</v>
      </c>
      <c r="L738" s="48" t="s">
        <v>2179</v>
      </c>
      <c r="M738" s="48" t="s">
        <v>2180</v>
      </c>
      <c r="N738" s="48">
        <v>0.37</v>
      </c>
      <c r="O738" s="48">
        <v>-100.30500000000001</v>
      </c>
      <c r="P738" s="48">
        <v>-7.0000000000000007E-2</v>
      </c>
      <c r="Q738" s="48">
        <v>-0.37</v>
      </c>
      <c r="R738" s="48">
        <v>2710.04</v>
      </c>
      <c r="S738" s="48">
        <v>101.6</v>
      </c>
      <c r="T738" s="48">
        <v>20.079999999999998</v>
      </c>
      <c r="U738" s="48">
        <v>14.78</v>
      </c>
      <c r="V738" s="48">
        <v>28.367000000000001</v>
      </c>
      <c r="W738" s="48"/>
      <c r="X738" s="48"/>
      <c r="Y738" s="47"/>
    </row>
    <row r="739" spans="1:25" x14ac:dyDescent="0.2">
      <c r="A739" s="48">
        <v>3519</v>
      </c>
      <c r="B739" s="48">
        <v>89.76</v>
      </c>
      <c r="C739" s="48">
        <v>30.72</v>
      </c>
      <c r="D739" s="4">
        <f t="shared" si="22"/>
        <v>10.189999999999998</v>
      </c>
      <c r="E739" s="4">
        <f t="shared" si="23"/>
        <v>30.16</v>
      </c>
      <c r="F739" s="48">
        <v>1122.52</v>
      </c>
      <c r="G739" s="48">
        <v>1037.3399999999999</v>
      </c>
      <c r="H739" s="48">
        <v>2399.54</v>
      </c>
      <c r="I739" s="48">
        <v>1266</v>
      </c>
      <c r="J739" s="48">
        <v>13530510.210000001</v>
      </c>
      <c r="K739" s="48">
        <v>7210929.2199999997</v>
      </c>
      <c r="L739" s="48" t="s">
        <v>2181</v>
      </c>
      <c r="M739" s="48" t="s">
        <v>2182</v>
      </c>
      <c r="N739" s="48">
        <v>0.37</v>
      </c>
      <c r="O739" s="48">
        <v>-84.56</v>
      </c>
      <c r="P739" s="48">
        <v>-7.0000000000000007E-2</v>
      </c>
      <c r="Q739" s="48">
        <v>-0.37</v>
      </c>
      <c r="R739" s="48">
        <v>2713.03</v>
      </c>
      <c r="S739" s="48">
        <v>101.71</v>
      </c>
      <c r="T739" s="48">
        <v>20.079999999999998</v>
      </c>
      <c r="U739" s="48">
        <v>14.8</v>
      </c>
      <c r="V739" s="48">
        <v>28.37</v>
      </c>
      <c r="W739" s="48"/>
      <c r="X739" s="48"/>
      <c r="Y739" s="47"/>
    </row>
    <row r="740" spans="1:25" x14ac:dyDescent="0.2">
      <c r="A740" s="48">
        <v>3524.88</v>
      </c>
      <c r="B740" s="48">
        <v>89.78</v>
      </c>
      <c r="C740" s="48">
        <v>30.51</v>
      </c>
      <c r="D740" s="4">
        <f t="shared" si="22"/>
        <v>9.98</v>
      </c>
      <c r="E740" s="4">
        <f t="shared" si="23"/>
        <v>29.950000000000003</v>
      </c>
      <c r="F740" s="48">
        <v>1122.55</v>
      </c>
      <c r="G740" s="48">
        <v>1037.3699999999999</v>
      </c>
      <c r="H740" s="48">
        <v>2404.61</v>
      </c>
      <c r="I740" s="48">
        <v>1268.99</v>
      </c>
      <c r="J740" s="48">
        <v>13530513.15</v>
      </c>
      <c r="K740" s="48">
        <v>7210934.3099999996</v>
      </c>
      <c r="L740" s="48" t="s">
        <v>2071</v>
      </c>
      <c r="M740" s="48" t="s">
        <v>2072</v>
      </c>
      <c r="N740" s="48">
        <v>0.36</v>
      </c>
      <c r="O740" s="48">
        <v>-45</v>
      </c>
      <c r="P740" s="48">
        <v>0.03</v>
      </c>
      <c r="Q740" s="48">
        <v>-0.36</v>
      </c>
      <c r="R740" s="48">
        <v>2718.91</v>
      </c>
      <c r="S740" s="48">
        <v>101.94</v>
      </c>
      <c r="T740" s="48">
        <v>20.09</v>
      </c>
      <c r="U740" s="48">
        <v>14.84</v>
      </c>
      <c r="V740" s="48">
        <v>28.375</v>
      </c>
      <c r="W740" s="48"/>
      <c r="X740" s="48"/>
      <c r="Y740" s="47"/>
    </row>
    <row r="741" spans="1:25" x14ac:dyDescent="0.2">
      <c r="A741" s="51">
        <v>3528</v>
      </c>
      <c r="B741" s="51">
        <v>89.79</v>
      </c>
      <c r="C741" s="51">
        <v>30.5</v>
      </c>
      <c r="D741" s="4">
        <f t="shared" si="22"/>
        <v>9.9699999999999989</v>
      </c>
      <c r="E741" s="4">
        <f t="shared" si="23"/>
        <v>29.94</v>
      </c>
      <c r="F741" s="51">
        <v>1122.56</v>
      </c>
      <c r="G741" s="51">
        <v>1037.3800000000001</v>
      </c>
      <c r="H741" s="51">
        <v>2407.29</v>
      </c>
      <c r="I741" s="51">
        <v>1270.58</v>
      </c>
      <c r="J741" s="51">
        <v>13530514.710000001</v>
      </c>
      <c r="K741" s="51">
        <v>7210937.0099999998</v>
      </c>
      <c r="L741" s="51" t="s">
        <v>2183</v>
      </c>
      <c r="M741" s="51" t="s">
        <v>2184</v>
      </c>
      <c r="N741" s="51">
        <v>0.05</v>
      </c>
      <c r="O741" s="51">
        <v>0</v>
      </c>
      <c r="P741" s="51">
        <v>0.03</v>
      </c>
      <c r="Q741" s="51">
        <v>-0.03</v>
      </c>
      <c r="R741" s="51">
        <v>2722.02</v>
      </c>
      <c r="S741" s="51">
        <v>102.06</v>
      </c>
      <c r="T741" s="51">
        <v>20.09</v>
      </c>
      <c r="U741" s="51">
        <v>14.86</v>
      </c>
      <c r="V741" s="51">
        <v>28.378</v>
      </c>
      <c r="W741" s="51"/>
      <c r="X741" s="51"/>
      <c r="Y741" s="51"/>
    </row>
    <row r="742" spans="1:25" x14ac:dyDescent="0.2">
      <c r="A742" s="51">
        <v>3531</v>
      </c>
      <c r="B742" s="51">
        <v>89.79</v>
      </c>
      <c r="C742" s="51">
        <v>30.5</v>
      </c>
      <c r="D742" s="4">
        <f t="shared" si="22"/>
        <v>9.9699999999999989</v>
      </c>
      <c r="E742" s="4">
        <f t="shared" si="23"/>
        <v>29.94</v>
      </c>
      <c r="F742" s="51">
        <v>1122.57</v>
      </c>
      <c r="G742" s="51">
        <v>1037.3900000000001</v>
      </c>
      <c r="H742" s="51">
        <v>2409.88</v>
      </c>
      <c r="I742" s="51">
        <v>1272.0999999999999</v>
      </c>
      <c r="J742" s="51">
        <v>13530516.210000001</v>
      </c>
      <c r="K742" s="51">
        <v>7210939.6100000003</v>
      </c>
      <c r="L742" s="51" t="s">
        <v>2185</v>
      </c>
      <c r="M742" s="51" t="s">
        <v>2186</v>
      </c>
      <c r="N742" s="51">
        <v>0</v>
      </c>
      <c r="O742" s="51">
        <v>-45</v>
      </c>
      <c r="P742" s="51">
        <v>0</v>
      </c>
      <c r="Q742" s="51">
        <v>0</v>
      </c>
      <c r="R742" s="51">
        <v>2725.02</v>
      </c>
      <c r="S742" s="51">
        <v>102.17</v>
      </c>
      <c r="T742" s="51">
        <v>20.09</v>
      </c>
      <c r="U742" s="51">
        <v>14.88</v>
      </c>
      <c r="V742" s="51">
        <v>28.381</v>
      </c>
      <c r="W742" s="51"/>
      <c r="X742" s="51"/>
      <c r="Y742" s="51"/>
    </row>
    <row r="743" spans="1:25" x14ac:dyDescent="0.2">
      <c r="A743" s="51">
        <v>3534</v>
      </c>
      <c r="B743" s="51">
        <v>89.8</v>
      </c>
      <c r="C743" s="51">
        <v>30.49</v>
      </c>
      <c r="D743" s="4">
        <f t="shared" si="22"/>
        <v>9.9599999999999973</v>
      </c>
      <c r="E743" s="4">
        <f t="shared" si="23"/>
        <v>29.93</v>
      </c>
      <c r="F743" s="51">
        <v>1122.58</v>
      </c>
      <c r="G743" s="51">
        <v>1037.4000000000001</v>
      </c>
      <c r="H743" s="51">
        <v>2412.46</v>
      </c>
      <c r="I743" s="51">
        <v>1273.6199999999999</v>
      </c>
      <c r="J743" s="51">
        <v>13530517.699999999</v>
      </c>
      <c r="K743" s="51">
        <v>7210942.21</v>
      </c>
      <c r="L743" s="51" t="s">
        <v>2187</v>
      </c>
      <c r="M743" s="51" t="s">
        <v>2188</v>
      </c>
      <c r="N743" s="51">
        <v>0.05</v>
      </c>
      <c r="O743" s="51">
        <v>180</v>
      </c>
      <c r="P743" s="51">
        <v>0.03</v>
      </c>
      <c r="Q743" s="51">
        <v>-0.03</v>
      </c>
      <c r="R743" s="51">
        <v>2728.02</v>
      </c>
      <c r="S743" s="51">
        <v>102.28</v>
      </c>
      <c r="T743" s="51">
        <v>20.09</v>
      </c>
      <c r="U743" s="51">
        <v>14.9</v>
      </c>
      <c r="V743" s="51">
        <v>28.384</v>
      </c>
      <c r="W743" s="51"/>
      <c r="X743" s="51"/>
      <c r="Y743" s="51"/>
    </row>
    <row r="744" spans="1:25" x14ac:dyDescent="0.2">
      <c r="A744" s="51">
        <v>3537</v>
      </c>
      <c r="B744" s="51">
        <v>89.79</v>
      </c>
      <c r="C744" s="51">
        <v>30.49</v>
      </c>
      <c r="D744" s="4">
        <f t="shared" si="22"/>
        <v>9.9599999999999973</v>
      </c>
      <c r="E744" s="4">
        <f t="shared" si="23"/>
        <v>29.93</v>
      </c>
      <c r="F744" s="51">
        <v>1122.5899999999999</v>
      </c>
      <c r="G744" s="51">
        <v>1037.4100000000001</v>
      </c>
      <c r="H744" s="51">
        <v>2415.0500000000002</v>
      </c>
      <c r="I744" s="51">
        <v>1275.1400000000001</v>
      </c>
      <c r="J744" s="51">
        <v>13530519.199999999</v>
      </c>
      <c r="K744" s="51">
        <v>7210944.8099999996</v>
      </c>
      <c r="L744" s="51" t="s">
        <v>2189</v>
      </c>
      <c r="M744" s="51" t="s">
        <v>2190</v>
      </c>
      <c r="N744" s="51">
        <v>0.03</v>
      </c>
      <c r="O744" s="51">
        <v>-153.435</v>
      </c>
      <c r="P744" s="51">
        <v>-0.03</v>
      </c>
      <c r="Q744" s="51">
        <v>0</v>
      </c>
      <c r="R744" s="51">
        <v>2731.01</v>
      </c>
      <c r="S744" s="51">
        <v>102.4</v>
      </c>
      <c r="T744" s="51">
        <v>20.100000000000001</v>
      </c>
      <c r="U744" s="51">
        <v>14.91</v>
      </c>
      <c r="V744" s="51">
        <v>28.385999999999999</v>
      </c>
      <c r="W744" s="51"/>
      <c r="X744" s="51"/>
      <c r="Y744" s="51"/>
    </row>
    <row r="745" spans="1:25" x14ac:dyDescent="0.2">
      <c r="A745" s="51">
        <v>3540</v>
      </c>
      <c r="B745" s="51">
        <v>89.77</v>
      </c>
      <c r="C745" s="51">
        <v>30.48</v>
      </c>
      <c r="D745" s="4">
        <f t="shared" si="22"/>
        <v>9.9499999999999993</v>
      </c>
      <c r="E745" s="4">
        <f t="shared" si="23"/>
        <v>29.92</v>
      </c>
      <c r="F745" s="51">
        <v>1122.5999999999999</v>
      </c>
      <c r="G745" s="51">
        <v>1037.42</v>
      </c>
      <c r="H745" s="51">
        <v>2417.63</v>
      </c>
      <c r="I745" s="51">
        <v>1276.6600000000001</v>
      </c>
      <c r="J745" s="51">
        <v>13530520.699999999</v>
      </c>
      <c r="K745" s="51">
        <v>7210947.4100000001</v>
      </c>
      <c r="L745" s="51" t="s">
        <v>2191</v>
      </c>
      <c r="M745" s="51" t="s">
        <v>2192</v>
      </c>
      <c r="N745" s="51">
        <v>7.0000000000000007E-2</v>
      </c>
      <c r="O745" s="51">
        <v>-14.036</v>
      </c>
      <c r="P745" s="51">
        <v>-7.0000000000000007E-2</v>
      </c>
      <c r="Q745" s="51">
        <v>-0.03</v>
      </c>
      <c r="R745" s="51">
        <v>2734.01</v>
      </c>
      <c r="S745" s="51">
        <v>102.51</v>
      </c>
      <c r="T745" s="51">
        <v>20.100000000000001</v>
      </c>
      <c r="U745" s="51">
        <v>14.93</v>
      </c>
      <c r="V745" s="51">
        <v>28.388999999999999</v>
      </c>
      <c r="W745" s="51"/>
      <c r="X745" s="51"/>
      <c r="Y745" s="51"/>
    </row>
    <row r="746" spans="1:25" x14ac:dyDescent="0.2">
      <c r="A746" s="48">
        <v>3543</v>
      </c>
      <c r="B746" s="48">
        <v>89.81</v>
      </c>
      <c r="C746" s="48">
        <v>30.47</v>
      </c>
      <c r="D746" s="4">
        <f t="shared" si="22"/>
        <v>9.9399999999999977</v>
      </c>
      <c r="E746" s="4">
        <f t="shared" si="23"/>
        <v>29.91</v>
      </c>
      <c r="F746" s="48">
        <v>1122.6099999999999</v>
      </c>
      <c r="G746" s="48">
        <v>1037.43</v>
      </c>
      <c r="H746" s="48">
        <v>2420.2199999999998</v>
      </c>
      <c r="I746" s="48">
        <v>1278.19</v>
      </c>
      <c r="J746" s="48">
        <v>13530522.189999999</v>
      </c>
      <c r="K746" s="48">
        <v>7210950.0099999998</v>
      </c>
      <c r="L746" s="48" t="s">
        <v>2193</v>
      </c>
      <c r="M746" s="48" t="s">
        <v>2194</v>
      </c>
      <c r="N746" s="48">
        <v>0.14000000000000001</v>
      </c>
      <c r="O746" s="48">
        <v>0</v>
      </c>
      <c r="P746" s="48">
        <v>0.13</v>
      </c>
      <c r="Q746" s="48">
        <v>-0.03</v>
      </c>
      <c r="R746" s="48">
        <v>2737.01</v>
      </c>
      <c r="S746" s="48">
        <v>102.63</v>
      </c>
      <c r="T746" s="48">
        <v>20.100000000000001</v>
      </c>
      <c r="U746" s="48">
        <v>14.95</v>
      </c>
      <c r="V746" s="48">
        <v>28.391999999999999</v>
      </c>
      <c r="W746" s="48"/>
      <c r="X746" s="48"/>
      <c r="Y746" s="47"/>
    </row>
    <row r="747" spans="1:25" x14ac:dyDescent="0.2">
      <c r="A747" s="48">
        <v>3546</v>
      </c>
      <c r="B747" s="48">
        <v>89.81</v>
      </c>
      <c r="C747" s="48">
        <v>30.47</v>
      </c>
      <c r="D747" s="4">
        <f t="shared" si="22"/>
        <v>9.9399999999999977</v>
      </c>
      <c r="E747" s="4">
        <f t="shared" si="23"/>
        <v>29.91</v>
      </c>
      <c r="F747" s="48">
        <v>1122.6199999999999</v>
      </c>
      <c r="G747" s="48">
        <v>1037.44</v>
      </c>
      <c r="H747" s="48">
        <v>2422.8000000000002</v>
      </c>
      <c r="I747" s="48">
        <v>1279.71</v>
      </c>
      <c r="J747" s="48">
        <v>13530523.689999999</v>
      </c>
      <c r="K747" s="48">
        <v>7210952.6100000003</v>
      </c>
      <c r="L747" s="48" t="s">
        <v>2195</v>
      </c>
      <c r="M747" s="48" t="s">
        <v>2196</v>
      </c>
      <c r="N747" s="48">
        <v>0</v>
      </c>
      <c r="O747" s="48">
        <v>-170.53800000000001</v>
      </c>
      <c r="P747" s="48">
        <v>0</v>
      </c>
      <c r="Q747" s="48">
        <v>0</v>
      </c>
      <c r="R747" s="48">
        <v>2740</v>
      </c>
      <c r="S747" s="48">
        <v>102.74</v>
      </c>
      <c r="T747" s="48">
        <v>20.100000000000001</v>
      </c>
      <c r="U747" s="48">
        <v>14.97</v>
      </c>
      <c r="V747" s="48">
        <v>28.393999999999998</v>
      </c>
      <c r="W747" s="48"/>
      <c r="X747" s="48"/>
      <c r="Y747" s="47"/>
    </row>
    <row r="748" spans="1:25" x14ac:dyDescent="0.2">
      <c r="A748" s="48">
        <v>3549.93</v>
      </c>
      <c r="B748" s="48">
        <v>89.75</v>
      </c>
      <c r="C748" s="48">
        <v>30.46</v>
      </c>
      <c r="D748" s="4">
        <f t="shared" si="22"/>
        <v>9.93</v>
      </c>
      <c r="E748" s="4">
        <f t="shared" si="23"/>
        <v>29.900000000000002</v>
      </c>
      <c r="F748" s="48">
        <v>1122.6400000000001</v>
      </c>
      <c r="G748" s="48">
        <v>1037.46</v>
      </c>
      <c r="H748" s="48">
        <v>2426.19</v>
      </c>
      <c r="I748" s="48">
        <v>1281.7</v>
      </c>
      <c r="J748" s="48">
        <v>13530525.65</v>
      </c>
      <c r="K748" s="48">
        <v>7210956.0199999996</v>
      </c>
      <c r="L748" s="48" t="s">
        <v>2073</v>
      </c>
      <c r="M748" s="48" t="s">
        <v>2074</v>
      </c>
      <c r="N748" s="48">
        <v>0.15</v>
      </c>
      <c r="O748" s="48">
        <v>-48.814</v>
      </c>
      <c r="P748" s="48">
        <v>-0.15</v>
      </c>
      <c r="Q748" s="48">
        <v>-0.03</v>
      </c>
      <c r="R748" s="48">
        <v>2743.93</v>
      </c>
      <c r="S748" s="48">
        <v>102.89</v>
      </c>
      <c r="T748" s="48">
        <v>20.100000000000001</v>
      </c>
      <c r="U748" s="48">
        <v>15</v>
      </c>
      <c r="V748" s="48">
        <v>28.398</v>
      </c>
      <c r="W748" s="48"/>
      <c r="X748" s="48"/>
      <c r="Y748" s="47"/>
    </row>
    <row r="749" spans="1:25" x14ac:dyDescent="0.2">
      <c r="A749" s="48">
        <v>3553</v>
      </c>
      <c r="B749" s="48">
        <v>89.82</v>
      </c>
      <c r="C749" s="48">
        <v>30.38</v>
      </c>
      <c r="D749" s="4">
        <f t="shared" si="22"/>
        <v>9.8499999999999979</v>
      </c>
      <c r="E749" s="4">
        <f t="shared" si="23"/>
        <v>29.82</v>
      </c>
      <c r="F749" s="48">
        <v>1122.6500000000001</v>
      </c>
      <c r="G749" s="48">
        <v>1037.47</v>
      </c>
      <c r="H749" s="48">
        <v>2428.84</v>
      </c>
      <c r="I749" s="48">
        <v>1283.25</v>
      </c>
      <c r="J749" s="48">
        <v>13530527.18</v>
      </c>
      <c r="K749" s="48">
        <v>7210958.6799999997</v>
      </c>
      <c r="L749" s="48" t="s">
        <v>2197</v>
      </c>
      <c r="M749" s="48" t="s">
        <v>2198</v>
      </c>
      <c r="N749" s="48">
        <v>0.35</v>
      </c>
      <c r="O749" s="48">
        <v>-102.529</v>
      </c>
      <c r="P749" s="48">
        <v>0.23</v>
      </c>
      <c r="Q749" s="48">
        <v>-0.26</v>
      </c>
      <c r="R749" s="48">
        <v>2747</v>
      </c>
      <c r="S749" s="48">
        <v>103.01</v>
      </c>
      <c r="T749" s="48">
        <v>20.11</v>
      </c>
      <c r="U749" s="48">
        <v>15.02</v>
      </c>
      <c r="V749" s="48">
        <v>28.4</v>
      </c>
      <c r="W749" s="48"/>
      <c r="X749" s="48"/>
      <c r="Y749" s="47"/>
    </row>
    <row r="750" spans="1:25" x14ac:dyDescent="0.2">
      <c r="A750" s="48">
        <v>3556</v>
      </c>
      <c r="B750" s="48">
        <v>89.8</v>
      </c>
      <c r="C750" s="48">
        <v>30.29</v>
      </c>
      <c r="D750" s="4">
        <f t="shared" si="22"/>
        <v>9.759999999999998</v>
      </c>
      <c r="E750" s="4">
        <f t="shared" si="23"/>
        <v>29.73</v>
      </c>
      <c r="F750" s="48">
        <v>1122.6600000000001</v>
      </c>
      <c r="G750" s="48">
        <v>1037.48</v>
      </c>
      <c r="H750" s="48">
        <v>2431.4299999999998</v>
      </c>
      <c r="I750" s="48">
        <v>1284.77</v>
      </c>
      <c r="J750" s="48">
        <v>13530528.67</v>
      </c>
      <c r="K750" s="48">
        <v>7210961.2800000003</v>
      </c>
      <c r="L750" s="48" t="s">
        <v>2199</v>
      </c>
      <c r="M750" s="48" t="s">
        <v>2200</v>
      </c>
      <c r="N750" s="48">
        <v>0.31</v>
      </c>
      <c r="O750" s="48">
        <v>-75.963999999999999</v>
      </c>
      <c r="P750" s="48">
        <v>-7.0000000000000007E-2</v>
      </c>
      <c r="Q750" s="48">
        <v>-0.3</v>
      </c>
      <c r="R750" s="48">
        <v>2749.99</v>
      </c>
      <c r="S750" s="48">
        <v>103.13</v>
      </c>
      <c r="T750" s="48">
        <v>20.11</v>
      </c>
      <c r="U750" s="48">
        <v>15.04</v>
      </c>
      <c r="V750" s="48">
        <v>28.402999999999999</v>
      </c>
      <c r="W750" s="48"/>
      <c r="X750" s="48"/>
      <c r="Y750" s="47"/>
    </row>
    <row r="751" spans="1:25" x14ac:dyDescent="0.2">
      <c r="A751" s="48">
        <v>3559</v>
      </c>
      <c r="B751" s="48">
        <v>89.82</v>
      </c>
      <c r="C751" s="48">
        <v>30.21</v>
      </c>
      <c r="D751" s="4">
        <f t="shared" si="22"/>
        <v>9.68</v>
      </c>
      <c r="E751" s="4">
        <f t="shared" si="23"/>
        <v>29.650000000000002</v>
      </c>
      <c r="F751" s="48">
        <v>1122.67</v>
      </c>
      <c r="G751" s="48">
        <v>1037.49</v>
      </c>
      <c r="H751" s="48">
        <v>2434.02</v>
      </c>
      <c r="I751" s="48">
        <v>1286.28</v>
      </c>
      <c r="J751" s="48">
        <v>13530530.15</v>
      </c>
      <c r="K751" s="48">
        <v>7210963.8899999997</v>
      </c>
      <c r="L751" s="48" t="s">
        <v>2201</v>
      </c>
      <c r="M751" s="48" t="s">
        <v>2202</v>
      </c>
      <c r="N751" s="48">
        <v>0.27</v>
      </c>
      <c r="O751" s="48">
        <v>-116.565</v>
      </c>
      <c r="P751" s="48">
        <v>7.0000000000000007E-2</v>
      </c>
      <c r="Q751" s="48">
        <v>-0.27</v>
      </c>
      <c r="R751" s="48">
        <v>2752.99</v>
      </c>
      <c r="S751" s="48">
        <v>103.24</v>
      </c>
      <c r="T751" s="48">
        <v>20.11</v>
      </c>
      <c r="U751" s="48">
        <v>15.06</v>
      </c>
      <c r="V751" s="48">
        <v>28.405000000000001</v>
      </c>
      <c r="W751" s="48"/>
      <c r="X751" s="48"/>
      <c r="Y751" s="47"/>
    </row>
    <row r="752" spans="1:25" x14ac:dyDescent="0.2">
      <c r="A752" s="48">
        <v>3562</v>
      </c>
      <c r="B752" s="48">
        <v>89.78</v>
      </c>
      <c r="C752" s="48">
        <v>30.13</v>
      </c>
      <c r="D752" s="4">
        <f t="shared" si="22"/>
        <v>9.5999999999999979</v>
      </c>
      <c r="E752" s="4">
        <f t="shared" si="23"/>
        <v>29.57</v>
      </c>
      <c r="F752" s="48">
        <v>1122.68</v>
      </c>
      <c r="G752" s="48">
        <v>1037.5</v>
      </c>
      <c r="H752" s="48">
        <v>2436.61</v>
      </c>
      <c r="I752" s="48">
        <v>1287.79</v>
      </c>
      <c r="J752" s="48">
        <v>13530531.640000001</v>
      </c>
      <c r="K752" s="48">
        <v>7210966.5</v>
      </c>
      <c r="L752" s="48" t="s">
        <v>2203</v>
      </c>
      <c r="M752" s="48" t="s">
        <v>2204</v>
      </c>
      <c r="N752" s="48">
        <v>0.3</v>
      </c>
      <c r="O752" s="48">
        <v>-90</v>
      </c>
      <c r="P752" s="48">
        <v>-0.13</v>
      </c>
      <c r="Q752" s="48">
        <v>-0.27</v>
      </c>
      <c r="R752" s="48">
        <v>2755.99</v>
      </c>
      <c r="S752" s="48">
        <v>103.35</v>
      </c>
      <c r="T752" s="48">
        <v>20.11</v>
      </c>
      <c r="U752" s="48">
        <v>15.08</v>
      </c>
      <c r="V752" s="48">
        <v>28.407</v>
      </c>
      <c r="W752" s="48"/>
      <c r="X752" s="48"/>
      <c r="Y752" s="47"/>
    </row>
    <row r="753" spans="1:25" x14ac:dyDescent="0.2">
      <c r="A753" s="48">
        <v>3565</v>
      </c>
      <c r="B753" s="48">
        <v>89.78</v>
      </c>
      <c r="C753" s="48">
        <v>30.05</v>
      </c>
      <c r="D753" s="4">
        <f t="shared" si="22"/>
        <v>9.52</v>
      </c>
      <c r="E753" s="4">
        <f t="shared" si="23"/>
        <v>29.490000000000002</v>
      </c>
      <c r="F753" s="48">
        <v>1122.69</v>
      </c>
      <c r="G753" s="48">
        <v>1037.51</v>
      </c>
      <c r="H753" s="48">
        <v>2439.21</v>
      </c>
      <c r="I753" s="48">
        <v>1289.29</v>
      </c>
      <c r="J753" s="48">
        <v>13530533.109999999</v>
      </c>
      <c r="K753" s="48">
        <v>7210969.1100000003</v>
      </c>
      <c r="L753" s="48" t="s">
        <v>2205</v>
      </c>
      <c r="M753" s="48" t="s">
        <v>2206</v>
      </c>
      <c r="N753" s="48">
        <v>0.27</v>
      </c>
      <c r="O753" s="48">
        <v>-90</v>
      </c>
      <c r="P753" s="48">
        <v>0</v>
      </c>
      <c r="Q753" s="48">
        <v>-0.27</v>
      </c>
      <c r="R753" s="48">
        <v>2758.99</v>
      </c>
      <c r="S753" s="48">
        <v>103.47</v>
      </c>
      <c r="T753" s="48">
        <v>20.11</v>
      </c>
      <c r="U753" s="48">
        <v>15.09</v>
      </c>
      <c r="V753" s="48">
        <v>28.41</v>
      </c>
      <c r="W753" s="48"/>
      <c r="X753" s="48"/>
      <c r="Y753" s="47"/>
    </row>
    <row r="754" spans="1:25" x14ac:dyDescent="0.2">
      <c r="A754" s="48">
        <v>3568</v>
      </c>
      <c r="B754" s="48">
        <v>89.78</v>
      </c>
      <c r="C754" s="48">
        <v>29.97</v>
      </c>
      <c r="D754" s="4">
        <f t="shared" si="22"/>
        <v>9.4399999999999977</v>
      </c>
      <c r="E754" s="4">
        <f t="shared" si="23"/>
        <v>29.41</v>
      </c>
      <c r="F754" s="48">
        <v>1122.7</v>
      </c>
      <c r="G754" s="48">
        <v>1037.52</v>
      </c>
      <c r="H754" s="48">
        <v>2441.81</v>
      </c>
      <c r="I754" s="48">
        <v>1290.79</v>
      </c>
      <c r="J754" s="48">
        <v>13530534.59</v>
      </c>
      <c r="K754" s="48">
        <v>7210971.7199999997</v>
      </c>
      <c r="L754" s="48" t="s">
        <v>2207</v>
      </c>
      <c r="M754" s="48" t="s">
        <v>2208</v>
      </c>
      <c r="N754" s="48">
        <v>0.27</v>
      </c>
      <c r="O754" s="48">
        <v>-79.381</v>
      </c>
      <c r="P754" s="48">
        <v>0</v>
      </c>
      <c r="Q754" s="48">
        <v>-0.27</v>
      </c>
      <c r="R754" s="48">
        <v>2761.99</v>
      </c>
      <c r="S754" s="48">
        <v>103.58</v>
      </c>
      <c r="T754" s="48">
        <v>20.11</v>
      </c>
      <c r="U754" s="48">
        <v>15.11</v>
      </c>
      <c r="V754" s="48">
        <v>28.411999999999999</v>
      </c>
      <c r="W754" s="48"/>
      <c r="X754" s="48"/>
      <c r="Y754" s="47"/>
    </row>
    <row r="755" spans="1:25" x14ac:dyDescent="0.2">
      <c r="A755" s="51">
        <v>3573.82</v>
      </c>
      <c r="B755" s="51">
        <v>89.81</v>
      </c>
      <c r="C755" s="51">
        <v>29.81</v>
      </c>
      <c r="D755" s="4">
        <f t="shared" si="22"/>
        <v>9.2799999999999976</v>
      </c>
      <c r="E755" s="4">
        <f t="shared" si="23"/>
        <v>29.25</v>
      </c>
      <c r="F755" s="51">
        <v>1122.72</v>
      </c>
      <c r="G755" s="51">
        <v>1037.54</v>
      </c>
      <c r="H755" s="51">
        <v>2446.85</v>
      </c>
      <c r="I755" s="51">
        <v>1293.69</v>
      </c>
      <c r="J755" s="51">
        <v>13530537.439999999</v>
      </c>
      <c r="K755" s="51">
        <v>7210976.79</v>
      </c>
      <c r="L755" s="51" t="s">
        <v>2209</v>
      </c>
      <c r="M755" s="51" t="s">
        <v>2075</v>
      </c>
      <c r="N755" s="51">
        <v>0.28000000000000003</v>
      </c>
      <c r="O755" s="51">
        <v>-146.31</v>
      </c>
      <c r="P755" s="51">
        <v>0.05</v>
      </c>
      <c r="Q755" s="51">
        <v>-0.27</v>
      </c>
      <c r="R755" s="51">
        <v>2767.8</v>
      </c>
      <c r="S755" s="51">
        <v>103.81</v>
      </c>
      <c r="T755" s="51">
        <v>20.12</v>
      </c>
      <c r="U755" s="51">
        <v>15.15</v>
      </c>
      <c r="V755" s="51">
        <v>28.414999999999999</v>
      </c>
      <c r="W755" s="51"/>
      <c r="X755" s="51"/>
      <c r="Y755" s="51"/>
    </row>
    <row r="756" spans="1:25" x14ac:dyDescent="0.2">
      <c r="A756" s="51">
        <v>3577</v>
      </c>
      <c r="B756" s="51">
        <v>89.78</v>
      </c>
      <c r="C756" s="51">
        <v>29.79</v>
      </c>
      <c r="D756" s="4">
        <f t="shared" si="22"/>
        <v>9.259999999999998</v>
      </c>
      <c r="E756" s="4">
        <f t="shared" si="23"/>
        <v>29.23</v>
      </c>
      <c r="F756" s="51">
        <v>1122.74</v>
      </c>
      <c r="G756" s="51">
        <v>1037.56</v>
      </c>
      <c r="H756" s="51">
        <v>2449.61</v>
      </c>
      <c r="I756" s="51">
        <v>1295.27</v>
      </c>
      <c r="J756" s="51">
        <v>13530538.99</v>
      </c>
      <c r="K756" s="51">
        <v>7210979.5700000003</v>
      </c>
      <c r="L756" s="51" t="s">
        <v>2210</v>
      </c>
      <c r="M756" s="51" t="s">
        <v>2211</v>
      </c>
      <c r="N756" s="51">
        <v>0.11</v>
      </c>
      <c r="O756" s="51">
        <v>-36.869999999999997</v>
      </c>
      <c r="P756" s="51">
        <v>-0.09</v>
      </c>
      <c r="Q756" s="51">
        <v>-0.06</v>
      </c>
      <c r="R756" s="51">
        <v>2770.98</v>
      </c>
      <c r="S756" s="51">
        <v>103.93</v>
      </c>
      <c r="T756" s="51">
        <v>20.12</v>
      </c>
      <c r="U756" s="51">
        <v>15.17</v>
      </c>
      <c r="V756" s="51">
        <v>28.417000000000002</v>
      </c>
      <c r="W756" s="51"/>
      <c r="X756" s="51"/>
      <c r="Y756" s="51"/>
    </row>
    <row r="757" spans="1:25" x14ac:dyDescent="0.2">
      <c r="A757" s="51">
        <v>3580</v>
      </c>
      <c r="B757" s="51">
        <v>89.82</v>
      </c>
      <c r="C757" s="51">
        <v>29.76</v>
      </c>
      <c r="D757" s="4">
        <f t="shared" si="22"/>
        <v>9.23</v>
      </c>
      <c r="E757" s="4">
        <f t="shared" si="23"/>
        <v>29.200000000000003</v>
      </c>
      <c r="F757" s="51">
        <v>1122.75</v>
      </c>
      <c r="G757" s="51">
        <v>1037.57</v>
      </c>
      <c r="H757" s="51">
        <v>2452.2199999999998</v>
      </c>
      <c r="I757" s="51">
        <v>1296.76</v>
      </c>
      <c r="J757" s="51">
        <v>13530540.460000001</v>
      </c>
      <c r="K757" s="51">
        <v>7210982.1900000004</v>
      </c>
      <c r="L757" s="51" t="s">
        <v>2212</v>
      </c>
      <c r="M757" s="51" t="s">
        <v>2213</v>
      </c>
      <c r="N757" s="51">
        <v>0.17</v>
      </c>
      <c r="O757" s="51">
        <v>-63.435000000000002</v>
      </c>
      <c r="P757" s="51">
        <v>0.13</v>
      </c>
      <c r="Q757" s="51">
        <v>-0.1</v>
      </c>
      <c r="R757" s="51">
        <v>2773.98</v>
      </c>
      <c r="S757" s="51">
        <v>104.04</v>
      </c>
      <c r="T757" s="51">
        <v>20.12</v>
      </c>
      <c r="U757" s="51">
        <v>15.19</v>
      </c>
      <c r="V757" s="51">
        <v>28.419</v>
      </c>
      <c r="W757" s="51"/>
      <c r="X757" s="51"/>
      <c r="Y757" s="51"/>
    </row>
    <row r="758" spans="1:25" x14ac:dyDescent="0.2">
      <c r="A758" s="51">
        <v>3583</v>
      </c>
      <c r="B758" s="51">
        <v>89.83</v>
      </c>
      <c r="C758" s="51">
        <v>29.74</v>
      </c>
      <c r="D758" s="4">
        <f t="shared" si="22"/>
        <v>9.2099999999999973</v>
      </c>
      <c r="E758" s="4">
        <f t="shared" si="23"/>
        <v>29.18</v>
      </c>
      <c r="F758" s="51">
        <v>1122.75</v>
      </c>
      <c r="G758" s="51">
        <v>1037.57</v>
      </c>
      <c r="H758" s="51">
        <v>2454.8200000000002</v>
      </c>
      <c r="I758" s="51">
        <v>1298.25</v>
      </c>
      <c r="J758" s="51">
        <v>13530541.92</v>
      </c>
      <c r="K758" s="51">
        <v>7210984.8099999996</v>
      </c>
      <c r="L758" s="51" t="s">
        <v>2214</v>
      </c>
      <c r="M758" s="51" t="s">
        <v>2215</v>
      </c>
      <c r="N758" s="51">
        <v>7.0000000000000007E-2</v>
      </c>
      <c r="O758" s="51">
        <v>-108.435</v>
      </c>
      <c r="P758" s="51">
        <v>0.03</v>
      </c>
      <c r="Q758" s="51">
        <v>-7.0000000000000007E-2</v>
      </c>
      <c r="R758" s="51">
        <v>2776.98</v>
      </c>
      <c r="S758" s="51">
        <v>104.15</v>
      </c>
      <c r="T758" s="51">
        <v>20.12</v>
      </c>
      <c r="U758" s="51">
        <v>15.21</v>
      </c>
      <c r="V758" s="51">
        <v>28.420999999999999</v>
      </c>
      <c r="W758" s="51"/>
      <c r="X758" s="51"/>
      <c r="Y758" s="51"/>
    </row>
    <row r="759" spans="1:25" x14ac:dyDescent="0.2">
      <c r="A759" s="51">
        <v>3586</v>
      </c>
      <c r="B759" s="51">
        <v>89.82</v>
      </c>
      <c r="C759" s="51">
        <v>29.71</v>
      </c>
      <c r="D759" s="4">
        <f t="shared" si="22"/>
        <v>9.18</v>
      </c>
      <c r="E759" s="4">
        <f t="shared" si="23"/>
        <v>29.150000000000002</v>
      </c>
      <c r="F759" s="51">
        <v>1122.76</v>
      </c>
      <c r="G759" s="51">
        <v>1037.58</v>
      </c>
      <c r="H759" s="51">
        <v>2457.4299999999998</v>
      </c>
      <c r="I759" s="51">
        <v>1299.74</v>
      </c>
      <c r="J759" s="51">
        <v>13530543.380000001</v>
      </c>
      <c r="K759" s="51">
        <v>7210987.4299999997</v>
      </c>
      <c r="L759" s="51" t="s">
        <v>2216</v>
      </c>
      <c r="M759" s="51" t="s">
        <v>2217</v>
      </c>
      <c r="N759" s="51">
        <v>0.11</v>
      </c>
      <c r="O759" s="51">
        <v>-135</v>
      </c>
      <c r="P759" s="51">
        <v>-0.03</v>
      </c>
      <c r="Q759" s="51">
        <v>-0.1</v>
      </c>
      <c r="R759" s="51">
        <v>2779.98</v>
      </c>
      <c r="S759" s="51">
        <v>104.27</v>
      </c>
      <c r="T759" s="51">
        <v>20.13</v>
      </c>
      <c r="U759" s="51">
        <v>15.23</v>
      </c>
      <c r="V759" s="51">
        <v>28.422000000000001</v>
      </c>
      <c r="W759" s="51"/>
      <c r="X759" s="51"/>
      <c r="Y759" s="51"/>
    </row>
    <row r="760" spans="1:25" x14ac:dyDescent="0.2">
      <c r="A760" s="48">
        <v>3589</v>
      </c>
      <c r="B760" s="48">
        <v>89.8</v>
      </c>
      <c r="C760" s="48">
        <v>29.69</v>
      </c>
      <c r="D760" s="4">
        <f t="shared" si="22"/>
        <v>9.16</v>
      </c>
      <c r="E760" s="4">
        <f t="shared" si="23"/>
        <v>29.130000000000003</v>
      </c>
      <c r="F760" s="48">
        <v>1122.77</v>
      </c>
      <c r="G760" s="48">
        <v>1037.5899999999999</v>
      </c>
      <c r="H760" s="48">
        <v>2460.0300000000002</v>
      </c>
      <c r="I760" s="48">
        <v>1301.23</v>
      </c>
      <c r="J760" s="48">
        <v>13530544.84</v>
      </c>
      <c r="K760" s="48">
        <v>7210990.0499999998</v>
      </c>
      <c r="L760" s="48" t="s">
        <v>2218</v>
      </c>
      <c r="M760" s="48" t="s">
        <v>2219</v>
      </c>
      <c r="N760" s="48">
        <v>0.09</v>
      </c>
      <c r="O760" s="48">
        <v>-90</v>
      </c>
      <c r="P760" s="48">
        <v>-7.0000000000000007E-2</v>
      </c>
      <c r="Q760" s="48">
        <v>-7.0000000000000007E-2</v>
      </c>
      <c r="R760" s="48">
        <v>2782.97</v>
      </c>
      <c r="S760" s="48">
        <v>104.38</v>
      </c>
      <c r="T760" s="48">
        <v>20.13</v>
      </c>
      <c r="U760" s="48">
        <v>15.25</v>
      </c>
      <c r="V760" s="48">
        <v>28.423999999999999</v>
      </c>
      <c r="W760" s="48"/>
      <c r="X760" s="48"/>
      <c r="Y760" s="47"/>
    </row>
    <row r="761" spans="1:25" x14ac:dyDescent="0.2">
      <c r="A761" s="48">
        <v>3592</v>
      </c>
      <c r="B761" s="48">
        <v>89.8</v>
      </c>
      <c r="C761" s="48">
        <v>29.67</v>
      </c>
      <c r="D761" s="4">
        <f t="shared" si="22"/>
        <v>9.14</v>
      </c>
      <c r="E761" s="4">
        <f t="shared" si="23"/>
        <v>29.110000000000003</v>
      </c>
      <c r="F761" s="48">
        <v>1122.78</v>
      </c>
      <c r="G761" s="48">
        <v>1037.5999999999999</v>
      </c>
      <c r="H761" s="48">
        <v>2462.64</v>
      </c>
      <c r="I761" s="48">
        <v>1302.71</v>
      </c>
      <c r="J761" s="48">
        <v>13530546.300000001</v>
      </c>
      <c r="K761" s="48">
        <v>7210992.6699999999</v>
      </c>
      <c r="L761" s="48" t="s">
        <v>2220</v>
      </c>
      <c r="M761" s="48" t="s">
        <v>2221</v>
      </c>
      <c r="N761" s="48">
        <v>7.0000000000000007E-2</v>
      </c>
      <c r="O761" s="48">
        <v>-90</v>
      </c>
      <c r="P761" s="48">
        <v>0</v>
      </c>
      <c r="Q761" s="48">
        <v>-7.0000000000000007E-2</v>
      </c>
      <c r="R761" s="48">
        <v>2785.97</v>
      </c>
      <c r="S761" s="48">
        <v>104.5</v>
      </c>
      <c r="T761" s="48">
        <v>20.13</v>
      </c>
      <c r="U761" s="48">
        <v>15.27</v>
      </c>
      <c r="V761" s="48">
        <v>28.425999999999998</v>
      </c>
      <c r="W761" s="48"/>
      <c r="X761" s="48"/>
      <c r="Y761" s="47"/>
    </row>
    <row r="762" spans="1:25" x14ac:dyDescent="0.2">
      <c r="A762" s="48">
        <v>3595</v>
      </c>
      <c r="B762" s="48">
        <v>89.8</v>
      </c>
      <c r="C762" s="48">
        <v>29.64</v>
      </c>
      <c r="D762" s="4">
        <f t="shared" si="22"/>
        <v>9.11</v>
      </c>
      <c r="E762" s="4">
        <f t="shared" si="23"/>
        <v>29.080000000000002</v>
      </c>
      <c r="F762" s="48">
        <v>1122.79</v>
      </c>
      <c r="G762" s="48">
        <v>1037.6099999999999</v>
      </c>
      <c r="H762" s="48">
        <v>2465.25</v>
      </c>
      <c r="I762" s="48">
        <v>1304.2</v>
      </c>
      <c r="J762" s="48">
        <v>13530547.76</v>
      </c>
      <c r="K762" s="48">
        <v>7210995.29</v>
      </c>
      <c r="L762" s="48" t="s">
        <v>2222</v>
      </c>
      <c r="M762" s="48" t="s">
        <v>2223</v>
      </c>
      <c r="N762" s="48">
        <v>0.1</v>
      </c>
      <c r="O762" s="48">
        <v>-63.435000000000002</v>
      </c>
      <c r="P762" s="48">
        <v>0</v>
      </c>
      <c r="Q762" s="48">
        <v>-0.1</v>
      </c>
      <c r="R762" s="48">
        <v>2788.97</v>
      </c>
      <c r="S762" s="48">
        <v>104.61</v>
      </c>
      <c r="T762" s="48">
        <v>20.13</v>
      </c>
      <c r="U762" s="48">
        <v>15.29</v>
      </c>
      <c r="V762" s="48">
        <v>28.427</v>
      </c>
      <c r="W762" s="48"/>
      <c r="X762" s="48"/>
      <c r="Y762" s="47"/>
    </row>
    <row r="763" spans="1:25" x14ac:dyDescent="0.2">
      <c r="A763" s="48">
        <v>3598.02</v>
      </c>
      <c r="B763" s="48">
        <v>89.81</v>
      </c>
      <c r="C763" s="48">
        <v>29.62</v>
      </c>
      <c r="D763" s="4">
        <f t="shared" si="22"/>
        <v>9.09</v>
      </c>
      <c r="E763" s="4">
        <f t="shared" si="23"/>
        <v>29.060000000000002</v>
      </c>
      <c r="F763" s="48">
        <v>1122.81</v>
      </c>
      <c r="G763" s="48">
        <v>1037.6300000000001</v>
      </c>
      <c r="H763" s="48">
        <v>2467.87</v>
      </c>
      <c r="I763" s="48">
        <v>1305.69</v>
      </c>
      <c r="J763" s="48">
        <v>13530549.23</v>
      </c>
      <c r="K763" s="48">
        <v>7210997.9299999997</v>
      </c>
      <c r="L763" s="48" t="s">
        <v>2076</v>
      </c>
      <c r="M763" s="48" t="s">
        <v>2062</v>
      </c>
      <c r="N763" s="48">
        <v>7.0000000000000007E-2</v>
      </c>
      <c r="O763" s="48">
        <v>36.869999999999997</v>
      </c>
      <c r="P763" s="48">
        <v>0.03</v>
      </c>
      <c r="Q763" s="48">
        <v>-7.0000000000000007E-2</v>
      </c>
      <c r="R763" s="48">
        <v>2791.99</v>
      </c>
      <c r="S763" s="48">
        <v>104.73</v>
      </c>
      <c r="T763" s="48">
        <v>20.13</v>
      </c>
      <c r="U763" s="48">
        <v>15.31</v>
      </c>
      <c r="V763" s="48">
        <v>28.428999999999998</v>
      </c>
      <c r="W763" s="48"/>
      <c r="X763" s="48"/>
      <c r="Y763" s="47"/>
    </row>
    <row r="764" spans="1:25" x14ac:dyDescent="0.2">
      <c r="A764" s="48">
        <v>3602</v>
      </c>
      <c r="B764" s="48">
        <v>89.85</v>
      </c>
      <c r="C764" s="48">
        <v>29.65</v>
      </c>
      <c r="D764" s="4">
        <f t="shared" si="22"/>
        <v>9.1199999999999974</v>
      </c>
      <c r="E764" s="4">
        <f t="shared" si="23"/>
        <v>29.09</v>
      </c>
      <c r="F764" s="48">
        <v>1122.82</v>
      </c>
      <c r="G764" s="48">
        <v>1037.6400000000001</v>
      </c>
      <c r="H764" s="48">
        <v>2471.33</v>
      </c>
      <c r="I764" s="48">
        <v>1307.6600000000001</v>
      </c>
      <c r="J764" s="48">
        <v>13530551.16</v>
      </c>
      <c r="K764" s="48">
        <v>7211001.4100000001</v>
      </c>
      <c r="L764" s="48" t="s">
        <v>2224</v>
      </c>
      <c r="M764" s="48" t="s">
        <v>2225</v>
      </c>
      <c r="N764" s="48">
        <v>0.13</v>
      </c>
      <c r="O764" s="48">
        <v>108.435</v>
      </c>
      <c r="P764" s="48">
        <v>0.1</v>
      </c>
      <c r="Q764" s="48">
        <v>0.08</v>
      </c>
      <c r="R764" s="48">
        <v>2795.97</v>
      </c>
      <c r="S764" s="48">
        <v>104.88</v>
      </c>
      <c r="T764" s="48">
        <v>20.14</v>
      </c>
      <c r="U764" s="48">
        <v>15.33</v>
      </c>
      <c r="V764" s="48">
        <v>28.431000000000001</v>
      </c>
      <c r="W764" s="48"/>
      <c r="X764" s="48"/>
      <c r="Y764" s="47"/>
    </row>
    <row r="765" spans="1:25" x14ac:dyDescent="0.2">
      <c r="A765" s="48">
        <v>3605</v>
      </c>
      <c r="B765" s="48">
        <v>89.84</v>
      </c>
      <c r="C765" s="48">
        <v>29.68</v>
      </c>
      <c r="D765" s="4">
        <f t="shared" si="22"/>
        <v>9.1499999999999986</v>
      </c>
      <c r="E765" s="4">
        <f t="shared" si="23"/>
        <v>29.12</v>
      </c>
      <c r="F765" s="48">
        <v>1122.83</v>
      </c>
      <c r="G765" s="48">
        <v>1037.6500000000001</v>
      </c>
      <c r="H765" s="48">
        <v>2473.94</v>
      </c>
      <c r="I765" s="48">
        <v>1309.1400000000001</v>
      </c>
      <c r="J765" s="48">
        <v>13530552.619999999</v>
      </c>
      <c r="K765" s="48">
        <v>7211004.0300000003</v>
      </c>
      <c r="L765" s="48" t="s">
        <v>2226</v>
      </c>
      <c r="M765" s="48" t="s">
        <v>2227</v>
      </c>
      <c r="N765" s="48">
        <v>0.11</v>
      </c>
      <c r="O765" s="48">
        <v>153.435</v>
      </c>
      <c r="P765" s="48">
        <v>-0.03</v>
      </c>
      <c r="Q765" s="48">
        <v>0.1</v>
      </c>
      <c r="R765" s="48">
        <v>2798.97</v>
      </c>
      <c r="S765" s="48">
        <v>104.99</v>
      </c>
      <c r="T765" s="48">
        <v>20.14</v>
      </c>
      <c r="U765" s="48">
        <v>15.35</v>
      </c>
      <c r="V765" s="48">
        <v>28.433</v>
      </c>
      <c r="W765" s="48"/>
      <c r="X765" s="48"/>
      <c r="Y765" s="47"/>
    </row>
    <row r="766" spans="1:25" x14ac:dyDescent="0.2">
      <c r="A766" s="48">
        <v>3608</v>
      </c>
      <c r="B766" s="48">
        <v>89.8</v>
      </c>
      <c r="C766" s="48">
        <v>29.7</v>
      </c>
      <c r="D766" s="4">
        <f t="shared" si="22"/>
        <v>9.1699999999999982</v>
      </c>
      <c r="E766" s="4">
        <f t="shared" si="23"/>
        <v>29.14</v>
      </c>
      <c r="F766" s="48">
        <v>1122.83</v>
      </c>
      <c r="G766" s="48">
        <v>1037.6500000000001</v>
      </c>
      <c r="H766" s="48">
        <v>2476.54</v>
      </c>
      <c r="I766" s="48">
        <v>1310.6300000000001</v>
      </c>
      <c r="J766" s="48">
        <v>13530554.08</v>
      </c>
      <c r="K766" s="48">
        <v>7211006.6500000004</v>
      </c>
      <c r="L766" s="48" t="s">
        <v>2228</v>
      </c>
      <c r="M766" s="48" t="s">
        <v>2229</v>
      </c>
      <c r="N766" s="48">
        <v>0.15</v>
      </c>
      <c r="O766" s="48">
        <v>45</v>
      </c>
      <c r="P766" s="48">
        <v>-0.13</v>
      </c>
      <c r="Q766" s="48">
        <v>7.0000000000000007E-2</v>
      </c>
      <c r="R766" s="48">
        <v>2801.97</v>
      </c>
      <c r="S766" s="48">
        <v>105.11</v>
      </c>
      <c r="T766" s="48">
        <v>20.14</v>
      </c>
      <c r="U766" s="48">
        <v>15.37</v>
      </c>
      <c r="V766" s="48">
        <v>28.434000000000001</v>
      </c>
      <c r="W766" s="48"/>
      <c r="X766" s="48"/>
      <c r="Y766" s="47"/>
    </row>
    <row r="767" spans="1:25" x14ac:dyDescent="0.2">
      <c r="A767" s="48">
        <v>3611</v>
      </c>
      <c r="B767" s="48">
        <v>89.83</v>
      </c>
      <c r="C767" s="48">
        <v>29.73</v>
      </c>
      <c r="D767" s="4">
        <f t="shared" si="22"/>
        <v>9.1999999999999993</v>
      </c>
      <c r="E767" s="4">
        <f t="shared" si="23"/>
        <v>29.17</v>
      </c>
      <c r="F767" s="48">
        <v>1122.8399999999999</v>
      </c>
      <c r="G767" s="48">
        <v>1037.6600000000001</v>
      </c>
      <c r="H767" s="48">
        <v>2479.15</v>
      </c>
      <c r="I767" s="48">
        <v>1312.11</v>
      </c>
      <c r="J767" s="48">
        <v>13530555.539999999</v>
      </c>
      <c r="K767" s="48">
        <v>7211009.2699999996</v>
      </c>
      <c r="L767" s="48" t="s">
        <v>2230</v>
      </c>
      <c r="M767" s="48" t="s">
        <v>2231</v>
      </c>
      <c r="N767" s="48">
        <v>0.14000000000000001</v>
      </c>
      <c r="O767" s="48">
        <v>45</v>
      </c>
      <c r="P767" s="48">
        <v>0.1</v>
      </c>
      <c r="Q767" s="48">
        <v>0.1</v>
      </c>
      <c r="R767" s="48">
        <v>2804.96</v>
      </c>
      <c r="S767" s="48">
        <v>105.22</v>
      </c>
      <c r="T767" s="48">
        <v>20.14</v>
      </c>
      <c r="U767" s="48">
        <v>15.39</v>
      </c>
      <c r="V767" s="48">
        <v>28.436</v>
      </c>
      <c r="W767" s="48"/>
      <c r="X767" s="48"/>
      <c r="Y767" s="47"/>
    </row>
    <row r="768" spans="1:25" x14ac:dyDescent="0.2">
      <c r="A768" s="48">
        <v>3614</v>
      </c>
      <c r="B768" s="48">
        <v>89.85</v>
      </c>
      <c r="C768" s="48">
        <v>29.75</v>
      </c>
      <c r="D768" s="4">
        <f t="shared" si="22"/>
        <v>9.2199999999999989</v>
      </c>
      <c r="E768" s="4">
        <f t="shared" si="23"/>
        <v>29.19</v>
      </c>
      <c r="F768" s="48">
        <v>1122.8499999999999</v>
      </c>
      <c r="G768" s="48">
        <v>1037.67</v>
      </c>
      <c r="H768" s="48">
        <v>2481.75</v>
      </c>
      <c r="I768" s="48">
        <v>1313.6</v>
      </c>
      <c r="J768" s="48">
        <v>13530557.01</v>
      </c>
      <c r="K768" s="48">
        <v>7211011.8899999997</v>
      </c>
      <c r="L768" s="48" t="s">
        <v>2232</v>
      </c>
      <c r="M768" s="48" t="s">
        <v>2233</v>
      </c>
      <c r="N768" s="48">
        <v>0.09</v>
      </c>
      <c r="O768" s="48">
        <v>71.564999999999998</v>
      </c>
      <c r="P768" s="48">
        <v>7.0000000000000007E-2</v>
      </c>
      <c r="Q768" s="48">
        <v>7.0000000000000007E-2</v>
      </c>
      <c r="R768" s="48">
        <v>2807.96</v>
      </c>
      <c r="S768" s="48">
        <v>105.33</v>
      </c>
      <c r="T768" s="48">
        <v>20.14</v>
      </c>
      <c r="U768" s="48">
        <v>15.41</v>
      </c>
      <c r="V768" s="48">
        <v>28.437000000000001</v>
      </c>
      <c r="W768" s="48"/>
      <c r="X768" s="48"/>
      <c r="Y768" s="47"/>
    </row>
    <row r="769" spans="1:25" x14ac:dyDescent="0.2">
      <c r="A769" s="51">
        <v>3617</v>
      </c>
      <c r="B769" s="51">
        <v>89.86</v>
      </c>
      <c r="C769" s="51">
        <v>29.78</v>
      </c>
      <c r="D769" s="4">
        <f t="shared" si="22"/>
        <v>9.25</v>
      </c>
      <c r="E769" s="4">
        <f t="shared" si="23"/>
        <v>29.220000000000002</v>
      </c>
      <c r="F769" s="51">
        <v>1122.8599999999999</v>
      </c>
      <c r="G769" s="51">
        <v>1037.68</v>
      </c>
      <c r="H769" s="51">
        <v>2484.36</v>
      </c>
      <c r="I769" s="51">
        <v>1315.09</v>
      </c>
      <c r="J769" s="51">
        <v>13530558.470000001</v>
      </c>
      <c r="K769" s="51">
        <v>7211014.5099999998</v>
      </c>
      <c r="L769" s="51" t="s">
        <v>2234</v>
      </c>
      <c r="M769" s="51" t="s">
        <v>2235</v>
      </c>
      <c r="N769" s="51">
        <v>0.11</v>
      </c>
      <c r="O769" s="51">
        <v>144.46299999999999</v>
      </c>
      <c r="P769" s="51">
        <v>0.03</v>
      </c>
      <c r="Q769" s="51">
        <v>0.1</v>
      </c>
      <c r="R769" s="51">
        <v>2810.96</v>
      </c>
      <c r="S769" s="51">
        <v>105.45</v>
      </c>
      <c r="T769" s="51">
        <v>20.14</v>
      </c>
      <c r="U769" s="51">
        <v>15.43</v>
      </c>
      <c r="V769" s="51">
        <v>28.439</v>
      </c>
      <c r="W769" s="51"/>
      <c r="X769" s="51"/>
      <c r="Y769" s="51"/>
    </row>
    <row r="770" spans="1:25" x14ac:dyDescent="0.2">
      <c r="A770" s="51">
        <v>3622.92</v>
      </c>
      <c r="B770" s="51">
        <v>89.79</v>
      </c>
      <c r="C770" s="51">
        <v>29.83</v>
      </c>
      <c r="D770" s="4">
        <f t="shared" si="22"/>
        <v>9.2999999999999972</v>
      </c>
      <c r="E770" s="4">
        <f t="shared" si="23"/>
        <v>29.27</v>
      </c>
      <c r="F770" s="51">
        <v>1122.8800000000001</v>
      </c>
      <c r="G770" s="51">
        <v>1037.7</v>
      </c>
      <c r="H770" s="51">
        <v>2489.4899999999998</v>
      </c>
      <c r="I770" s="51">
        <v>1318.03</v>
      </c>
      <c r="J770" s="51">
        <v>13530561.359999999</v>
      </c>
      <c r="K770" s="51">
        <v>7211019.6699999999</v>
      </c>
      <c r="L770" s="51" t="s">
        <v>2077</v>
      </c>
      <c r="M770" s="51" t="s">
        <v>2078</v>
      </c>
      <c r="N770" s="51">
        <v>0.15</v>
      </c>
      <c r="O770" s="51">
        <v>82.569000000000003</v>
      </c>
      <c r="P770" s="51">
        <v>-0.12</v>
      </c>
      <c r="Q770" s="51">
        <v>0.08</v>
      </c>
      <c r="R770" s="51">
        <v>2816.88</v>
      </c>
      <c r="S770" s="51">
        <v>105.67</v>
      </c>
      <c r="T770" s="51">
        <v>20.149999999999999</v>
      </c>
      <c r="U770" s="51">
        <v>15.47</v>
      </c>
      <c r="V770" s="51">
        <v>28.443000000000001</v>
      </c>
      <c r="W770" s="51"/>
      <c r="X770" s="51"/>
      <c r="Y770" s="51"/>
    </row>
    <row r="771" spans="1:25" x14ac:dyDescent="0.2">
      <c r="A771" s="51">
        <v>3626</v>
      </c>
      <c r="B771" s="51">
        <v>89.82</v>
      </c>
      <c r="C771" s="51">
        <v>30.06</v>
      </c>
      <c r="D771" s="4">
        <f t="shared" si="22"/>
        <v>9.5299999999999976</v>
      </c>
      <c r="E771" s="4">
        <f t="shared" si="23"/>
        <v>29.5</v>
      </c>
      <c r="F771" s="51">
        <v>1122.8900000000001</v>
      </c>
      <c r="G771" s="51">
        <v>1037.71</v>
      </c>
      <c r="H771" s="51">
        <v>2492.16</v>
      </c>
      <c r="I771" s="51">
        <v>1319.57</v>
      </c>
      <c r="J771" s="51">
        <v>13530562.869999999</v>
      </c>
      <c r="K771" s="51">
        <v>7211022.3600000003</v>
      </c>
      <c r="L771" s="51" t="s">
        <v>2236</v>
      </c>
      <c r="M771" s="51" t="s">
        <v>2237</v>
      </c>
      <c r="N771" s="51">
        <v>0.75</v>
      </c>
      <c r="O771" s="51">
        <v>90</v>
      </c>
      <c r="P771" s="51">
        <v>0.1</v>
      </c>
      <c r="Q771" s="51">
        <v>0.75</v>
      </c>
      <c r="R771" s="51">
        <v>2819.96</v>
      </c>
      <c r="S771" s="51">
        <v>105.79</v>
      </c>
      <c r="T771" s="51">
        <v>20.149999999999999</v>
      </c>
      <c r="U771" s="51">
        <v>15.49</v>
      </c>
      <c r="V771" s="51">
        <v>28.443999999999999</v>
      </c>
      <c r="W771" s="51"/>
      <c r="X771" s="51"/>
      <c r="Y771" s="51"/>
    </row>
    <row r="772" spans="1:25" x14ac:dyDescent="0.2">
      <c r="A772" s="51">
        <v>3629</v>
      </c>
      <c r="B772" s="51">
        <v>89.82</v>
      </c>
      <c r="C772" s="51">
        <v>30.28</v>
      </c>
      <c r="D772" s="4">
        <f t="shared" si="22"/>
        <v>9.75</v>
      </c>
      <c r="E772" s="4">
        <f t="shared" si="23"/>
        <v>29.720000000000002</v>
      </c>
      <c r="F772" s="51">
        <v>1122.9000000000001</v>
      </c>
      <c r="G772" s="51">
        <v>1037.72</v>
      </c>
      <c r="H772" s="51">
        <v>2494.7600000000002</v>
      </c>
      <c r="I772" s="51">
        <v>1321.08</v>
      </c>
      <c r="J772" s="51">
        <v>13530564.359999999</v>
      </c>
      <c r="K772" s="51">
        <v>7211024.96</v>
      </c>
      <c r="L772" s="51" t="s">
        <v>2238</v>
      </c>
      <c r="M772" s="51" t="s">
        <v>2239</v>
      </c>
      <c r="N772" s="51">
        <v>0.73</v>
      </c>
      <c r="O772" s="51">
        <v>87.510999999999996</v>
      </c>
      <c r="P772" s="51">
        <v>0</v>
      </c>
      <c r="Q772" s="51">
        <v>0.73</v>
      </c>
      <c r="R772" s="51">
        <v>2822.95</v>
      </c>
      <c r="S772" s="51">
        <v>105.91</v>
      </c>
      <c r="T772" s="51">
        <v>20.149999999999999</v>
      </c>
      <c r="U772" s="51">
        <v>15.51</v>
      </c>
      <c r="V772" s="51">
        <v>28.446999999999999</v>
      </c>
      <c r="W772" s="51"/>
      <c r="X772" s="51"/>
      <c r="Y772" s="51"/>
    </row>
    <row r="773" spans="1:25" x14ac:dyDescent="0.2">
      <c r="A773" s="51">
        <v>3632</v>
      </c>
      <c r="B773" s="51">
        <v>89.83</v>
      </c>
      <c r="C773" s="51">
        <v>30.51</v>
      </c>
      <c r="D773" s="4">
        <f t="shared" si="22"/>
        <v>9.98</v>
      </c>
      <c r="E773" s="4">
        <f t="shared" si="23"/>
        <v>29.950000000000003</v>
      </c>
      <c r="F773" s="51">
        <v>1122.9100000000001</v>
      </c>
      <c r="G773" s="51">
        <v>1037.73</v>
      </c>
      <c r="H773" s="51">
        <v>2497.34</v>
      </c>
      <c r="I773" s="51">
        <v>1322.6</v>
      </c>
      <c r="J773" s="51">
        <v>13530565.85</v>
      </c>
      <c r="K773" s="51">
        <v>7211027.5700000003</v>
      </c>
      <c r="L773" s="51" t="s">
        <v>2240</v>
      </c>
      <c r="M773" s="51" t="s">
        <v>2241</v>
      </c>
      <c r="N773" s="51">
        <v>0.77</v>
      </c>
      <c r="O773" s="51">
        <v>94.399000000000001</v>
      </c>
      <c r="P773" s="51">
        <v>0.03</v>
      </c>
      <c r="Q773" s="51">
        <v>0.77</v>
      </c>
      <c r="R773" s="51">
        <v>2825.95</v>
      </c>
      <c r="S773" s="51">
        <v>106.02</v>
      </c>
      <c r="T773" s="51">
        <v>20.149999999999999</v>
      </c>
      <c r="U773" s="51">
        <v>15.53</v>
      </c>
      <c r="V773" s="51">
        <v>28.449000000000002</v>
      </c>
      <c r="W773" s="51"/>
      <c r="X773" s="51"/>
      <c r="Y773" s="51"/>
    </row>
    <row r="774" spans="1:25" x14ac:dyDescent="0.2">
      <c r="A774" s="48">
        <v>3635.54</v>
      </c>
      <c r="B774" s="48">
        <v>89.81</v>
      </c>
      <c r="C774" s="48">
        <v>30.77</v>
      </c>
      <c r="D774" s="4">
        <f t="shared" si="22"/>
        <v>10.239999999999998</v>
      </c>
      <c r="E774" s="4">
        <f t="shared" si="23"/>
        <v>30.21</v>
      </c>
      <c r="F774" s="48">
        <v>1122.92</v>
      </c>
      <c r="G774" s="48">
        <v>1037.74</v>
      </c>
      <c r="H774" s="48">
        <v>2500.39</v>
      </c>
      <c r="I774" s="48">
        <v>1324.4</v>
      </c>
      <c r="J774" s="48">
        <v>13530567.619999999</v>
      </c>
      <c r="K774" s="48">
        <v>7211030.6299999999</v>
      </c>
      <c r="L774" s="48" t="s">
        <v>2242</v>
      </c>
      <c r="M774" s="48" t="s">
        <v>2243</v>
      </c>
      <c r="N774" s="48">
        <v>0.74</v>
      </c>
      <c r="O774" s="48" t="s">
        <v>113</v>
      </c>
      <c r="P774" s="48">
        <v>-0.06</v>
      </c>
      <c r="Q774" s="48">
        <v>0.73</v>
      </c>
      <c r="R774" s="48">
        <v>2829.49</v>
      </c>
      <c r="S774" s="48">
        <v>106.16</v>
      </c>
      <c r="T774" s="48">
        <v>20.16</v>
      </c>
      <c r="U774" s="48">
        <v>15.55</v>
      </c>
      <c r="V774" s="48">
        <v>28.452000000000002</v>
      </c>
      <c r="W774" s="48"/>
      <c r="X774" s="48"/>
      <c r="Y774" s="47"/>
    </row>
    <row r="775" spans="1:25" x14ac:dyDescent="0.2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7"/>
    </row>
    <row r="776" spans="1:25" x14ac:dyDescent="0.2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7"/>
    </row>
    <row r="777" spans="1:25" x14ac:dyDescent="0.2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7"/>
    </row>
    <row r="778" spans="1:25" x14ac:dyDescent="0.2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7"/>
    </row>
    <row r="779" spans="1:25" x14ac:dyDescent="0.2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7"/>
    </row>
    <row r="780" spans="1:25" x14ac:dyDescent="0.2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7"/>
    </row>
    <row r="781" spans="1:25" x14ac:dyDescent="0.2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7"/>
    </row>
    <row r="782" spans="1:25" x14ac:dyDescent="0.2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7"/>
    </row>
    <row r="783" spans="1:25" x14ac:dyDescent="0.2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</row>
    <row r="784" spans="1:25" x14ac:dyDescent="0.2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</row>
    <row r="785" spans="1:25" x14ac:dyDescent="0.2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</row>
    <row r="786" spans="1:25" x14ac:dyDescent="0.2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</row>
    <row r="787" spans="1:25" x14ac:dyDescent="0.2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</row>
    <row r="788" spans="1:25" x14ac:dyDescent="0.2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7"/>
    </row>
    <row r="789" spans="1:25" x14ac:dyDescent="0.2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7"/>
    </row>
    <row r="790" spans="1:25" x14ac:dyDescent="0.2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7"/>
    </row>
    <row r="791" spans="1:25" x14ac:dyDescent="0.2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7"/>
    </row>
    <row r="792" spans="1:25" x14ac:dyDescent="0.2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7"/>
    </row>
    <row r="793" spans="1:25" x14ac:dyDescent="0.2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7"/>
    </row>
    <row r="794" spans="1:25" x14ac:dyDescent="0.2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7"/>
    </row>
    <row r="795" spans="1:25" x14ac:dyDescent="0.2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7"/>
    </row>
    <row r="796" spans="1:25" x14ac:dyDescent="0.2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7"/>
    </row>
    <row r="797" spans="1:25" x14ac:dyDescent="0.2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</row>
    <row r="798" spans="1:25" x14ac:dyDescent="0.2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</row>
    <row r="799" spans="1:25" x14ac:dyDescent="0.2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</row>
    <row r="800" spans="1:25" x14ac:dyDescent="0.2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</row>
    <row r="801" spans="1:25" x14ac:dyDescent="0.2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</row>
    <row r="802" spans="1:25" x14ac:dyDescent="0.2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7"/>
    </row>
    <row r="803" spans="1:25" x14ac:dyDescent="0.2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7"/>
    </row>
    <row r="804" spans="1:25" x14ac:dyDescent="0.2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7"/>
    </row>
    <row r="805" spans="1:25" x14ac:dyDescent="0.2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7"/>
    </row>
    <row r="806" spans="1:25" x14ac:dyDescent="0.2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7"/>
    </row>
    <row r="807" spans="1:25" x14ac:dyDescent="0.2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7"/>
    </row>
    <row r="808" spans="1:25" x14ac:dyDescent="0.2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7"/>
    </row>
    <row r="809" spans="1:25" x14ac:dyDescent="0.2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7"/>
    </row>
    <row r="810" spans="1:25" x14ac:dyDescent="0.2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7"/>
    </row>
    <row r="811" spans="1:25" x14ac:dyDescent="0.2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</row>
    <row r="812" spans="1:25" x14ac:dyDescent="0.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</row>
    <row r="813" spans="1:25" x14ac:dyDescent="0.2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</row>
    <row r="814" spans="1:25" x14ac:dyDescent="0.2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</row>
    <row r="815" spans="1:25" x14ac:dyDescent="0.2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</row>
    <row r="816" spans="1:25" x14ac:dyDescent="0.2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7"/>
    </row>
    <row r="817" spans="1:25" x14ac:dyDescent="0.2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7"/>
    </row>
    <row r="818" spans="1:25" x14ac:dyDescent="0.2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7"/>
    </row>
    <row r="819" spans="1:25" x14ac:dyDescent="0.2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7"/>
    </row>
    <row r="820" spans="1:25" x14ac:dyDescent="0.2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7"/>
    </row>
    <row r="821" spans="1:25" x14ac:dyDescent="0.2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7"/>
    </row>
    <row r="822" spans="1:25" x14ac:dyDescent="0.2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7"/>
    </row>
    <row r="823" spans="1:25" x14ac:dyDescent="0.2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7"/>
    </row>
    <row r="824" spans="1:25" x14ac:dyDescent="0.2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7"/>
    </row>
    <row r="825" spans="1:25" x14ac:dyDescent="0.2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</row>
    <row r="826" spans="1:25" x14ac:dyDescent="0.2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</row>
    <row r="827" spans="1:25" x14ac:dyDescent="0.2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</row>
    <row r="828" spans="1:25" x14ac:dyDescent="0.2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</row>
    <row r="829" spans="1:25" x14ac:dyDescent="0.2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</row>
    <row r="830" spans="1:25" x14ac:dyDescent="0.2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7"/>
    </row>
    <row r="831" spans="1:25" x14ac:dyDescent="0.2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7"/>
    </row>
    <row r="832" spans="1:25" x14ac:dyDescent="0.2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7"/>
    </row>
    <row r="833" spans="1:25" x14ac:dyDescent="0.2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7"/>
    </row>
    <row r="834" spans="1:25" x14ac:dyDescent="0.2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7"/>
    </row>
    <row r="835" spans="1:25" x14ac:dyDescent="0.2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7"/>
    </row>
    <row r="836" spans="1:25" x14ac:dyDescent="0.2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7"/>
    </row>
    <row r="837" spans="1:25" x14ac:dyDescent="0.2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7"/>
    </row>
    <row r="838" spans="1:25" x14ac:dyDescent="0.2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7"/>
    </row>
    <row r="839" spans="1:25" x14ac:dyDescent="0.2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</row>
    <row r="840" spans="1:25" x14ac:dyDescent="0.2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</row>
    <row r="841" spans="1:25" x14ac:dyDescent="0.2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</row>
    <row r="842" spans="1:25" x14ac:dyDescent="0.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</row>
    <row r="843" spans="1:25" x14ac:dyDescent="0.2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</row>
    <row r="844" spans="1:25" x14ac:dyDescent="0.2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7"/>
    </row>
    <row r="845" spans="1:25" x14ac:dyDescent="0.2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7"/>
    </row>
    <row r="846" spans="1:25" x14ac:dyDescent="0.2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7"/>
    </row>
    <row r="847" spans="1:25" x14ac:dyDescent="0.2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7"/>
    </row>
    <row r="848" spans="1:25" x14ac:dyDescent="0.2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7"/>
    </row>
    <row r="849" spans="1:25" x14ac:dyDescent="0.2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7"/>
    </row>
    <row r="850" spans="1:25" x14ac:dyDescent="0.2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7"/>
    </row>
    <row r="851" spans="1:25" x14ac:dyDescent="0.2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7"/>
    </row>
    <row r="852" spans="1:25" x14ac:dyDescent="0.2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7"/>
    </row>
    <row r="853" spans="1:25" x14ac:dyDescent="0.2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</row>
    <row r="854" spans="1:25" x14ac:dyDescent="0.2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</row>
    <row r="855" spans="1:25" x14ac:dyDescent="0.2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</row>
    <row r="856" spans="1:25" x14ac:dyDescent="0.2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</row>
    <row r="857" spans="1:25" x14ac:dyDescent="0.2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</row>
    <row r="858" spans="1:25" x14ac:dyDescent="0.2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7"/>
    </row>
    <row r="859" spans="1:25" x14ac:dyDescent="0.2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7"/>
    </row>
    <row r="860" spans="1:25" x14ac:dyDescent="0.2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7"/>
    </row>
    <row r="861" spans="1:25" x14ac:dyDescent="0.2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7"/>
    </row>
    <row r="862" spans="1:25" x14ac:dyDescent="0.2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7"/>
    </row>
    <row r="863" spans="1:25" x14ac:dyDescent="0.2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7"/>
    </row>
    <row r="864" spans="1:25" x14ac:dyDescent="0.2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7"/>
    </row>
    <row r="865" spans="1:25" x14ac:dyDescent="0.2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7"/>
    </row>
    <row r="866" spans="1:25" x14ac:dyDescent="0.2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7"/>
    </row>
    <row r="867" spans="1:25" x14ac:dyDescent="0.2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</row>
    <row r="868" spans="1:25" x14ac:dyDescent="0.2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</row>
    <row r="869" spans="1:25" x14ac:dyDescent="0.2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</row>
    <row r="870" spans="1:25" x14ac:dyDescent="0.2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</row>
    <row r="871" spans="1:25" x14ac:dyDescent="0.2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</row>
    <row r="872" spans="1:25" x14ac:dyDescent="0.2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7"/>
    </row>
    <row r="873" spans="1:25" x14ac:dyDescent="0.2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7"/>
    </row>
    <row r="874" spans="1:25" x14ac:dyDescent="0.2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7"/>
    </row>
    <row r="875" spans="1:25" x14ac:dyDescent="0.2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7"/>
    </row>
    <row r="876" spans="1:25" x14ac:dyDescent="0.2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7"/>
    </row>
    <row r="877" spans="1:25" x14ac:dyDescent="0.2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7"/>
    </row>
    <row r="878" spans="1:25" x14ac:dyDescent="0.2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7"/>
    </row>
    <row r="879" spans="1:25" x14ac:dyDescent="0.2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7"/>
    </row>
    <row r="880" spans="1:25" x14ac:dyDescent="0.2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7"/>
    </row>
    <row r="881" spans="1:25" x14ac:dyDescent="0.2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</row>
    <row r="882" spans="1:25" x14ac:dyDescent="0.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</row>
    <row r="883" spans="1:25" x14ac:dyDescent="0.2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</row>
    <row r="884" spans="1:25" x14ac:dyDescent="0.2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</row>
    <row r="885" spans="1:25" x14ac:dyDescent="0.2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</row>
    <row r="886" spans="1:25" x14ac:dyDescent="0.2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7"/>
    </row>
    <row r="887" spans="1:25" x14ac:dyDescent="0.2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7"/>
    </row>
    <row r="888" spans="1:25" x14ac:dyDescent="0.2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7"/>
    </row>
    <row r="889" spans="1:25" x14ac:dyDescent="0.2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7"/>
    </row>
    <row r="890" spans="1:25" x14ac:dyDescent="0.2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7"/>
    </row>
    <row r="891" spans="1:25" x14ac:dyDescent="0.2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7"/>
    </row>
    <row r="892" spans="1:25" x14ac:dyDescent="0.2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7"/>
    </row>
    <row r="893" spans="1:25" x14ac:dyDescent="0.2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7"/>
    </row>
    <row r="894" spans="1:25" x14ac:dyDescent="0.2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7"/>
    </row>
    <row r="895" spans="1:25" x14ac:dyDescent="0.2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</row>
    <row r="896" spans="1:25" x14ac:dyDescent="0.2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</row>
    <row r="897" spans="1:25" x14ac:dyDescent="0.2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</row>
    <row r="898" spans="1:25" x14ac:dyDescent="0.2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</row>
    <row r="899" spans="1:25" x14ac:dyDescent="0.2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</row>
    <row r="900" spans="1:25" x14ac:dyDescent="0.2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7"/>
    </row>
    <row r="901" spans="1:25" x14ac:dyDescent="0.2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7"/>
    </row>
    <row r="902" spans="1:25" x14ac:dyDescent="0.2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7"/>
    </row>
    <row r="903" spans="1:25" x14ac:dyDescent="0.2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7"/>
    </row>
    <row r="904" spans="1:25" x14ac:dyDescent="0.2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7"/>
    </row>
    <row r="905" spans="1:25" x14ac:dyDescent="0.2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7"/>
    </row>
    <row r="906" spans="1:25" x14ac:dyDescent="0.2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7"/>
    </row>
    <row r="907" spans="1:25" x14ac:dyDescent="0.2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7"/>
    </row>
    <row r="908" spans="1:25" x14ac:dyDescent="0.2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7"/>
    </row>
    <row r="909" spans="1:25" x14ac:dyDescent="0.2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</row>
    <row r="910" spans="1:25" x14ac:dyDescent="0.2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</row>
    <row r="911" spans="1:25" x14ac:dyDescent="0.2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</row>
    <row r="912" spans="1:25" x14ac:dyDescent="0.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</row>
    <row r="913" spans="1:25" x14ac:dyDescent="0.2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</row>
    <row r="914" spans="1:25" x14ac:dyDescent="0.2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7"/>
    </row>
    <row r="915" spans="1:25" x14ac:dyDescent="0.2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7"/>
    </row>
    <row r="916" spans="1:25" x14ac:dyDescent="0.2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7"/>
    </row>
    <row r="917" spans="1:25" x14ac:dyDescent="0.2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7"/>
    </row>
    <row r="918" spans="1:25" x14ac:dyDescent="0.2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7"/>
    </row>
    <row r="919" spans="1:25" x14ac:dyDescent="0.2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7"/>
    </row>
    <row r="920" spans="1:25" x14ac:dyDescent="0.2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7"/>
    </row>
    <row r="921" spans="1:25" x14ac:dyDescent="0.2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7"/>
    </row>
    <row r="922" spans="1:25" x14ac:dyDescent="0.2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7"/>
    </row>
    <row r="923" spans="1:25" x14ac:dyDescent="0.2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</row>
    <row r="924" spans="1:25" x14ac:dyDescent="0.2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</row>
    <row r="925" spans="1:25" x14ac:dyDescent="0.2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</row>
    <row r="926" spans="1:25" x14ac:dyDescent="0.2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</row>
    <row r="927" spans="1:25" x14ac:dyDescent="0.2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</row>
    <row r="928" spans="1:25" x14ac:dyDescent="0.2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7"/>
    </row>
    <row r="929" spans="1:25" x14ac:dyDescent="0.2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7"/>
    </row>
    <row r="930" spans="1:25" x14ac:dyDescent="0.2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7"/>
    </row>
    <row r="931" spans="1:25" x14ac:dyDescent="0.2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7"/>
    </row>
    <row r="932" spans="1:25" x14ac:dyDescent="0.2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7"/>
    </row>
    <row r="933" spans="1:25" x14ac:dyDescent="0.2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7"/>
    </row>
    <row r="934" spans="1:25" x14ac:dyDescent="0.2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7"/>
    </row>
    <row r="935" spans="1:25" x14ac:dyDescent="0.2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7"/>
    </row>
    <row r="936" spans="1:25" x14ac:dyDescent="0.2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7"/>
    </row>
    <row r="937" spans="1:25" x14ac:dyDescent="0.2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</row>
    <row r="938" spans="1:25" x14ac:dyDescent="0.2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</row>
    <row r="939" spans="1:25" x14ac:dyDescent="0.2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</row>
    <row r="940" spans="1:25" x14ac:dyDescent="0.2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</row>
    <row r="941" spans="1:25" x14ac:dyDescent="0.2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</row>
    <row r="942" spans="1:25" x14ac:dyDescent="0.2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7"/>
    </row>
    <row r="943" spans="1:25" x14ac:dyDescent="0.2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7"/>
    </row>
    <row r="944" spans="1:25" x14ac:dyDescent="0.2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7"/>
    </row>
    <row r="945" spans="1:25" x14ac:dyDescent="0.2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7"/>
    </row>
    <row r="946" spans="1:25" x14ac:dyDescent="0.2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7"/>
    </row>
    <row r="947" spans="1:25" x14ac:dyDescent="0.2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7"/>
    </row>
    <row r="948" spans="1:25" x14ac:dyDescent="0.2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7"/>
    </row>
    <row r="949" spans="1:25" x14ac:dyDescent="0.2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7"/>
    </row>
    <row r="950" spans="1:25" x14ac:dyDescent="0.2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7"/>
    </row>
    <row r="951" spans="1:25" x14ac:dyDescent="0.2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</row>
    <row r="952" spans="1:25" x14ac:dyDescent="0.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</row>
    <row r="953" spans="1:25" x14ac:dyDescent="0.2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</row>
    <row r="954" spans="1:25" x14ac:dyDescent="0.2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</row>
    <row r="955" spans="1:25" x14ac:dyDescent="0.2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</row>
    <row r="956" spans="1:25" x14ac:dyDescent="0.2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7"/>
    </row>
    <row r="957" spans="1:25" x14ac:dyDescent="0.2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7"/>
    </row>
    <row r="958" spans="1:25" x14ac:dyDescent="0.2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7"/>
    </row>
    <row r="959" spans="1:25" x14ac:dyDescent="0.2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7"/>
    </row>
    <row r="960" spans="1:25" x14ac:dyDescent="0.2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7"/>
    </row>
    <row r="961" spans="1:25" x14ac:dyDescent="0.2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7"/>
    </row>
    <row r="962" spans="1:25" x14ac:dyDescent="0.2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7"/>
    </row>
    <row r="963" spans="1:25" x14ac:dyDescent="0.2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7"/>
    </row>
    <row r="964" spans="1:25" x14ac:dyDescent="0.2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7"/>
    </row>
    <row r="965" spans="1:25" x14ac:dyDescent="0.2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</row>
    <row r="966" spans="1:25" x14ac:dyDescent="0.2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</row>
    <row r="967" spans="1:25" x14ac:dyDescent="0.2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</row>
    <row r="968" spans="1:25" x14ac:dyDescent="0.2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</row>
    <row r="969" spans="1:25" x14ac:dyDescent="0.2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</row>
    <row r="970" spans="1:25" x14ac:dyDescent="0.2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7"/>
    </row>
    <row r="971" spans="1:25" x14ac:dyDescent="0.2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7"/>
    </row>
    <row r="972" spans="1:25" x14ac:dyDescent="0.2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7"/>
    </row>
    <row r="973" spans="1:25" x14ac:dyDescent="0.2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7"/>
    </row>
    <row r="974" spans="1:25" x14ac:dyDescent="0.2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7"/>
    </row>
    <row r="975" spans="1:25" x14ac:dyDescent="0.2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7"/>
    </row>
    <row r="976" spans="1:25" x14ac:dyDescent="0.2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7"/>
    </row>
    <row r="977" spans="1:25" x14ac:dyDescent="0.2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7"/>
    </row>
    <row r="978" spans="1:25" x14ac:dyDescent="0.2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7"/>
    </row>
    <row r="979" spans="1:25" x14ac:dyDescent="0.2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</row>
    <row r="980" spans="1:25" x14ac:dyDescent="0.2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</row>
    <row r="981" spans="1:25" x14ac:dyDescent="0.2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</row>
    <row r="982" spans="1:25" x14ac:dyDescent="0.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</row>
    <row r="983" spans="1:25" x14ac:dyDescent="0.2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</row>
    <row r="984" spans="1:25" x14ac:dyDescent="0.2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7"/>
    </row>
    <row r="985" spans="1:25" x14ac:dyDescent="0.2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7"/>
    </row>
    <row r="986" spans="1:25" x14ac:dyDescent="0.2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7"/>
    </row>
    <row r="987" spans="1:25" x14ac:dyDescent="0.2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7"/>
    </row>
    <row r="988" spans="1:25" x14ac:dyDescent="0.2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7"/>
    </row>
    <row r="989" spans="1:25" x14ac:dyDescent="0.2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7"/>
    </row>
    <row r="990" spans="1:25" x14ac:dyDescent="0.2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7"/>
    </row>
    <row r="991" spans="1:25" x14ac:dyDescent="0.2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7"/>
    </row>
    <row r="992" spans="1:25" x14ac:dyDescent="0.2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7"/>
    </row>
    <row r="993" spans="1:25" x14ac:dyDescent="0.2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</row>
    <row r="994" spans="1:25" x14ac:dyDescent="0.2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</row>
    <row r="995" spans="1:25" x14ac:dyDescent="0.2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</row>
    <row r="996" spans="1:25" x14ac:dyDescent="0.2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</row>
    <row r="997" spans="1:25" x14ac:dyDescent="0.2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</row>
    <row r="998" spans="1:25" x14ac:dyDescent="0.2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7"/>
    </row>
    <row r="999" spans="1:25" x14ac:dyDescent="0.2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7"/>
    </row>
    <row r="1000" spans="1:25" x14ac:dyDescent="0.2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7"/>
    </row>
    <row r="1001" spans="1:25" x14ac:dyDescent="0.2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7"/>
    </row>
    <row r="1002" spans="1:25" x14ac:dyDescent="0.2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7"/>
    </row>
    <row r="1003" spans="1:25" x14ac:dyDescent="0.2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7"/>
    </row>
    <row r="1004" spans="1:25" x14ac:dyDescent="0.2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7"/>
    </row>
    <row r="1005" spans="1:25" x14ac:dyDescent="0.2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7"/>
    </row>
    <row r="1006" spans="1:25" x14ac:dyDescent="0.2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7"/>
    </row>
    <row r="1007" spans="1:25" x14ac:dyDescent="0.2">
      <c r="A1007" s="51"/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</row>
    <row r="1008" spans="1:25" x14ac:dyDescent="0.2">
      <c r="A1008" s="51"/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</row>
    <row r="1009" spans="1:25" x14ac:dyDescent="0.2">
      <c r="A1009" s="51"/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</row>
    <row r="1010" spans="1:25" x14ac:dyDescent="0.2">
      <c r="A1010" s="51"/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</row>
    <row r="1011" spans="1:25" x14ac:dyDescent="0.2">
      <c r="A1011" s="51"/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</row>
    <row r="1012" spans="1:25" x14ac:dyDescent="0.2">
      <c r="A1012" s="48"/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7"/>
    </row>
    <row r="1013" spans="1:25" x14ac:dyDescent="0.2">
      <c r="A1013" s="48"/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7"/>
    </row>
    <row r="1014" spans="1:25" x14ac:dyDescent="0.2">
      <c r="A1014" s="48"/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7"/>
    </row>
    <row r="1015" spans="1:25" x14ac:dyDescent="0.2">
      <c r="A1015" s="48"/>
      <c r="B1015" s="48"/>
      <c r="C1015" s="48"/>
      <c r="D1015" s="48"/>
      <c r="E1015" s="48"/>
      <c r="F1015" s="48"/>
      <c r="G1015" s="48"/>
      <c r="H1015" s="48"/>
      <c r="I1015" s="48"/>
      <c r="J1015" s="48"/>
      <c r="K1015" s="48"/>
      <c r="L1015" s="48"/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7"/>
    </row>
    <row r="1016" spans="1:25" x14ac:dyDescent="0.2">
      <c r="A1016" s="48"/>
      <c r="B1016" s="48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7"/>
    </row>
    <row r="1017" spans="1:25" x14ac:dyDescent="0.2">
      <c r="A1017" s="48"/>
      <c r="B1017" s="48"/>
      <c r="C1017" s="48"/>
      <c r="D1017" s="48"/>
      <c r="E1017" s="48"/>
      <c r="F1017" s="48"/>
      <c r="G1017" s="48"/>
      <c r="H1017" s="48"/>
      <c r="I1017" s="48"/>
      <c r="J1017" s="48"/>
      <c r="K1017" s="48"/>
      <c r="L1017" s="48"/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7"/>
    </row>
    <row r="1018" spans="1:25" x14ac:dyDescent="0.2">
      <c r="A1018" s="48"/>
      <c r="B1018" s="48"/>
      <c r="C1018" s="48"/>
      <c r="D1018" s="48"/>
      <c r="E1018" s="48"/>
      <c r="F1018" s="48"/>
      <c r="G1018" s="48"/>
      <c r="H1018" s="48"/>
      <c r="I1018" s="48"/>
      <c r="J1018" s="48"/>
      <c r="K1018" s="48"/>
      <c r="L1018" s="48"/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7"/>
    </row>
    <row r="1019" spans="1:25" x14ac:dyDescent="0.2">
      <c r="A1019" s="48"/>
      <c r="B1019" s="48"/>
      <c r="C1019" s="48"/>
      <c r="D1019" s="48"/>
      <c r="E1019" s="48"/>
      <c r="F1019" s="48"/>
      <c r="G1019" s="48"/>
      <c r="H1019" s="48"/>
      <c r="I1019" s="48"/>
      <c r="J1019" s="48"/>
      <c r="K1019" s="48"/>
      <c r="L1019" s="48"/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7"/>
    </row>
    <row r="1020" spans="1:25" x14ac:dyDescent="0.2">
      <c r="A1020" s="48"/>
      <c r="B1020" s="48"/>
      <c r="C1020" s="48"/>
      <c r="D1020" s="48"/>
      <c r="E1020" s="48"/>
      <c r="F1020" s="48"/>
      <c r="G1020" s="48"/>
      <c r="H1020" s="48"/>
      <c r="I1020" s="48"/>
      <c r="J1020" s="48"/>
      <c r="K1020" s="48"/>
      <c r="L1020" s="48"/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47"/>
    </row>
    <row r="1021" spans="1:25" x14ac:dyDescent="0.2">
      <c r="A1021" s="51"/>
      <c r="B1021" s="51"/>
      <c r="C1021" s="51"/>
      <c r="D1021" s="51"/>
      <c r="E1021" s="51"/>
      <c r="F1021" s="51"/>
      <c r="G1021" s="51"/>
      <c r="H1021" s="51"/>
      <c r="I1021" s="51"/>
      <c r="J1021" s="51"/>
      <c r="K1021" s="51"/>
      <c r="L1021" s="51"/>
      <c r="M1021" s="51"/>
      <c r="N1021" s="51"/>
      <c r="O1021" s="51"/>
      <c r="P1021" s="51"/>
      <c r="Q1021" s="51"/>
      <c r="R1021" s="51"/>
      <c r="S1021" s="51"/>
      <c r="T1021" s="51"/>
      <c r="U1021" s="51"/>
      <c r="V1021" s="51"/>
      <c r="W1021" s="51"/>
      <c r="X1021" s="51"/>
      <c r="Y1021" s="51"/>
    </row>
    <row r="1022" spans="1:25" x14ac:dyDescent="0.2">
      <c r="A1022" s="51"/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1"/>
      <c r="V1022" s="51"/>
      <c r="W1022" s="51"/>
      <c r="X1022" s="51"/>
      <c r="Y1022" s="51"/>
    </row>
    <row r="1023" spans="1:25" x14ac:dyDescent="0.2">
      <c r="A1023" s="51"/>
      <c r="B1023" s="51"/>
      <c r="C1023" s="51"/>
      <c r="D1023" s="51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  <c r="Q1023" s="51"/>
      <c r="R1023" s="51"/>
      <c r="S1023" s="51"/>
      <c r="T1023" s="51"/>
      <c r="U1023" s="51"/>
      <c r="V1023" s="51"/>
      <c r="W1023" s="51"/>
      <c r="X1023" s="51"/>
      <c r="Y1023" s="51"/>
    </row>
    <row r="1024" spans="1:25" x14ac:dyDescent="0.2">
      <c r="A1024" s="51"/>
      <c r="B1024" s="51"/>
      <c r="C1024" s="51"/>
      <c r="D1024" s="51"/>
      <c r="E1024" s="51"/>
      <c r="F1024" s="51"/>
      <c r="G1024" s="51"/>
      <c r="H1024" s="51"/>
      <c r="I1024" s="51"/>
      <c r="J1024" s="51"/>
      <c r="K1024" s="51"/>
      <c r="L1024" s="51"/>
      <c r="M1024" s="51"/>
      <c r="N1024" s="51"/>
      <c r="O1024" s="51"/>
      <c r="P1024" s="51"/>
      <c r="Q1024" s="51"/>
      <c r="R1024" s="51"/>
      <c r="S1024" s="51"/>
      <c r="T1024" s="51"/>
      <c r="U1024" s="51"/>
      <c r="V1024" s="51"/>
      <c r="W1024" s="51"/>
      <c r="X1024" s="51"/>
      <c r="Y1024" s="51"/>
    </row>
    <row r="1025" spans="1:25" x14ac:dyDescent="0.2">
      <c r="A1025" s="51"/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M1025" s="51"/>
      <c r="N1025" s="51"/>
      <c r="O1025" s="51"/>
      <c r="P1025" s="51"/>
      <c r="Q1025" s="51"/>
      <c r="R1025" s="51"/>
      <c r="S1025" s="51"/>
      <c r="T1025" s="51"/>
      <c r="U1025" s="51"/>
      <c r="V1025" s="51"/>
      <c r="W1025" s="51"/>
      <c r="X1025" s="51"/>
      <c r="Y1025" s="51"/>
    </row>
    <row r="1026" spans="1:25" x14ac:dyDescent="0.2">
      <c r="A1026" s="48"/>
      <c r="B1026" s="48"/>
      <c r="C1026" s="48"/>
      <c r="D1026" s="48"/>
      <c r="E1026" s="48"/>
      <c r="F1026" s="48"/>
      <c r="G1026" s="48"/>
      <c r="H1026" s="48"/>
      <c r="I1026" s="48"/>
      <c r="J1026" s="48"/>
      <c r="K1026" s="48"/>
      <c r="L1026" s="48"/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  <c r="W1026" s="48"/>
      <c r="X1026" s="48"/>
      <c r="Y1026" s="47"/>
    </row>
    <row r="1027" spans="1:25" x14ac:dyDescent="0.2">
      <c r="A1027" s="48"/>
      <c r="B1027" s="48"/>
      <c r="C1027" s="48"/>
      <c r="D1027" s="48"/>
      <c r="E1027" s="48"/>
      <c r="F1027" s="48"/>
      <c r="G1027" s="48"/>
      <c r="H1027" s="48"/>
      <c r="I1027" s="48"/>
      <c r="J1027" s="48"/>
      <c r="K1027" s="48"/>
      <c r="L1027" s="48"/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  <c r="W1027" s="48"/>
      <c r="X1027" s="48"/>
      <c r="Y1027" s="47"/>
    </row>
    <row r="1028" spans="1:25" x14ac:dyDescent="0.2">
      <c r="A1028" s="48"/>
      <c r="B1028" s="48"/>
      <c r="C1028" s="48"/>
      <c r="D1028" s="48"/>
      <c r="E1028" s="48"/>
      <c r="F1028" s="48"/>
      <c r="G1028" s="48"/>
      <c r="H1028" s="48"/>
      <c r="I1028" s="48"/>
      <c r="J1028" s="48"/>
      <c r="K1028" s="48"/>
      <c r="L1028" s="48"/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47"/>
    </row>
    <row r="1029" spans="1:25" x14ac:dyDescent="0.2">
      <c r="A1029" s="48"/>
      <c r="B1029" s="48"/>
      <c r="C1029" s="48"/>
      <c r="D1029" s="48"/>
      <c r="E1029" s="48"/>
      <c r="F1029" s="48"/>
      <c r="G1029" s="48"/>
      <c r="H1029" s="48"/>
      <c r="I1029" s="48"/>
      <c r="J1029" s="48"/>
      <c r="K1029" s="48"/>
      <c r="L1029" s="48"/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47"/>
    </row>
    <row r="1030" spans="1:25" x14ac:dyDescent="0.2">
      <c r="A1030" s="48"/>
      <c r="B1030" s="48"/>
      <c r="C1030" s="48"/>
      <c r="D1030" s="48"/>
      <c r="E1030" s="48"/>
      <c r="F1030" s="48"/>
      <c r="G1030" s="48"/>
      <c r="H1030" s="48"/>
      <c r="I1030" s="48"/>
      <c r="J1030" s="48"/>
      <c r="K1030" s="48"/>
      <c r="L1030" s="48"/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47"/>
    </row>
    <row r="1031" spans="1:25" x14ac:dyDescent="0.2">
      <c r="A1031" s="48"/>
      <c r="B1031" s="48"/>
      <c r="C1031" s="48"/>
      <c r="D1031" s="48"/>
      <c r="E1031" s="48"/>
      <c r="F1031" s="48"/>
      <c r="G1031" s="48"/>
      <c r="H1031" s="48"/>
      <c r="I1031" s="48"/>
      <c r="J1031" s="48"/>
      <c r="K1031" s="48"/>
      <c r="L1031" s="48"/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47"/>
    </row>
    <row r="1032" spans="1:25" x14ac:dyDescent="0.2">
      <c r="A1032" s="48"/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47"/>
    </row>
    <row r="1033" spans="1:25" x14ac:dyDescent="0.2">
      <c r="A1033" s="48"/>
      <c r="B1033" s="48"/>
      <c r="C1033" s="48"/>
      <c r="D1033" s="48"/>
      <c r="E1033" s="48"/>
      <c r="F1033" s="48"/>
      <c r="G1033" s="48"/>
      <c r="H1033" s="48"/>
      <c r="I1033" s="48"/>
      <c r="J1033" s="48"/>
      <c r="K1033" s="48"/>
      <c r="L1033" s="48"/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  <c r="W1033" s="48"/>
      <c r="X1033" s="48"/>
      <c r="Y1033" s="47"/>
    </row>
    <row r="1034" spans="1:25" x14ac:dyDescent="0.2">
      <c r="A1034" s="48"/>
      <c r="B1034" s="48"/>
      <c r="C1034" s="48"/>
      <c r="D1034" s="48"/>
      <c r="E1034" s="48"/>
      <c r="F1034" s="48"/>
      <c r="G1034" s="48"/>
      <c r="H1034" s="48"/>
      <c r="I1034" s="48"/>
      <c r="J1034" s="48"/>
      <c r="K1034" s="48"/>
      <c r="L1034" s="48"/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47"/>
    </row>
    <row r="1035" spans="1:25" x14ac:dyDescent="0.2">
      <c r="A1035" s="51"/>
      <c r="B1035" s="51"/>
      <c r="C1035" s="51"/>
      <c r="D1035" s="51"/>
      <c r="E1035" s="51"/>
      <c r="F1035" s="51"/>
      <c r="G1035" s="51"/>
      <c r="H1035" s="51"/>
      <c r="I1035" s="51"/>
      <c r="J1035" s="51"/>
      <c r="K1035" s="51"/>
      <c r="L1035" s="51"/>
      <c r="M1035" s="51"/>
      <c r="N1035" s="51"/>
      <c r="O1035" s="51"/>
      <c r="P1035" s="51"/>
      <c r="Q1035" s="51"/>
      <c r="R1035" s="51"/>
      <c r="S1035" s="51"/>
      <c r="T1035" s="51"/>
      <c r="U1035" s="51"/>
      <c r="V1035" s="51"/>
      <c r="W1035" s="51"/>
      <c r="X1035" s="51"/>
      <c r="Y1035" s="51"/>
    </row>
    <row r="1036" spans="1:25" x14ac:dyDescent="0.2">
      <c r="A1036" s="51"/>
      <c r="B1036" s="51"/>
      <c r="C1036" s="51"/>
      <c r="D1036" s="51"/>
      <c r="E1036" s="51"/>
      <c r="F1036" s="51"/>
      <c r="G1036" s="51"/>
      <c r="H1036" s="51"/>
      <c r="I1036" s="51"/>
      <c r="J1036" s="51"/>
      <c r="K1036" s="51"/>
      <c r="L1036" s="51"/>
      <c r="M1036" s="51"/>
      <c r="N1036" s="51"/>
      <c r="O1036" s="51"/>
      <c r="P1036" s="51"/>
      <c r="Q1036" s="51"/>
      <c r="R1036" s="51"/>
      <c r="S1036" s="51"/>
      <c r="T1036" s="51"/>
      <c r="U1036" s="51"/>
      <c r="V1036" s="51"/>
      <c r="W1036" s="51"/>
      <c r="X1036" s="51"/>
      <c r="Y1036" s="51"/>
    </row>
    <row r="1037" spans="1:25" x14ac:dyDescent="0.2">
      <c r="A1037" s="51"/>
      <c r="B1037" s="51"/>
      <c r="C1037" s="51"/>
      <c r="D1037" s="51"/>
      <c r="E1037" s="51"/>
      <c r="F1037" s="51"/>
      <c r="G1037" s="51"/>
      <c r="H1037" s="51"/>
      <c r="I1037" s="51"/>
      <c r="J1037" s="51"/>
      <c r="K1037" s="51"/>
      <c r="L1037" s="51"/>
      <c r="M1037" s="51"/>
      <c r="N1037" s="51"/>
      <c r="O1037" s="51"/>
      <c r="P1037" s="51"/>
      <c r="Q1037" s="51"/>
      <c r="R1037" s="51"/>
      <c r="S1037" s="51"/>
      <c r="T1037" s="51"/>
      <c r="U1037" s="51"/>
      <c r="V1037" s="51"/>
      <c r="W1037" s="51"/>
      <c r="X1037" s="51"/>
      <c r="Y1037" s="51"/>
    </row>
    <row r="1038" spans="1:25" x14ac:dyDescent="0.2">
      <c r="A1038" s="51"/>
      <c r="B1038" s="51"/>
      <c r="C1038" s="51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  <c r="S1038" s="51"/>
      <c r="T1038" s="51"/>
      <c r="U1038" s="51"/>
      <c r="V1038" s="51"/>
      <c r="W1038" s="51"/>
      <c r="X1038" s="51"/>
      <c r="Y1038" s="51"/>
    </row>
    <row r="1039" spans="1:25" x14ac:dyDescent="0.2">
      <c r="A1039" s="51"/>
      <c r="B1039" s="51"/>
      <c r="C1039" s="51"/>
      <c r="D1039" s="51"/>
      <c r="E1039" s="51"/>
      <c r="F1039" s="51"/>
      <c r="G1039" s="51"/>
      <c r="H1039" s="51"/>
      <c r="I1039" s="51"/>
      <c r="J1039" s="51"/>
      <c r="K1039" s="51"/>
      <c r="L1039" s="51"/>
      <c r="M1039" s="51"/>
      <c r="N1039" s="51"/>
      <c r="O1039" s="51"/>
      <c r="P1039" s="51"/>
      <c r="Q1039" s="51"/>
      <c r="R1039" s="51"/>
      <c r="S1039" s="51"/>
      <c r="T1039" s="51"/>
      <c r="U1039" s="51"/>
      <c r="V1039" s="51"/>
      <c r="W1039" s="51"/>
      <c r="X1039" s="51"/>
      <c r="Y1039" s="51"/>
    </row>
    <row r="1040" spans="1:25" x14ac:dyDescent="0.2">
      <c r="A1040" s="48"/>
      <c r="B1040" s="48"/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  <c r="W1040" s="48"/>
      <c r="X1040" s="48"/>
      <c r="Y1040" s="47"/>
    </row>
    <row r="1041" spans="1:25" x14ac:dyDescent="0.2">
      <c r="A1041" s="48"/>
      <c r="B1041" s="48"/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47"/>
    </row>
    <row r="1042" spans="1:25" x14ac:dyDescent="0.2">
      <c r="A1042" s="48"/>
      <c r="B1042" s="48"/>
      <c r="C1042" s="48"/>
      <c r="D1042" s="48"/>
      <c r="E1042" s="48"/>
      <c r="F1042" s="48"/>
      <c r="G1042" s="48"/>
      <c r="H1042" s="48"/>
      <c r="I1042" s="48"/>
      <c r="J1042" s="48"/>
      <c r="K1042" s="48"/>
      <c r="L1042" s="48"/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  <c r="W1042" s="48"/>
      <c r="X1042" s="48"/>
      <c r="Y1042" s="47"/>
    </row>
    <row r="1043" spans="1:25" x14ac:dyDescent="0.2">
      <c r="A1043" s="48"/>
      <c r="B1043" s="48"/>
      <c r="C1043" s="48"/>
      <c r="D1043" s="48"/>
      <c r="E1043" s="48"/>
      <c r="F1043" s="48"/>
      <c r="G1043" s="48"/>
      <c r="H1043" s="48"/>
      <c r="I1043" s="48"/>
      <c r="J1043" s="48"/>
      <c r="K1043" s="48"/>
      <c r="L1043" s="48"/>
      <c r="M1043" s="48"/>
      <c r="N1043" s="48"/>
      <c r="O1043" s="48"/>
      <c r="P1043" s="48"/>
      <c r="Q1043" s="48"/>
      <c r="R1043" s="48"/>
      <c r="S1043" s="48"/>
      <c r="T1043" s="48"/>
      <c r="U1043" s="48"/>
      <c r="V1043" s="48"/>
      <c r="W1043" s="48"/>
      <c r="X1043" s="48"/>
      <c r="Y1043" s="47"/>
    </row>
    <row r="1044" spans="1:25" x14ac:dyDescent="0.2">
      <c r="A1044" s="48"/>
      <c r="B1044" s="48"/>
      <c r="C1044" s="48"/>
      <c r="D1044" s="48"/>
      <c r="E1044" s="48"/>
      <c r="F1044" s="48"/>
      <c r="G1044" s="48"/>
      <c r="H1044" s="48"/>
      <c r="I1044" s="48"/>
      <c r="J1044" s="48"/>
      <c r="K1044" s="48"/>
      <c r="L1044" s="48"/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  <c r="W1044" s="48"/>
      <c r="X1044" s="48"/>
      <c r="Y1044" s="47"/>
    </row>
    <row r="1045" spans="1:25" x14ac:dyDescent="0.2">
      <c r="A1045" s="48"/>
      <c r="B1045" s="48"/>
      <c r="C1045" s="48"/>
      <c r="D1045" s="48"/>
      <c r="E1045" s="48"/>
      <c r="F1045" s="48"/>
      <c r="G1045" s="48"/>
      <c r="H1045" s="48"/>
      <c r="I1045" s="48"/>
      <c r="J1045" s="48"/>
      <c r="K1045" s="48"/>
      <c r="L1045" s="48"/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  <c r="W1045" s="48"/>
      <c r="X1045" s="48"/>
      <c r="Y1045" s="47"/>
    </row>
    <row r="1046" spans="1:25" x14ac:dyDescent="0.2">
      <c r="A1046" s="48"/>
      <c r="B1046" s="48"/>
      <c r="C1046" s="48"/>
      <c r="D1046" s="48"/>
      <c r="E1046" s="48"/>
      <c r="F1046" s="48"/>
      <c r="G1046" s="48"/>
      <c r="H1046" s="48"/>
      <c r="I1046" s="48"/>
      <c r="J1046" s="48"/>
      <c r="K1046" s="48"/>
      <c r="L1046" s="48"/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  <c r="W1046" s="48"/>
      <c r="X1046" s="48"/>
      <c r="Y1046" s="47"/>
    </row>
    <row r="1047" spans="1:25" x14ac:dyDescent="0.2">
      <c r="A1047" s="48"/>
      <c r="B1047" s="48"/>
      <c r="C1047" s="48"/>
      <c r="D1047" s="48"/>
      <c r="E1047" s="48"/>
      <c r="F1047" s="48"/>
      <c r="G1047" s="48"/>
      <c r="H1047" s="48"/>
      <c r="I1047" s="48"/>
      <c r="J1047" s="48"/>
      <c r="K1047" s="48"/>
      <c r="L1047" s="48"/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  <c r="W1047" s="48"/>
      <c r="X1047" s="48"/>
      <c r="Y1047" s="47"/>
    </row>
    <row r="1048" spans="1:25" x14ac:dyDescent="0.2">
      <c r="A1048" s="48"/>
      <c r="B1048" s="48"/>
      <c r="C1048" s="48"/>
      <c r="D1048" s="48"/>
      <c r="E1048" s="48"/>
      <c r="F1048" s="48"/>
      <c r="G1048" s="48"/>
      <c r="H1048" s="48"/>
      <c r="I1048" s="48"/>
      <c r="J1048" s="48"/>
      <c r="K1048" s="48"/>
      <c r="L1048" s="48"/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  <c r="W1048" s="48"/>
      <c r="X1048" s="48"/>
      <c r="Y1048" s="47"/>
    </row>
    <row r="1049" spans="1:25" x14ac:dyDescent="0.2">
      <c r="A1049" s="51"/>
      <c r="B1049" s="51"/>
      <c r="C1049" s="51"/>
      <c r="D1049" s="51"/>
      <c r="E1049" s="51"/>
      <c r="F1049" s="51"/>
      <c r="G1049" s="51"/>
      <c r="H1049" s="51"/>
      <c r="I1049" s="51"/>
      <c r="J1049" s="51"/>
      <c r="K1049" s="51"/>
      <c r="L1049" s="51"/>
      <c r="M1049" s="51"/>
      <c r="N1049" s="51"/>
      <c r="O1049" s="51"/>
      <c r="P1049" s="51"/>
      <c r="Q1049" s="51"/>
      <c r="R1049" s="51"/>
      <c r="S1049" s="51"/>
      <c r="T1049" s="51"/>
      <c r="U1049" s="51"/>
      <c r="V1049" s="51"/>
      <c r="W1049" s="51"/>
      <c r="X1049" s="51"/>
      <c r="Y1049" s="51"/>
    </row>
    <row r="1050" spans="1:25" x14ac:dyDescent="0.2">
      <c r="A1050" s="51"/>
      <c r="B1050" s="51"/>
      <c r="C1050" s="51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  <c r="S1050" s="51"/>
      <c r="T1050" s="51"/>
      <c r="U1050" s="51"/>
      <c r="V1050" s="51"/>
      <c r="W1050" s="51"/>
      <c r="X1050" s="51"/>
      <c r="Y1050" s="51"/>
    </row>
    <row r="1051" spans="1:25" x14ac:dyDescent="0.2">
      <c r="A1051" s="51"/>
      <c r="B1051" s="51"/>
      <c r="C1051" s="51"/>
      <c r="D1051" s="51"/>
      <c r="E1051" s="51"/>
      <c r="F1051" s="51"/>
      <c r="G1051" s="51"/>
      <c r="H1051" s="51"/>
      <c r="I1051" s="51"/>
      <c r="J1051" s="51"/>
      <c r="K1051" s="51"/>
      <c r="L1051" s="51"/>
      <c r="M1051" s="51"/>
      <c r="N1051" s="51"/>
      <c r="O1051" s="51"/>
      <c r="P1051" s="51"/>
      <c r="Q1051" s="51"/>
      <c r="R1051" s="51"/>
      <c r="S1051" s="51"/>
      <c r="T1051" s="51"/>
      <c r="U1051" s="51"/>
      <c r="V1051" s="51"/>
      <c r="W1051" s="51"/>
      <c r="X1051" s="51"/>
      <c r="Y1051" s="51"/>
    </row>
    <row r="1052" spans="1:25" x14ac:dyDescent="0.2">
      <c r="A1052" s="51"/>
      <c r="B1052" s="51"/>
      <c r="C1052" s="51"/>
      <c r="D1052" s="51"/>
      <c r="E1052" s="51"/>
      <c r="F1052" s="51"/>
      <c r="G1052" s="51"/>
      <c r="H1052" s="51"/>
      <c r="I1052" s="51"/>
      <c r="J1052" s="51"/>
      <c r="K1052" s="51"/>
      <c r="L1052" s="51"/>
      <c r="M1052" s="51"/>
      <c r="N1052" s="51"/>
      <c r="O1052" s="51"/>
      <c r="P1052" s="51"/>
      <c r="Q1052" s="51"/>
      <c r="R1052" s="51"/>
      <c r="S1052" s="51"/>
      <c r="T1052" s="51"/>
      <c r="U1052" s="51"/>
      <c r="V1052" s="51"/>
      <c r="W1052" s="51"/>
      <c r="X1052" s="51"/>
      <c r="Y1052" s="51"/>
    </row>
    <row r="1053" spans="1:25" x14ac:dyDescent="0.2">
      <c r="A1053" s="51"/>
      <c r="B1053" s="51"/>
      <c r="C1053" s="51"/>
      <c r="D1053" s="51"/>
      <c r="E1053" s="51"/>
      <c r="F1053" s="51"/>
      <c r="G1053" s="51"/>
      <c r="H1053" s="51"/>
      <c r="I1053" s="51"/>
      <c r="J1053" s="51"/>
      <c r="K1053" s="51"/>
      <c r="L1053" s="51"/>
      <c r="M1053" s="51"/>
      <c r="N1053" s="51"/>
      <c r="O1053" s="51"/>
      <c r="P1053" s="51"/>
      <c r="Q1053" s="51"/>
      <c r="R1053" s="51"/>
      <c r="S1053" s="51"/>
      <c r="T1053" s="51"/>
      <c r="U1053" s="51"/>
      <c r="V1053" s="51"/>
      <c r="W1053" s="51"/>
      <c r="X1053" s="51"/>
      <c r="Y1053" s="51"/>
    </row>
    <row r="1054" spans="1:25" x14ac:dyDescent="0.2">
      <c r="A1054" s="48"/>
      <c r="B1054" s="48"/>
      <c r="C1054" s="48"/>
      <c r="D1054" s="48"/>
      <c r="E1054" s="48"/>
      <c r="F1054" s="48"/>
      <c r="G1054" s="48"/>
      <c r="H1054" s="48"/>
      <c r="I1054" s="48"/>
      <c r="J1054" s="48"/>
      <c r="K1054" s="48"/>
      <c r="L1054" s="48"/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  <c r="W1054" s="48"/>
      <c r="X1054" s="48"/>
      <c r="Y1054" s="47"/>
    </row>
    <row r="1055" spans="1:25" x14ac:dyDescent="0.2">
      <c r="A1055" s="48"/>
      <c r="B1055" s="48"/>
      <c r="C1055" s="48"/>
      <c r="D1055" s="48"/>
      <c r="E1055" s="48"/>
      <c r="F1055" s="48"/>
      <c r="G1055" s="48"/>
      <c r="H1055" s="48"/>
      <c r="I1055" s="48"/>
      <c r="J1055" s="48"/>
      <c r="K1055" s="48"/>
      <c r="L1055" s="48"/>
      <c r="M1055" s="48"/>
      <c r="N1055" s="48"/>
      <c r="O1055" s="48"/>
      <c r="P1055" s="48"/>
      <c r="Q1055" s="48"/>
      <c r="R1055" s="48"/>
      <c r="S1055" s="48"/>
      <c r="T1055" s="48"/>
      <c r="U1055" s="48"/>
      <c r="V1055" s="48"/>
      <c r="W1055" s="48"/>
      <c r="X1055" s="48"/>
      <c r="Y1055" s="47"/>
    </row>
    <row r="1056" spans="1:25" x14ac:dyDescent="0.2">
      <c r="A1056" s="48"/>
      <c r="B1056" s="48"/>
      <c r="C1056" s="48"/>
      <c r="D1056" s="48"/>
      <c r="E1056" s="48"/>
      <c r="F1056" s="48"/>
      <c r="G1056" s="48"/>
      <c r="H1056" s="48"/>
      <c r="I1056" s="48"/>
      <c r="J1056" s="48"/>
      <c r="K1056" s="48"/>
      <c r="L1056" s="48"/>
      <c r="M1056" s="48"/>
      <c r="N1056" s="48"/>
      <c r="O1056" s="48"/>
      <c r="P1056" s="48"/>
      <c r="Q1056" s="48"/>
      <c r="R1056" s="48"/>
      <c r="S1056" s="48"/>
      <c r="T1056" s="48"/>
      <c r="U1056" s="48"/>
      <c r="V1056" s="48"/>
      <c r="W1056" s="48"/>
      <c r="X1056" s="48"/>
      <c r="Y1056" s="47"/>
    </row>
    <row r="1057" spans="1:25" x14ac:dyDescent="0.2">
      <c r="A1057" s="48"/>
      <c r="B1057" s="48"/>
      <c r="C1057" s="48"/>
      <c r="D1057" s="48"/>
      <c r="E1057" s="48"/>
      <c r="F1057" s="48"/>
      <c r="G1057" s="48"/>
      <c r="H1057" s="48"/>
      <c r="I1057" s="48"/>
      <c r="J1057" s="48"/>
      <c r="K1057" s="48"/>
      <c r="L1057" s="48"/>
      <c r="M1057" s="48"/>
      <c r="N1057" s="48"/>
      <c r="O1057" s="48"/>
      <c r="P1057" s="48"/>
      <c r="Q1057" s="48"/>
      <c r="R1057" s="48"/>
      <c r="S1057" s="48"/>
      <c r="T1057" s="48"/>
      <c r="U1057" s="48"/>
      <c r="V1057" s="48"/>
      <c r="W1057" s="48"/>
      <c r="X1057" s="48"/>
      <c r="Y1057" s="47"/>
    </row>
    <row r="1058" spans="1:25" x14ac:dyDescent="0.2">
      <c r="A1058" s="48"/>
      <c r="B1058" s="48"/>
      <c r="C1058" s="48"/>
      <c r="D1058" s="48"/>
      <c r="E1058" s="48"/>
      <c r="F1058" s="48"/>
      <c r="G1058" s="48"/>
      <c r="H1058" s="48"/>
      <c r="I1058" s="48"/>
      <c r="J1058" s="48"/>
      <c r="K1058" s="48"/>
      <c r="L1058" s="48"/>
      <c r="M1058" s="48"/>
      <c r="N1058" s="48"/>
      <c r="O1058" s="48"/>
      <c r="P1058" s="48"/>
      <c r="Q1058" s="48"/>
      <c r="R1058" s="48"/>
      <c r="S1058" s="48"/>
      <c r="T1058" s="48"/>
      <c r="U1058" s="48"/>
      <c r="V1058" s="48"/>
      <c r="W1058" s="48"/>
      <c r="X1058" s="48"/>
      <c r="Y1058" s="47"/>
    </row>
    <row r="1059" spans="1:25" x14ac:dyDescent="0.2">
      <c r="A1059" s="48"/>
      <c r="B1059" s="48"/>
      <c r="C1059" s="48"/>
      <c r="D1059" s="48"/>
      <c r="E1059" s="48"/>
      <c r="F1059" s="48"/>
      <c r="G1059" s="48"/>
      <c r="H1059" s="48"/>
      <c r="I1059" s="48"/>
      <c r="J1059" s="48"/>
      <c r="K1059" s="48"/>
      <c r="L1059" s="48"/>
      <c r="M1059" s="48"/>
      <c r="N1059" s="48"/>
      <c r="O1059" s="48"/>
      <c r="P1059" s="48"/>
      <c r="Q1059" s="48"/>
      <c r="R1059" s="48"/>
      <c r="S1059" s="48"/>
      <c r="T1059" s="48"/>
      <c r="U1059" s="48"/>
      <c r="V1059" s="48"/>
      <c r="W1059" s="48"/>
      <c r="X1059" s="48"/>
      <c r="Y1059" s="47"/>
    </row>
    <row r="1060" spans="1:25" x14ac:dyDescent="0.2">
      <c r="A1060" s="48"/>
      <c r="B1060" s="48"/>
      <c r="C1060" s="48"/>
      <c r="D1060" s="48"/>
      <c r="E1060" s="48"/>
      <c r="F1060" s="48"/>
      <c r="G1060" s="48"/>
      <c r="H1060" s="48"/>
      <c r="I1060" s="48"/>
      <c r="J1060" s="48"/>
      <c r="K1060" s="48"/>
      <c r="L1060" s="48"/>
      <c r="M1060" s="48"/>
      <c r="N1060" s="48"/>
      <c r="O1060" s="48"/>
      <c r="P1060" s="48"/>
      <c r="Q1060" s="48"/>
      <c r="R1060" s="48"/>
      <c r="S1060" s="48"/>
      <c r="T1060" s="48"/>
      <c r="U1060" s="48"/>
      <c r="V1060" s="48"/>
      <c r="W1060" s="48"/>
      <c r="X1060" s="48"/>
      <c r="Y1060" s="47"/>
    </row>
    <row r="1061" spans="1:25" x14ac:dyDescent="0.2">
      <c r="A1061" s="48"/>
      <c r="B1061" s="48"/>
      <c r="C1061" s="48"/>
      <c r="D1061" s="48"/>
      <c r="E1061" s="48"/>
      <c r="F1061" s="48"/>
      <c r="G1061" s="48"/>
      <c r="H1061" s="48"/>
      <c r="I1061" s="48"/>
      <c r="J1061" s="48"/>
      <c r="K1061" s="48"/>
      <c r="L1061" s="48"/>
      <c r="M1061" s="48"/>
      <c r="N1061" s="48"/>
      <c r="O1061" s="48"/>
      <c r="P1061" s="48"/>
      <c r="Q1061" s="48"/>
      <c r="R1061" s="48"/>
      <c r="S1061" s="48"/>
      <c r="T1061" s="48"/>
      <c r="U1061" s="48"/>
      <c r="V1061" s="48"/>
      <c r="W1061" s="48"/>
      <c r="X1061" s="48"/>
      <c r="Y1061" s="47"/>
    </row>
    <row r="1062" spans="1:25" x14ac:dyDescent="0.2">
      <c r="A1062" s="48"/>
      <c r="B1062" s="48"/>
      <c r="C1062" s="48"/>
      <c r="D1062" s="48"/>
      <c r="E1062" s="48"/>
      <c r="F1062" s="48"/>
      <c r="G1062" s="48"/>
      <c r="H1062" s="48"/>
      <c r="I1062" s="48"/>
      <c r="J1062" s="48"/>
      <c r="K1062" s="48"/>
      <c r="L1062" s="48"/>
      <c r="M1062" s="48"/>
      <c r="N1062" s="48"/>
      <c r="O1062" s="48"/>
      <c r="P1062" s="48"/>
      <c r="Q1062" s="48"/>
      <c r="R1062" s="48"/>
      <c r="S1062" s="48"/>
      <c r="T1062" s="48"/>
      <c r="U1062" s="48"/>
      <c r="V1062" s="48"/>
      <c r="W1062" s="48"/>
      <c r="X1062" s="48"/>
      <c r="Y1062" s="47"/>
    </row>
    <row r="1063" spans="1:25" x14ac:dyDescent="0.2">
      <c r="A1063" s="51"/>
      <c r="B1063" s="51"/>
      <c r="C1063" s="51"/>
      <c r="D1063" s="51"/>
      <c r="E1063" s="51"/>
      <c r="F1063" s="51"/>
      <c r="G1063" s="51"/>
      <c r="H1063" s="51"/>
      <c r="I1063" s="51"/>
      <c r="J1063" s="51"/>
      <c r="K1063" s="51"/>
      <c r="L1063" s="51"/>
      <c r="M1063" s="51"/>
      <c r="N1063" s="51"/>
      <c r="O1063" s="51"/>
      <c r="P1063" s="51"/>
      <c r="Q1063" s="51"/>
      <c r="R1063" s="51"/>
      <c r="S1063" s="51"/>
      <c r="T1063" s="51"/>
      <c r="U1063" s="51"/>
      <c r="V1063" s="51"/>
      <c r="W1063" s="51"/>
      <c r="X1063" s="51"/>
      <c r="Y1063" s="51"/>
    </row>
    <row r="1064" spans="1:25" x14ac:dyDescent="0.2">
      <c r="A1064" s="51"/>
      <c r="B1064" s="51"/>
      <c r="C1064" s="51"/>
      <c r="D1064" s="51"/>
      <c r="E1064" s="51"/>
      <c r="F1064" s="51"/>
      <c r="G1064" s="51"/>
      <c r="H1064" s="51"/>
      <c r="I1064" s="51"/>
      <c r="J1064" s="51"/>
      <c r="K1064" s="51"/>
      <c r="L1064" s="51"/>
      <c r="M1064" s="51"/>
      <c r="N1064" s="51"/>
      <c r="O1064" s="51"/>
      <c r="P1064" s="51"/>
      <c r="Q1064" s="51"/>
      <c r="R1064" s="51"/>
      <c r="S1064" s="51"/>
      <c r="T1064" s="51"/>
      <c r="U1064" s="51"/>
      <c r="V1064" s="51"/>
      <c r="W1064" s="51"/>
      <c r="X1064" s="51"/>
      <c r="Y1064" s="51"/>
    </row>
    <row r="1065" spans="1:25" x14ac:dyDescent="0.2">
      <c r="A1065" s="51"/>
      <c r="B1065" s="51"/>
      <c r="C1065" s="51"/>
      <c r="D1065" s="51"/>
      <c r="E1065" s="51"/>
      <c r="F1065" s="51"/>
      <c r="G1065" s="51"/>
      <c r="H1065" s="51"/>
      <c r="I1065" s="51"/>
      <c r="J1065" s="51"/>
      <c r="K1065" s="51"/>
      <c r="L1065" s="51"/>
      <c r="M1065" s="51"/>
      <c r="N1065" s="51"/>
      <c r="O1065" s="51"/>
      <c r="P1065" s="51"/>
      <c r="Q1065" s="51"/>
      <c r="R1065" s="51"/>
      <c r="S1065" s="51"/>
      <c r="T1065" s="51"/>
      <c r="U1065" s="51"/>
      <c r="V1065" s="51"/>
      <c r="W1065" s="51"/>
      <c r="X1065" s="51"/>
      <c r="Y1065" s="51"/>
    </row>
    <row r="1066" spans="1:25" x14ac:dyDescent="0.2">
      <c r="A1066" s="51"/>
      <c r="B1066" s="51"/>
      <c r="C1066" s="51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  <c r="S1066" s="51"/>
      <c r="T1066" s="51"/>
      <c r="U1066" s="51"/>
      <c r="V1066" s="51"/>
      <c r="W1066" s="51"/>
      <c r="X1066" s="51"/>
      <c r="Y1066" s="51"/>
    </row>
    <row r="1067" spans="1:25" x14ac:dyDescent="0.2">
      <c r="A1067" s="51"/>
      <c r="B1067" s="51"/>
      <c r="C1067" s="51"/>
      <c r="D1067" s="51"/>
      <c r="E1067" s="51"/>
      <c r="F1067" s="51"/>
      <c r="G1067" s="51"/>
      <c r="H1067" s="51"/>
      <c r="I1067" s="51"/>
      <c r="J1067" s="51"/>
      <c r="K1067" s="51"/>
      <c r="L1067" s="51"/>
      <c r="M1067" s="51"/>
      <c r="N1067" s="51"/>
      <c r="O1067" s="51"/>
      <c r="P1067" s="51"/>
      <c r="Q1067" s="51"/>
      <c r="R1067" s="51"/>
      <c r="S1067" s="51"/>
      <c r="T1067" s="51"/>
      <c r="U1067" s="51"/>
      <c r="V1067" s="51"/>
      <c r="W1067" s="51"/>
      <c r="X1067" s="51"/>
      <c r="Y1067" s="51"/>
    </row>
    <row r="1068" spans="1:25" x14ac:dyDescent="0.2">
      <c r="A1068" s="48"/>
      <c r="B1068" s="48"/>
      <c r="C1068" s="48"/>
      <c r="D1068" s="48"/>
      <c r="E1068" s="48"/>
      <c r="F1068" s="48"/>
      <c r="G1068" s="48"/>
      <c r="H1068" s="48"/>
      <c r="I1068" s="48"/>
      <c r="J1068" s="48"/>
      <c r="K1068" s="48"/>
      <c r="L1068" s="48"/>
      <c r="M1068" s="48"/>
      <c r="N1068" s="48"/>
      <c r="O1068" s="48"/>
      <c r="P1068" s="48"/>
      <c r="Q1068" s="48"/>
      <c r="R1068" s="48"/>
      <c r="S1068" s="48"/>
      <c r="T1068" s="48"/>
      <c r="U1068" s="48"/>
      <c r="V1068" s="48"/>
      <c r="W1068" s="48"/>
      <c r="X1068" s="48"/>
      <c r="Y1068" s="47"/>
    </row>
    <row r="1069" spans="1:25" x14ac:dyDescent="0.2">
      <c r="A1069" s="48"/>
      <c r="B1069" s="48"/>
      <c r="C1069" s="48"/>
      <c r="D1069" s="48"/>
      <c r="E1069" s="48"/>
      <c r="F1069" s="48"/>
      <c r="G1069" s="48"/>
      <c r="H1069" s="48"/>
      <c r="I1069" s="48"/>
      <c r="J1069" s="48"/>
      <c r="K1069" s="48"/>
      <c r="L1069" s="48"/>
      <c r="M1069" s="48"/>
      <c r="N1069" s="48"/>
      <c r="O1069" s="48"/>
      <c r="P1069" s="48"/>
      <c r="Q1069" s="48"/>
      <c r="R1069" s="48"/>
      <c r="S1069" s="48"/>
      <c r="T1069" s="48"/>
      <c r="U1069" s="48"/>
      <c r="V1069" s="48"/>
      <c r="W1069" s="48"/>
      <c r="X1069" s="48"/>
      <c r="Y1069" s="47"/>
    </row>
    <row r="1070" spans="1:25" x14ac:dyDescent="0.2">
      <c r="A1070" s="48"/>
      <c r="B1070" s="48"/>
      <c r="C1070" s="48"/>
      <c r="D1070" s="48"/>
      <c r="E1070" s="48"/>
      <c r="F1070" s="48"/>
      <c r="G1070" s="48"/>
      <c r="H1070" s="48"/>
      <c r="I1070" s="48"/>
      <c r="J1070" s="48"/>
      <c r="K1070" s="48"/>
      <c r="L1070" s="48"/>
      <c r="M1070" s="48"/>
      <c r="N1070" s="48"/>
      <c r="O1070" s="48"/>
      <c r="P1070" s="48"/>
      <c r="Q1070" s="48"/>
      <c r="R1070" s="48"/>
      <c r="S1070" s="48"/>
      <c r="T1070" s="48"/>
      <c r="U1070" s="48"/>
      <c r="V1070" s="48"/>
      <c r="W1070" s="48"/>
      <c r="X1070" s="48"/>
      <c r="Y1070" s="47"/>
    </row>
    <row r="1071" spans="1:25" x14ac:dyDescent="0.2">
      <c r="A1071" s="48"/>
      <c r="B1071" s="48"/>
      <c r="C1071" s="48"/>
      <c r="D1071" s="48"/>
      <c r="E1071" s="48"/>
      <c r="F1071" s="48"/>
      <c r="G1071" s="48"/>
      <c r="H1071" s="48"/>
      <c r="I1071" s="48"/>
      <c r="J1071" s="48"/>
      <c r="K1071" s="48"/>
      <c r="L1071" s="48"/>
      <c r="M1071" s="48"/>
      <c r="N1071" s="48"/>
      <c r="O1071" s="48"/>
      <c r="P1071" s="48"/>
      <c r="Q1071" s="48"/>
      <c r="R1071" s="48"/>
      <c r="S1071" s="48"/>
      <c r="T1071" s="48"/>
      <c r="U1071" s="48"/>
      <c r="V1071" s="48"/>
      <c r="W1071" s="48"/>
      <c r="X1071" s="48"/>
      <c r="Y1071" s="47"/>
    </row>
    <row r="1072" spans="1:25" x14ac:dyDescent="0.2">
      <c r="A1072" s="48"/>
      <c r="B1072" s="48"/>
      <c r="C1072" s="48"/>
      <c r="D1072" s="48"/>
      <c r="E1072" s="48"/>
      <c r="F1072" s="48"/>
      <c r="G1072" s="48"/>
      <c r="H1072" s="48"/>
      <c r="I1072" s="48"/>
      <c r="J1072" s="48"/>
      <c r="K1072" s="48"/>
      <c r="L1072" s="48"/>
      <c r="M1072" s="48"/>
      <c r="N1072" s="48"/>
      <c r="O1072" s="48"/>
      <c r="P1072" s="48"/>
      <c r="Q1072" s="48"/>
      <c r="R1072" s="48"/>
      <c r="S1072" s="48"/>
      <c r="T1072" s="48"/>
      <c r="U1072" s="48"/>
      <c r="V1072" s="48"/>
      <c r="W1072" s="48"/>
      <c r="X1072" s="48"/>
      <c r="Y1072" s="47"/>
    </row>
    <row r="1073" spans="1:25" x14ac:dyDescent="0.2">
      <c r="A1073" s="48"/>
      <c r="B1073" s="48"/>
      <c r="C1073" s="48"/>
      <c r="D1073" s="48"/>
      <c r="E1073" s="48"/>
      <c r="F1073" s="48"/>
      <c r="G1073" s="48"/>
      <c r="H1073" s="48"/>
      <c r="I1073" s="48"/>
      <c r="J1073" s="48"/>
      <c r="K1073" s="48"/>
      <c r="L1073" s="48"/>
      <c r="M1073" s="48"/>
      <c r="N1073" s="48"/>
      <c r="O1073" s="48"/>
      <c r="P1073" s="48"/>
      <c r="Q1073" s="48"/>
      <c r="R1073" s="48"/>
      <c r="S1073" s="48"/>
      <c r="T1073" s="48"/>
      <c r="U1073" s="48"/>
      <c r="V1073" s="48"/>
      <c r="W1073" s="48"/>
      <c r="X1073" s="48"/>
      <c r="Y1073" s="47"/>
    </row>
    <row r="1074" spans="1:25" x14ac:dyDescent="0.2">
      <c r="A1074" s="48"/>
      <c r="B1074" s="48"/>
      <c r="C1074" s="48"/>
      <c r="D1074" s="48"/>
      <c r="E1074" s="48"/>
      <c r="F1074" s="48"/>
      <c r="G1074" s="48"/>
      <c r="H1074" s="48"/>
      <c r="I1074" s="48"/>
      <c r="J1074" s="48"/>
      <c r="K1074" s="48"/>
      <c r="L1074" s="48"/>
      <c r="M1074" s="48"/>
      <c r="N1074" s="48"/>
      <c r="O1074" s="48"/>
      <c r="P1074" s="48"/>
      <c r="Q1074" s="48"/>
      <c r="R1074" s="48"/>
      <c r="S1074" s="48"/>
      <c r="T1074" s="48"/>
      <c r="U1074" s="48"/>
      <c r="V1074" s="48"/>
      <c r="W1074" s="48"/>
      <c r="X1074" s="48"/>
      <c r="Y1074" s="47"/>
    </row>
    <row r="1075" spans="1:25" x14ac:dyDescent="0.2">
      <c r="A1075" s="48"/>
      <c r="B1075" s="48"/>
      <c r="C1075" s="48"/>
      <c r="D1075" s="48"/>
      <c r="E1075" s="48"/>
      <c r="F1075" s="48"/>
      <c r="G1075" s="48"/>
      <c r="H1075" s="48"/>
      <c r="I1075" s="48"/>
      <c r="J1075" s="48"/>
      <c r="K1075" s="48"/>
      <c r="L1075" s="48"/>
      <c r="M1075" s="48"/>
      <c r="N1075" s="48"/>
      <c r="O1075" s="48"/>
      <c r="P1075" s="48"/>
      <c r="Q1075" s="48"/>
      <c r="R1075" s="48"/>
      <c r="S1075" s="48"/>
      <c r="T1075" s="48"/>
      <c r="U1075" s="48"/>
      <c r="V1075" s="48"/>
      <c r="W1075" s="48"/>
      <c r="X1075" s="48"/>
      <c r="Y1075" s="47"/>
    </row>
    <row r="1076" spans="1:25" x14ac:dyDescent="0.2">
      <c r="A1076" s="48"/>
      <c r="B1076" s="48"/>
      <c r="C1076" s="48"/>
      <c r="D1076" s="48"/>
      <c r="E1076" s="48"/>
      <c r="F1076" s="48"/>
      <c r="G1076" s="48"/>
      <c r="H1076" s="48"/>
      <c r="I1076" s="48"/>
      <c r="J1076" s="48"/>
      <c r="K1076" s="48"/>
      <c r="L1076" s="48"/>
      <c r="M1076" s="48"/>
      <c r="N1076" s="48"/>
      <c r="O1076" s="48"/>
      <c r="P1076" s="48"/>
      <c r="Q1076" s="48"/>
      <c r="R1076" s="48"/>
      <c r="S1076" s="48"/>
      <c r="T1076" s="48"/>
      <c r="U1076" s="48"/>
      <c r="V1076" s="48"/>
      <c r="W1076" s="48"/>
      <c r="X1076" s="48"/>
      <c r="Y1076" s="47"/>
    </row>
    <row r="1077" spans="1:25" x14ac:dyDescent="0.2">
      <c r="A1077" s="51"/>
      <c r="B1077" s="51"/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  <c r="Q1077" s="51"/>
      <c r="R1077" s="51"/>
      <c r="S1077" s="51"/>
      <c r="T1077" s="51"/>
      <c r="U1077" s="51"/>
      <c r="V1077" s="51"/>
      <c r="W1077" s="51"/>
      <c r="X1077" s="51"/>
      <c r="Y1077" s="51"/>
    </row>
    <row r="1078" spans="1:25" x14ac:dyDescent="0.2">
      <c r="A1078" s="51"/>
      <c r="B1078" s="51"/>
      <c r="C1078" s="51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  <c r="S1078" s="51"/>
      <c r="T1078" s="51"/>
      <c r="U1078" s="51"/>
      <c r="V1078" s="51"/>
      <c r="W1078" s="51"/>
      <c r="X1078" s="51"/>
      <c r="Y1078" s="51"/>
    </row>
    <row r="1079" spans="1:25" x14ac:dyDescent="0.2">
      <c r="A1079" s="51"/>
      <c r="B1079" s="51"/>
      <c r="C1079" s="51"/>
      <c r="D1079" s="51"/>
      <c r="E1079" s="51"/>
      <c r="F1079" s="51"/>
      <c r="G1079" s="51"/>
      <c r="H1079" s="51"/>
      <c r="I1079" s="51"/>
      <c r="J1079" s="51"/>
      <c r="K1079" s="51"/>
      <c r="L1079" s="51"/>
      <c r="M1079" s="51"/>
      <c r="N1079" s="51"/>
      <c r="O1079" s="51"/>
      <c r="P1079" s="51"/>
      <c r="Q1079" s="51"/>
      <c r="R1079" s="51"/>
      <c r="S1079" s="51"/>
      <c r="T1079" s="51"/>
      <c r="U1079" s="51"/>
      <c r="V1079" s="51"/>
      <c r="W1079" s="51"/>
      <c r="X1079" s="51"/>
      <c r="Y1079" s="51"/>
    </row>
    <row r="1080" spans="1:25" x14ac:dyDescent="0.2">
      <c r="A1080" s="51"/>
      <c r="B1080" s="51"/>
      <c r="C1080" s="51"/>
      <c r="D1080" s="51"/>
      <c r="E1080" s="51"/>
      <c r="F1080" s="51"/>
      <c r="G1080" s="51"/>
      <c r="H1080" s="51"/>
      <c r="I1080" s="51"/>
      <c r="J1080" s="51"/>
      <c r="K1080" s="51"/>
      <c r="L1080" s="51"/>
      <c r="M1080" s="51"/>
      <c r="N1080" s="51"/>
      <c r="O1080" s="51"/>
      <c r="P1080" s="51"/>
      <c r="Q1080" s="51"/>
      <c r="R1080" s="51"/>
      <c r="S1080" s="51"/>
      <c r="T1080" s="51"/>
      <c r="U1080" s="51"/>
      <c r="V1080" s="51"/>
      <c r="W1080" s="51"/>
      <c r="X1080" s="51"/>
      <c r="Y1080" s="51"/>
    </row>
    <row r="1081" spans="1:25" x14ac:dyDescent="0.2">
      <c r="A1081" s="51"/>
      <c r="B1081" s="51"/>
      <c r="C1081" s="51"/>
      <c r="D1081" s="51"/>
      <c r="E1081" s="51"/>
      <c r="F1081" s="51"/>
      <c r="G1081" s="51"/>
      <c r="H1081" s="51"/>
      <c r="I1081" s="51"/>
      <c r="J1081" s="51"/>
      <c r="K1081" s="51"/>
      <c r="L1081" s="51"/>
      <c r="M1081" s="51"/>
      <c r="N1081" s="51"/>
      <c r="O1081" s="51"/>
      <c r="P1081" s="51"/>
      <c r="Q1081" s="51"/>
      <c r="R1081" s="51"/>
      <c r="S1081" s="51"/>
      <c r="T1081" s="51"/>
      <c r="U1081" s="51"/>
      <c r="V1081" s="51"/>
      <c r="W1081" s="51"/>
      <c r="X1081" s="51"/>
      <c r="Y1081" s="51"/>
    </row>
    <row r="1082" spans="1:25" x14ac:dyDescent="0.2">
      <c r="A1082" s="48"/>
      <c r="B1082" s="48"/>
      <c r="C1082" s="48"/>
      <c r="D1082" s="48"/>
      <c r="E1082" s="48"/>
      <c r="F1082" s="48"/>
      <c r="G1082" s="48"/>
      <c r="H1082" s="48"/>
      <c r="I1082" s="48"/>
      <c r="J1082" s="48"/>
      <c r="K1082" s="48"/>
      <c r="L1082" s="48"/>
      <c r="M1082" s="48"/>
      <c r="N1082" s="48"/>
      <c r="O1082" s="48"/>
      <c r="P1082" s="48"/>
      <c r="Q1082" s="48"/>
      <c r="R1082" s="48"/>
      <c r="S1082" s="48"/>
      <c r="T1082" s="48"/>
      <c r="U1082" s="48"/>
      <c r="V1082" s="48"/>
      <c r="W1082" s="48"/>
      <c r="X1082" s="48"/>
      <c r="Y1082" s="47"/>
    </row>
    <row r="1083" spans="1:25" x14ac:dyDescent="0.2">
      <c r="A1083" s="48"/>
      <c r="B1083" s="48"/>
      <c r="C1083" s="48"/>
      <c r="D1083" s="48"/>
      <c r="E1083" s="48"/>
      <c r="F1083" s="48"/>
      <c r="G1083" s="48"/>
      <c r="H1083" s="48"/>
      <c r="I1083" s="48"/>
      <c r="J1083" s="48"/>
      <c r="K1083" s="48"/>
      <c r="L1083" s="48"/>
      <c r="M1083" s="48"/>
      <c r="N1083" s="48"/>
      <c r="O1083" s="48"/>
      <c r="P1083" s="48"/>
      <c r="Q1083" s="48"/>
      <c r="R1083" s="48"/>
      <c r="S1083" s="48"/>
      <c r="T1083" s="48"/>
      <c r="U1083" s="48"/>
      <c r="V1083" s="48"/>
      <c r="W1083" s="48"/>
      <c r="X1083" s="48"/>
      <c r="Y1083" s="47"/>
    </row>
    <row r="1084" spans="1:25" x14ac:dyDescent="0.2">
      <c r="A1084" s="48"/>
      <c r="B1084" s="48"/>
      <c r="C1084" s="48"/>
      <c r="D1084" s="48"/>
      <c r="E1084" s="48"/>
      <c r="F1084" s="48"/>
      <c r="G1084" s="48"/>
      <c r="H1084" s="48"/>
      <c r="I1084" s="48"/>
      <c r="J1084" s="48"/>
      <c r="K1084" s="48"/>
      <c r="L1084" s="48"/>
      <c r="M1084" s="48"/>
      <c r="N1084" s="48"/>
      <c r="O1084" s="48"/>
      <c r="P1084" s="48"/>
      <c r="Q1084" s="48"/>
      <c r="R1084" s="48"/>
      <c r="S1084" s="48"/>
      <c r="T1084" s="48"/>
      <c r="U1084" s="48"/>
      <c r="V1084" s="48"/>
      <c r="W1084" s="48"/>
      <c r="X1084" s="48"/>
      <c r="Y1084" s="47"/>
    </row>
    <row r="1085" spans="1:25" x14ac:dyDescent="0.2">
      <c r="A1085" s="48"/>
      <c r="B1085" s="48"/>
      <c r="C1085" s="48"/>
      <c r="D1085" s="48"/>
      <c r="E1085" s="48"/>
      <c r="F1085" s="48"/>
      <c r="G1085" s="48"/>
      <c r="H1085" s="48"/>
      <c r="I1085" s="48"/>
      <c r="J1085" s="48"/>
      <c r="K1085" s="48"/>
      <c r="L1085" s="48"/>
      <c r="M1085" s="48"/>
      <c r="N1085" s="48"/>
      <c r="O1085" s="48"/>
      <c r="P1085" s="48"/>
      <c r="Q1085" s="48"/>
      <c r="R1085" s="48"/>
      <c r="S1085" s="48"/>
      <c r="T1085" s="48"/>
      <c r="U1085" s="48"/>
      <c r="V1085" s="48"/>
      <c r="W1085" s="48"/>
      <c r="X1085" s="48"/>
      <c r="Y1085" s="47"/>
    </row>
    <row r="1086" spans="1:25" x14ac:dyDescent="0.2">
      <c r="A1086" s="48"/>
      <c r="B1086" s="48"/>
      <c r="C1086" s="48"/>
      <c r="D1086" s="48"/>
      <c r="E1086" s="48"/>
      <c r="F1086" s="48"/>
      <c r="G1086" s="48"/>
      <c r="H1086" s="48"/>
      <c r="I1086" s="48"/>
      <c r="J1086" s="48"/>
      <c r="K1086" s="48"/>
      <c r="L1086" s="48"/>
      <c r="M1086" s="48"/>
      <c r="N1086" s="48"/>
      <c r="O1086" s="48"/>
      <c r="P1086" s="48"/>
      <c r="Q1086" s="48"/>
      <c r="R1086" s="48"/>
      <c r="S1086" s="48"/>
      <c r="T1086" s="48"/>
      <c r="U1086" s="48"/>
      <c r="V1086" s="48"/>
      <c r="W1086" s="48"/>
      <c r="X1086" s="48"/>
      <c r="Y1086" s="47"/>
    </row>
    <row r="1087" spans="1:25" x14ac:dyDescent="0.2">
      <c r="A1087" s="48"/>
      <c r="B1087" s="48"/>
      <c r="C1087" s="48"/>
      <c r="D1087" s="48"/>
      <c r="E1087" s="48"/>
      <c r="F1087" s="48"/>
      <c r="G1087" s="48"/>
      <c r="H1087" s="48"/>
      <c r="I1087" s="48"/>
      <c r="J1087" s="48"/>
      <c r="K1087" s="48"/>
      <c r="L1087" s="48"/>
      <c r="M1087" s="48"/>
      <c r="N1087" s="48"/>
      <c r="O1087" s="48"/>
      <c r="P1087" s="48"/>
      <c r="Q1087" s="48"/>
      <c r="R1087" s="48"/>
      <c r="S1087" s="48"/>
      <c r="T1087" s="48"/>
      <c r="U1087" s="48"/>
      <c r="V1087" s="48"/>
      <c r="W1087" s="48"/>
      <c r="X1087" s="48"/>
      <c r="Y1087" s="47"/>
    </row>
    <row r="1088" spans="1:25" x14ac:dyDescent="0.2">
      <c r="A1088" s="48"/>
      <c r="B1088" s="48"/>
      <c r="C1088" s="48"/>
      <c r="D1088" s="48"/>
      <c r="E1088" s="48"/>
      <c r="F1088" s="48"/>
      <c r="G1088" s="48"/>
      <c r="H1088" s="48"/>
      <c r="I1088" s="48"/>
      <c r="J1088" s="48"/>
      <c r="K1088" s="48"/>
      <c r="L1088" s="48"/>
      <c r="M1088" s="48"/>
      <c r="N1088" s="48"/>
      <c r="O1088" s="48"/>
      <c r="P1088" s="48"/>
      <c r="Q1088" s="48"/>
      <c r="R1088" s="48"/>
      <c r="S1088" s="48"/>
      <c r="T1088" s="48"/>
      <c r="U1088" s="48"/>
      <c r="V1088" s="48"/>
      <c r="W1088" s="48"/>
      <c r="X1088" s="48"/>
      <c r="Y1088" s="47"/>
    </row>
    <row r="1089" spans="1:25" x14ac:dyDescent="0.2">
      <c r="A1089" s="48"/>
      <c r="B1089" s="48"/>
      <c r="C1089" s="48"/>
      <c r="D1089" s="48"/>
      <c r="E1089" s="48"/>
      <c r="F1089" s="48"/>
      <c r="G1089" s="48"/>
      <c r="H1089" s="48"/>
      <c r="I1089" s="48"/>
      <c r="J1089" s="48"/>
      <c r="K1089" s="48"/>
      <c r="L1089" s="48"/>
      <c r="M1089" s="48"/>
      <c r="N1089" s="48"/>
      <c r="O1089" s="48"/>
      <c r="P1089" s="48"/>
      <c r="Q1089" s="48"/>
      <c r="R1089" s="48"/>
      <c r="S1089" s="48"/>
      <c r="T1089" s="48"/>
      <c r="U1089" s="48"/>
      <c r="V1089" s="48"/>
      <c r="W1089" s="48"/>
      <c r="X1089" s="48"/>
      <c r="Y1089" s="47"/>
    </row>
    <row r="1090" spans="1:25" x14ac:dyDescent="0.2">
      <c r="A1090" s="48"/>
      <c r="B1090" s="48"/>
      <c r="C1090" s="48"/>
      <c r="D1090" s="48"/>
      <c r="E1090" s="48"/>
      <c r="F1090" s="48"/>
      <c r="G1090" s="48"/>
      <c r="H1090" s="48"/>
      <c r="I1090" s="48"/>
      <c r="J1090" s="48"/>
      <c r="K1090" s="48"/>
      <c r="L1090" s="48"/>
      <c r="M1090" s="48"/>
      <c r="N1090" s="48"/>
      <c r="O1090" s="48"/>
      <c r="P1090" s="48"/>
      <c r="Q1090" s="48"/>
      <c r="R1090" s="48"/>
      <c r="S1090" s="48"/>
      <c r="T1090" s="48"/>
      <c r="U1090" s="48"/>
      <c r="V1090" s="48"/>
      <c r="W1090" s="48"/>
      <c r="X1090" s="48"/>
      <c r="Y1090" s="47"/>
    </row>
    <row r="1091" spans="1:25" x14ac:dyDescent="0.2">
      <c r="A1091" s="51"/>
      <c r="B1091" s="51"/>
      <c r="C1091" s="51"/>
      <c r="D1091" s="51"/>
      <c r="E1091" s="51"/>
      <c r="F1091" s="51"/>
      <c r="G1091" s="51"/>
      <c r="H1091" s="51"/>
      <c r="I1091" s="51"/>
      <c r="J1091" s="51"/>
      <c r="K1091" s="51"/>
      <c r="L1091" s="51"/>
      <c r="M1091" s="51"/>
      <c r="N1091" s="51"/>
      <c r="O1091" s="51"/>
      <c r="P1091" s="51"/>
      <c r="Q1091" s="51"/>
      <c r="R1091" s="51"/>
      <c r="S1091" s="51"/>
      <c r="T1091" s="51"/>
      <c r="U1091" s="51"/>
      <c r="V1091" s="51"/>
      <c r="W1091" s="51"/>
      <c r="X1091" s="51"/>
      <c r="Y1091" s="51"/>
    </row>
    <row r="1092" spans="1:25" x14ac:dyDescent="0.2">
      <c r="A1092" s="51"/>
      <c r="B1092" s="51"/>
      <c r="C1092" s="51"/>
      <c r="D1092" s="51"/>
      <c r="E1092" s="51"/>
      <c r="F1092" s="51"/>
      <c r="G1092" s="51"/>
      <c r="H1092" s="51"/>
      <c r="I1092" s="51"/>
      <c r="J1092" s="51"/>
      <c r="K1092" s="51"/>
      <c r="L1092" s="51"/>
      <c r="M1092" s="51"/>
      <c r="N1092" s="51"/>
      <c r="O1092" s="51"/>
      <c r="P1092" s="51"/>
      <c r="Q1092" s="51"/>
      <c r="R1092" s="51"/>
      <c r="S1092" s="51"/>
      <c r="T1092" s="51"/>
      <c r="U1092" s="51"/>
      <c r="V1092" s="51"/>
      <c r="W1092" s="51"/>
      <c r="X1092" s="51"/>
      <c r="Y1092" s="51"/>
    </row>
    <row r="1093" spans="1:25" x14ac:dyDescent="0.2">
      <c r="A1093" s="51"/>
      <c r="B1093" s="51"/>
      <c r="C1093" s="51"/>
      <c r="D1093" s="51"/>
      <c r="E1093" s="51"/>
      <c r="F1093" s="51"/>
      <c r="G1093" s="51"/>
      <c r="H1093" s="51"/>
      <c r="I1093" s="51"/>
      <c r="J1093" s="51"/>
      <c r="K1093" s="51"/>
      <c r="L1093" s="51"/>
      <c r="M1093" s="51"/>
      <c r="N1093" s="51"/>
      <c r="O1093" s="51"/>
      <c r="P1093" s="51"/>
      <c r="Q1093" s="51"/>
      <c r="R1093" s="51"/>
      <c r="S1093" s="51"/>
      <c r="T1093" s="51"/>
      <c r="U1093" s="51"/>
      <c r="V1093" s="51"/>
      <c r="W1093" s="51"/>
      <c r="X1093" s="51"/>
      <c r="Y1093" s="51"/>
    </row>
    <row r="1094" spans="1:25" x14ac:dyDescent="0.2">
      <c r="A1094" s="51"/>
      <c r="B1094" s="51"/>
      <c r="C1094" s="51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  <c r="S1094" s="51"/>
      <c r="T1094" s="51"/>
      <c r="U1094" s="51"/>
      <c r="V1094" s="51"/>
      <c r="W1094" s="51"/>
      <c r="X1094" s="51"/>
      <c r="Y1094" s="51"/>
    </row>
    <row r="1095" spans="1:25" x14ac:dyDescent="0.2">
      <c r="A1095" s="51"/>
      <c r="B1095" s="51"/>
      <c r="C1095" s="51"/>
      <c r="D1095" s="51"/>
      <c r="E1095" s="51"/>
      <c r="F1095" s="51"/>
      <c r="G1095" s="51"/>
      <c r="H1095" s="51"/>
      <c r="I1095" s="51"/>
      <c r="J1095" s="51"/>
      <c r="K1095" s="51"/>
      <c r="L1095" s="51"/>
      <c r="M1095" s="51"/>
      <c r="N1095" s="51"/>
      <c r="O1095" s="51"/>
      <c r="P1095" s="51"/>
      <c r="Q1095" s="51"/>
      <c r="R1095" s="51"/>
      <c r="S1095" s="51"/>
      <c r="T1095" s="51"/>
      <c r="U1095" s="51"/>
      <c r="V1095" s="51"/>
      <c r="W1095" s="51"/>
      <c r="X1095" s="51"/>
      <c r="Y1095" s="51"/>
    </row>
    <row r="1096" spans="1:25" x14ac:dyDescent="0.2">
      <c r="A1096" s="48"/>
      <c r="B1096" s="48"/>
      <c r="C1096" s="48"/>
      <c r="D1096" s="48"/>
      <c r="E1096" s="48"/>
      <c r="F1096" s="48"/>
      <c r="G1096" s="48"/>
      <c r="H1096" s="48"/>
      <c r="I1096" s="48"/>
      <c r="J1096" s="48"/>
      <c r="K1096" s="48"/>
      <c r="L1096" s="48"/>
      <c r="M1096" s="48"/>
      <c r="N1096" s="48"/>
      <c r="O1096" s="48"/>
      <c r="P1096" s="48"/>
      <c r="Q1096" s="48"/>
      <c r="R1096" s="48"/>
      <c r="S1096" s="48"/>
      <c r="T1096" s="48"/>
      <c r="U1096" s="48"/>
      <c r="V1096" s="48"/>
      <c r="W1096" s="48"/>
      <c r="X1096" s="48"/>
      <c r="Y1096" s="47"/>
    </row>
    <row r="1097" spans="1:25" x14ac:dyDescent="0.2">
      <c r="A1097" s="48"/>
      <c r="B1097" s="48"/>
      <c r="C1097" s="48"/>
      <c r="D1097" s="48"/>
      <c r="E1097" s="48"/>
      <c r="F1097" s="48"/>
      <c r="G1097" s="48"/>
      <c r="H1097" s="48"/>
      <c r="I1097" s="48"/>
      <c r="J1097" s="48"/>
      <c r="K1097" s="48"/>
      <c r="L1097" s="48"/>
      <c r="M1097" s="48"/>
      <c r="N1097" s="48"/>
      <c r="O1097" s="48"/>
      <c r="P1097" s="48"/>
      <c r="Q1097" s="48"/>
      <c r="R1097" s="48"/>
      <c r="S1097" s="48"/>
      <c r="T1097" s="48"/>
      <c r="U1097" s="48"/>
      <c r="V1097" s="48"/>
      <c r="W1097" s="48"/>
      <c r="X1097" s="48"/>
      <c r="Y1097" s="47"/>
    </row>
    <row r="1098" spans="1:25" x14ac:dyDescent="0.2">
      <c r="A1098" s="48"/>
      <c r="B1098" s="48"/>
      <c r="C1098" s="48"/>
      <c r="D1098" s="48"/>
      <c r="E1098" s="48"/>
      <c r="F1098" s="48"/>
      <c r="G1098" s="48"/>
      <c r="H1098" s="48"/>
      <c r="I1098" s="48"/>
      <c r="J1098" s="48"/>
      <c r="K1098" s="48"/>
      <c r="L1098" s="48"/>
      <c r="M1098" s="48"/>
      <c r="N1098" s="48"/>
      <c r="O1098" s="48"/>
      <c r="P1098" s="48"/>
      <c r="Q1098" s="48"/>
      <c r="R1098" s="48"/>
      <c r="S1098" s="48"/>
      <c r="T1098" s="48"/>
      <c r="U1098" s="48"/>
      <c r="V1098" s="48"/>
      <c r="W1098" s="48"/>
      <c r="X1098" s="48"/>
      <c r="Y1098" s="47"/>
    </row>
    <row r="1099" spans="1:25" x14ac:dyDescent="0.2">
      <c r="A1099" s="48"/>
      <c r="B1099" s="48"/>
      <c r="C1099" s="48"/>
      <c r="D1099" s="48"/>
      <c r="E1099" s="48"/>
      <c r="F1099" s="48"/>
      <c r="G1099" s="48"/>
      <c r="H1099" s="48"/>
      <c r="I1099" s="48"/>
      <c r="J1099" s="48"/>
      <c r="K1099" s="48"/>
      <c r="L1099" s="48"/>
      <c r="M1099" s="48"/>
      <c r="N1099" s="48"/>
      <c r="O1099" s="48"/>
      <c r="P1099" s="48"/>
      <c r="Q1099" s="48"/>
      <c r="R1099" s="48"/>
      <c r="S1099" s="48"/>
      <c r="T1099" s="48"/>
      <c r="U1099" s="48"/>
      <c r="V1099" s="48"/>
      <c r="W1099" s="48"/>
      <c r="X1099" s="48"/>
      <c r="Y1099" s="47"/>
    </row>
    <row r="1100" spans="1:25" x14ac:dyDescent="0.2">
      <c r="A1100" s="48"/>
      <c r="B1100" s="48"/>
      <c r="C1100" s="48"/>
      <c r="D1100" s="48"/>
      <c r="E1100" s="48"/>
      <c r="F1100" s="48"/>
      <c r="G1100" s="48"/>
      <c r="H1100" s="48"/>
      <c r="I1100" s="48"/>
      <c r="J1100" s="48"/>
      <c r="K1100" s="48"/>
      <c r="L1100" s="48"/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  <c r="W1100" s="48"/>
      <c r="X1100" s="48"/>
      <c r="Y1100" s="47"/>
    </row>
    <row r="1101" spans="1:25" x14ac:dyDescent="0.2">
      <c r="A1101" s="48"/>
      <c r="B1101" s="48"/>
      <c r="C1101" s="48"/>
      <c r="D1101" s="48"/>
      <c r="E1101" s="48"/>
      <c r="F1101" s="48"/>
      <c r="G1101" s="48"/>
      <c r="H1101" s="48"/>
      <c r="I1101" s="48"/>
      <c r="J1101" s="48"/>
      <c r="K1101" s="48"/>
      <c r="L1101" s="48"/>
      <c r="M1101" s="48"/>
      <c r="N1101" s="48"/>
      <c r="O1101" s="48"/>
      <c r="P1101" s="48"/>
      <c r="Q1101" s="48"/>
      <c r="R1101" s="48"/>
      <c r="S1101" s="48"/>
      <c r="T1101" s="48"/>
      <c r="U1101" s="48"/>
      <c r="V1101" s="48"/>
      <c r="W1101" s="48"/>
      <c r="X1101" s="48"/>
      <c r="Y1101" s="47"/>
    </row>
    <row r="1102" spans="1:25" x14ac:dyDescent="0.2">
      <c r="A1102" s="48"/>
      <c r="B1102" s="48"/>
      <c r="C1102" s="48"/>
      <c r="D1102" s="48"/>
      <c r="E1102" s="48"/>
      <c r="F1102" s="48"/>
      <c r="G1102" s="48"/>
      <c r="H1102" s="48"/>
      <c r="I1102" s="48"/>
      <c r="J1102" s="48"/>
      <c r="K1102" s="48"/>
      <c r="L1102" s="48"/>
      <c r="M1102" s="48"/>
      <c r="N1102" s="48"/>
      <c r="O1102" s="48"/>
      <c r="P1102" s="48"/>
      <c r="Q1102" s="48"/>
      <c r="R1102" s="48"/>
      <c r="S1102" s="48"/>
      <c r="T1102" s="48"/>
      <c r="U1102" s="48"/>
      <c r="V1102" s="48"/>
      <c r="W1102" s="48"/>
      <c r="X1102" s="48"/>
      <c r="Y1102" s="47"/>
    </row>
    <row r="1103" spans="1:25" x14ac:dyDescent="0.2">
      <c r="A1103" s="48"/>
      <c r="B1103" s="48"/>
      <c r="C1103" s="48"/>
      <c r="D1103" s="48"/>
      <c r="E1103" s="48"/>
      <c r="F1103" s="48"/>
      <c r="G1103" s="48"/>
      <c r="H1103" s="48"/>
      <c r="I1103" s="48"/>
      <c r="J1103" s="48"/>
      <c r="K1103" s="48"/>
      <c r="L1103" s="48"/>
      <c r="M1103" s="48"/>
      <c r="N1103" s="48"/>
      <c r="O1103" s="48"/>
      <c r="P1103" s="48"/>
      <c r="Q1103" s="48"/>
      <c r="R1103" s="48"/>
      <c r="S1103" s="48"/>
      <c r="T1103" s="48"/>
      <c r="U1103" s="48"/>
      <c r="V1103" s="48"/>
      <c r="W1103" s="48"/>
      <c r="X1103" s="48"/>
      <c r="Y1103" s="47"/>
    </row>
    <row r="1104" spans="1:25" x14ac:dyDescent="0.2">
      <c r="A1104" s="48"/>
      <c r="B1104" s="48"/>
      <c r="C1104" s="48"/>
      <c r="D1104" s="48"/>
      <c r="E1104" s="48"/>
      <c r="F1104" s="48"/>
      <c r="G1104" s="48"/>
      <c r="H1104" s="48"/>
      <c r="I1104" s="48"/>
      <c r="J1104" s="48"/>
      <c r="K1104" s="48"/>
      <c r="L1104" s="48"/>
      <c r="M1104" s="48"/>
      <c r="N1104" s="48"/>
      <c r="O1104" s="48"/>
      <c r="P1104" s="48"/>
      <c r="Q1104" s="48"/>
      <c r="R1104" s="48"/>
      <c r="S1104" s="48"/>
      <c r="T1104" s="48"/>
      <c r="U1104" s="48"/>
      <c r="V1104" s="48"/>
      <c r="W1104" s="48"/>
      <c r="X1104" s="48"/>
      <c r="Y1104" s="47"/>
    </row>
    <row r="1105" spans="1:25" x14ac:dyDescent="0.2">
      <c r="A1105" s="51"/>
      <c r="B1105" s="51"/>
      <c r="C1105" s="51"/>
      <c r="D1105" s="51"/>
      <c r="E1105" s="51"/>
      <c r="F1105" s="51"/>
      <c r="G1105" s="51"/>
      <c r="H1105" s="51"/>
      <c r="I1105" s="51"/>
      <c r="J1105" s="51"/>
      <c r="K1105" s="51"/>
      <c r="L1105" s="51"/>
      <c r="M1105" s="51"/>
      <c r="N1105" s="51"/>
      <c r="O1105" s="51"/>
      <c r="P1105" s="51"/>
      <c r="Q1105" s="51"/>
      <c r="R1105" s="51"/>
      <c r="S1105" s="51"/>
      <c r="T1105" s="51"/>
      <c r="U1105" s="51"/>
      <c r="V1105" s="51"/>
      <c r="W1105" s="51"/>
      <c r="X1105" s="51"/>
      <c r="Y1105" s="51"/>
    </row>
    <row r="1106" spans="1:25" x14ac:dyDescent="0.2">
      <c r="A1106" s="51"/>
      <c r="B1106" s="51"/>
      <c r="C1106" s="51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  <c r="S1106" s="51"/>
      <c r="T1106" s="51"/>
      <c r="U1106" s="51"/>
      <c r="V1106" s="51"/>
      <c r="W1106" s="51"/>
      <c r="X1106" s="51"/>
      <c r="Y1106" s="51"/>
    </row>
    <row r="1107" spans="1:25" x14ac:dyDescent="0.2">
      <c r="A1107" s="51"/>
      <c r="B1107" s="51"/>
      <c r="C1107" s="51"/>
      <c r="D1107" s="51"/>
      <c r="E1107" s="51"/>
      <c r="F1107" s="51"/>
      <c r="G1107" s="51"/>
      <c r="H1107" s="51"/>
      <c r="I1107" s="51"/>
      <c r="J1107" s="51"/>
      <c r="K1107" s="51"/>
      <c r="L1107" s="51"/>
      <c r="M1107" s="51"/>
      <c r="N1107" s="51"/>
      <c r="O1107" s="51"/>
      <c r="P1107" s="51"/>
      <c r="Q1107" s="51"/>
      <c r="R1107" s="51"/>
      <c r="S1107" s="51"/>
      <c r="T1107" s="51"/>
      <c r="U1107" s="51"/>
      <c r="V1107" s="51"/>
      <c r="W1107" s="51"/>
      <c r="X1107" s="51"/>
      <c r="Y1107" s="51"/>
    </row>
    <row r="1108" spans="1:25" x14ac:dyDescent="0.2">
      <c r="A1108" s="51"/>
      <c r="B1108" s="51"/>
      <c r="C1108" s="51"/>
      <c r="D1108" s="51"/>
      <c r="E1108" s="51"/>
      <c r="F1108" s="51"/>
      <c r="G1108" s="51"/>
      <c r="H1108" s="51"/>
      <c r="I1108" s="51"/>
      <c r="J1108" s="51"/>
      <c r="K1108" s="51"/>
      <c r="L1108" s="51"/>
      <c r="M1108" s="51"/>
      <c r="N1108" s="51"/>
      <c r="O1108" s="51"/>
      <c r="P1108" s="51"/>
      <c r="Q1108" s="51"/>
      <c r="R1108" s="51"/>
      <c r="S1108" s="51"/>
      <c r="T1108" s="51"/>
      <c r="U1108" s="51"/>
      <c r="V1108" s="51"/>
      <c r="W1108" s="51"/>
      <c r="X1108" s="51"/>
      <c r="Y1108" s="51"/>
    </row>
    <row r="1109" spans="1:25" x14ac:dyDescent="0.2">
      <c r="A1109" s="51"/>
      <c r="B1109" s="51"/>
      <c r="C1109" s="51"/>
      <c r="D1109" s="51"/>
      <c r="E1109" s="51"/>
      <c r="F1109" s="51"/>
      <c r="G1109" s="51"/>
      <c r="H1109" s="51"/>
      <c r="I1109" s="51"/>
      <c r="J1109" s="51"/>
      <c r="K1109" s="51"/>
      <c r="L1109" s="51"/>
      <c r="M1109" s="51"/>
      <c r="N1109" s="51"/>
      <c r="O1109" s="51"/>
      <c r="P1109" s="51"/>
      <c r="Q1109" s="51"/>
      <c r="R1109" s="51"/>
      <c r="S1109" s="51"/>
      <c r="T1109" s="51"/>
      <c r="U1109" s="51"/>
      <c r="V1109" s="51"/>
      <c r="W1109" s="51"/>
      <c r="X1109" s="51"/>
      <c r="Y1109" s="51"/>
    </row>
    <row r="1110" spans="1:25" x14ac:dyDescent="0.2">
      <c r="A1110" s="48"/>
      <c r="B1110" s="48"/>
      <c r="C1110" s="48"/>
      <c r="D1110" s="48"/>
      <c r="E1110" s="48"/>
      <c r="F1110" s="48"/>
      <c r="G1110" s="48"/>
      <c r="H1110" s="48"/>
      <c r="I1110" s="48"/>
      <c r="J1110" s="48"/>
      <c r="K1110" s="48"/>
      <c r="L1110" s="48"/>
      <c r="M1110" s="48"/>
      <c r="N1110" s="48"/>
      <c r="O1110" s="48"/>
      <c r="P1110" s="48"/>
      <c r="Q1110" s="48"/>
      <c r="R1110" s="48"/>
      <c r="S1110" s="48"/>
      <c r="T1110" s="48"/>
      <c r="U1110" s="48"/>
      <c r="V1110" s="48"/>
      <c r="W1110" s="48"/>
      <c r="X1110" s="48"/>
      <c r="Y1110" s="47"/>
    </row>
    <row r="1111" spans="1:25" x14ac:dyDescent="0.2">
      <c r="A1111" s="48"/>
      <c r="B1111" s="48"/>
      <c r="C1111" s="48"/>
      <c r="D1111" s="48"/>
      <c r="E1111" s="48"/>
      <c r="F1111" s="48"/>
      <c r="G1111" s="48"/>
      <c r="H1111" s="48"/>
      <c r="I1111" s="48"/>
      <c r="J1111" s="48"/>
      <c r="K1111" s="48"/>
      <c r="L1111" s="48"/>
      <c r="M1111" s="48"/>
      <c r="N1111" s="48"/>
      <c r="O1111" s="48"/>
      <c r="P1111" s="48"/>
      <c r="Q1111" s="48"/>
      <c r="R1111" s="48"/>
      <c r="S1111" s="48"/>
      <c r="T1111" s="48"/>
      <c r="U1111" s="48"/>
      <c r="V1111" s="48"/>
      <c r="W1111" s="48"/>
      <c r="X1111" s="48"/>
      <c r="Y1111" s="47"/>
    </row>
    <row r="1112" spans="1:25" x14ac:dyDescent="0.2">
      <c r="A1112" s="48"/>
      <c r="B1112" s="48"/>
      <c r="C1112" s="48"/>
      <c r="D1112" s="48"/>
      <c r="E1112" s="48"/>
      <c r="F1112" s="48"/>
      <c r="G1112" s="48"/>
      <c r="H1112" s="48"/>
      <c r="I1112" s="48"/>
      <c r="J1112" s="48"/>
      <c r="K1112" s="48"/>
      <c r="L1112" s="48"/>
      <c r="M1112" s="48"/>
      <c r="N1112" s="48"/>
      <c r="O1112" s="48"/>
      <c r="P1112" s="48"/>
      <c r="Q1112" s="48"/>
      <c r="R1112" s="48"/>
      <c r="S1112" s="48"/>
      <c r="T1112" s="48"/>
      <c r="U1112" s="48"/>
      <c r="V1112" s="48"/>
      <c r="W1112" s="48"/>
      <c r="X1112" s="48"/>
      <c r="Y1112" s="47"/>
    </row>
    <row r="1113" spans="1:25" x14ac:dyDescent="0.2">
      <c r="A1113" s="48"/>
      <c r="B1113" s="48"/>
      <c r="C1113" s="48"/>
      <c r="D1113" s="48"/>
      <c r="E1113" s="48"/>
      <c r="F1113" s="48"/>
      <c r="G1113" s="48"/>
      <c r="H1113" s="48"/>
      <c r="I1113" s="48"/>
      <c r="J1113" s="48"/>
      <c r="K1113" s="48"/>
      <c r="L1113" s="48"/>
      <c r="M1113" s="48"/>
      <c r="N1113" s="48"/>
      <c r="O1113" s="48"/>
      <c r="P1113" s="48"/>
      <c r="Q1113" s="48"/>
      <c r="R1113" s="48"/>
      <c r="S1113" s="48"/>
      <c r="T1113" s="48"/>
      <c r="U1113" s="48"/>
      <c r="V1113" s="48"/>
      <c r="W1113" s="48"/>
      <c r="X1113" s="48"/>
      <c r="Y1113" s="47"/>
    </row>
    <row r="1114" spans="1:25" x14ac:dyDescent="0.2">
      <c r="A1114" s="48"/>
      <c r="B1114" s="48"/>
      <c r="C1114" s="48"/>
      <c r="D1114" s="48"/>
      <c r="E1114" s="48"/>
      <c r="F1114" s="48"/>
      <c r="G1114" s="48"/>
      <c r="H1114" s="48"/>
      <c r="I1114" s="48"/>
      <c r="J1114" s="48"/>
      <c r="K1114" s="48"/>
      <c r="L1114" s="48"/>
      <c r="M1114" s="48"/>
      <c r="N1114" s="48"/>
      <c r="O1114" s="48"/>
      <c r="P1114" s="48"/>
      <c r="Q1114" s="48"/>
      <c r="R1114" s="48"/>
      <c r="S1114" s="48"/>
      <c r="T1114" s="48"/>
      <c r="U1114" s="48"/>
      <c r="V1114" s="48"/>
      <c r="W1114" s="48"/>
      <c r="X1114" s="48"/>
      <c r="Y1114" s="47"/>
    </row>
    <row r="1115" spans="1:25" x14ac:dyDescent="0.2">
      <c r="A1115" s="48"/>
      <c r="B1115" s="48"/>
      <c r="C1115" s="48"/>
      <c r="D1115" s="48"/>
      <c r="E1115" s="48"/>
      <c r="F1115" s="48"/>
      <c r="G1115" s="48"/>
      <c r="H1115" s="48"/>
      <c r="I1115" s="48"/>
      <c r="J1115" s="48"/>
      <c r="K1115" s="48"/>
      <c r="L1115" s="48"/>
      <c r="M1115" s="48"/>
      <c r="N1115" s="48"/>
      <c r="O1115" s="48"/>
      <c r="P1115" s="48"/>
      <c r="Q1115" s="48"/>
      <c r="R1115" s="48"/>
      <c r="S1115" s="48"/>
      <c r="T1115" s="48"/>
      <c r="U1115" s="48"/>
      <c r="V1115" s="48"/>
      <c r="W1115" s="48"/>
      <c r="X1115" s="48"/>
      <c r="Y1115" s="47"/>
    </row>
    <row r="1116" spans="1:25" x14ac:dyDescent="0.2">
      <c r="A1116" s="48"/>
      <c r="B1116" s="48"/>
      <c r="C1116" s="48"/>
      <c r="D1116" s="48"/>
      <c r="E1116" s="48"/>
      <c r="F1116" s="48"/>
      <c r="G1116" s="48"/>
      <c r="H1116" s="48"/>
      <c r="I1116" s="48"/>
      <c r="J1116" s="48"/>
      <c r="K1116" s="48"/>
      <c r="L1116" s="48"/>
      <c r="M1116" s="48"/>
      <c r="N1116" s="48"/>
      <c r="O1116" s="48"/>
      <c r="P1116" s="48"/>
      <c r="Q1116" s="48"/>
      <c r="R1116" s="48"/>
      <c r="S1116" s="48"/>
      <c r="T1116" s="48"/>
      <c r="U1116" s="48"/>
      <c r="V1116" s="48"/>
      <c r="W1116" s="48"/>
      <c r="X1116" s="48"/>
      <c r="Y1116" s="47"/>
    </row>
    <row r="1117" spans="1:25" x14ac:dyDescent="0.2">
      <c r="A1117" s="48"/>
      <c r="B1117" s="48"/>
      <c r="C1117" s="48"/>
      <c r="D1117" s="48"/>
      <c r="E1117" s="48"/>
      <c r="F1117" s="48"/>
      <c r="G1117" s="48"/>
      <c r="H1117" s="48"/>
      <c r="I1117" s="48"/>
      <c r="J1117" s="48"/>
      <c r="K1117" s="48"/>
      <c r="L1117" s="48"/>
      <c r="M1117" s="48"/>
      <c r="N1117" s="48"/>
      <c r="O1117" s="48"/>
      <c r="P1117" s="48"/>
      <c r="Q1117" s="48"/>
      <c r="R1117" s="48"/>
      <c r="S1117" s="48"/>
      <c r="T1117" s="48"/>
      <c r="U1117" s="48"/>
      <c r="V1117" s="48"/>
      <c r="W1117" s="48"/>
      <c r="X1117" s="48"/>
      <c r="Y1117" s="47"/>
    </row>
    <row r="1118" spans="1:25" x14ac:dyDescent="0.2">
      <c r="A1118" s="48"/>
      <c r="B1118" s="48"/>
      <c r="C1118" s="48"/>
      <c r="D1118" s="48"/>
      <c r="E1118" s="48"/>
      <c r="F1118" s="48"/>
      <c r="G1118" s="48"/>
      <c r="H1118" s="48"/>
      <c r="I1118" s="48"/>
      <c r="J1118" s="48"/>
      <c r="K1118" s="48"/>
      <c r="L1118" s="48"/>
      <c r="M1118" s="48"/>
      <c r="N1118" s="48"/>
      <c r="O1118" s="48"/>
      <c r="P1118" s="48"/>
      <c r="Q1118" s="48"/>
      <c r="R1118" s="48"/>
      <c r="S1118" s="48"/>
      <c r="T1118" s="48"/>
      <c r="U1118" s="48"/>
      <c r="V1118" s="48"/>
      <c r="W1118" s="48"/>
      <c r="X1118" s="48"/>
      <c r="Y1118" s="47"/>
    </row>
    <row r="1119" spans="1:25" x14ac:dyDescent="0.2">
      <c r="A1119" s="51"/>
      <c r="B1119" s="51"/>
      <c r="C1119" s="51"/>
      <c r="D1119" s="51"/>
      <c r="E1119" s="51"/>
      <c r="F1119" s="51"/>
      <c r="G1119" s="51"/>
      <c r="H1119" s="51"/>
      <c r="I1119" s="51"/>
      <c r="J1119" s="51"/>
      <c r="K1119" s="51"/>
      <c r="L1119" s="51"/>
      <c r="M1119" s="51"/>
      <c r="N1119" s="51"/>
      <c r="O1119" s="51"/>
      <c r="P1119" s="51"/>
      <c r="Q1119" s="51"/>
      <c r="R1119" s="51"/>
      <c r="S1119" s="51"/>
      <c r="T1119" s="51"/>
      <c r="U1119" s="51"/>
      <c r="V1119" s="51"/>
      <c r="W1119" s="51"/>
      <c r="X1119" s="51"/>
      <c r="Y1119" s="51"/>
    </row>
    <row r="1120" spans="1:25" x14ac:dyDescent="0.2">
      <c r="A1120" s="51"/>
      <c r="B1120" s="51"/>
      <c r="C1120" s="51"/>
      <c r="D1120" s="51"/>
      <c r="E1120" s="51"/>
      <c r="F1120" s="51"/>
      <c r="G1120" s="51"/>
      <c r="H1120" s="51"/>
      <c r="I1120" s="51"/>
      <c r="J1120" s="51"/>
      <c r="K1120" s="51"/>
      <c r="L1120" s="51"/>
      <c r="M1120" s="51"/>
      <c r="N1120" s="51"/>
      <c r="O1120" s="51"/>
      <c r="P1120" s="51"/>
      <c r="Q1120" s="51"/>
      <c r="R1120" s="51"/>
      <c r="S1120" s="51"/>
      <c r="T1120" s="51"/>
      <c r="U1120" s="51"/>
      <c r="V1120" s="51"/>
      <c r="W1120" s="51"/>
      <c r="X1120" s="51"/>
      <c r="Y1120" s="51"/>
    </row>
    <row r="1121" spans="1:25" x14ac:dyDescent="0.2">
      <c r="A1121" s="51"/>
      <c r="B1121" s="51"/>
      <c r="C1121" s="51"/>
      <c r="D1121" s="51"/>
      <c r="E1121" s="51"/>
      <c r="F1121" s="51"/>
      <c r="G1121" s="51"/>
      <c r="H1121" s="51"/>
      <c r="I1121" s="51"/>
      <c r="J1121" s="51"/>
      <c r="K1121" s="51"/>
      <c r="L1121" s="51"/>
      <c r="M1121" s="51"/>
      <c r="N1121" s="51"/>
      <c r="O1121" s="51"/>
      <c r="P1121" s="51"/>
      <c r="Q1121" s="51"/>
      <c r="R1121" s="51"/>
      <c r="S1121" s="51"/>
      <c r="T1121" s="51"/>
      <c r="U1121" s="51"/>
      <c r="V1121" s="51"/>
      <c r="W1121" s="51"/>
      <c r="X1121" s="51"/>
      <c r="Y1121" s="51"/>
    </row>
    <row r="1122" spans="1:25" x14ac:dyDescent="0.2">
      <c r="A1122" s="51"/>
      <c r="B1122" s="51"/>
      <c r="C1122" s="51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  <c r="S1122" s="51"/>
      <c r="T1122" s="51"/>
      <c r="U1122" s="51"/>
      <c r="V1122" s="51"/>
      <c r="W1122" s="51"/>
      <c r="X1122" s="51"/>
      <c r="Y1122" s="51"/>
    </row>
    <row r="1123" spans="1:25" x14ac:dyDescent="0.2">
      <c r="A1123" s="51"/>
      <c r="B1123" s="51"/>
      <c r="C1123" s="51"/>
      <c r="D1123" s="51"/>
      <c r="E1123" s="51"/>
      <c r="F1123" s="51"/>
      <c r="G1123" s="51"/>
      <c r="H1123" s="51"/>
      <c r="I1123" s="51"/>
      <c r="J1123" s="51"/>
      <c r="K1123" s="51"/>
      <c r="L1123" s="51"/>
      <c r="M1123" s="51"/>
      <c r="N1123" s="51"/>
      <c r="O1123" s="51"/>
      <c r="P1123" s="51"/>
      <c r="Q1123" s="51"/>
      <c r="R1123" s="51"/>
      <c r="S1123" s="51"/>
      <c r="T1123" s="51"/>
      <c r="U1123" s="51"/>
      <c r="V1123" s="51"/>
      <c r="W1123" s="51"/>
      <c r="X1123" s="51"/>
      <c r="Y1123" s="51"/>
    </row>
    <row r="1124" spans="1:25" x14ac:dyDescent="0.2">
      <c r="A1124" s="48"/>
      <c r="B1124" s="48"/>
      <c r="C1124" s="48"/>
      <c r="D1124" s="48"/>
      <c r="E1124" s="48"/>
      <c r="F1124" s="48"/>
      <c r="G1124" s="48"/>
      <c r="H1124" s="48"/>
      <c r="I1124" s="48"/>
      <c r="J1124" s="48"/>
      <c r="K1124" s="48"/>
      <c r="L1124" s="48"/>
      <c r="M1124" s="48"/>
      <c r="N1124" s="48"/>
      <c r="O1124" s="48"/>
      <c r="P1124" s="48"/>
      <c r="Q1124" s="48"/>
      <c r="R1124" s="48"/>
      <c r="S1124" s="48"/>
      <c r="T1124" s="48"/>
      <c r="U1124" s="48"/>
      <c r="V1124" s="48"/>
      <c r="W1124" s="48"/>
      <c r="X1124" s="48"/>
      <c r="Y1124" s="47"/>
    </row>
    <row r="1125" spans="1:25" x14ac:dyDescent="0.2">
      <c r="A1125" s="48"/>
      <c r="B1125" s="48"/>
      <c r="C1125" s="48"/>
      <c r="D1125" s="48"/>
      <c r="E1125" s="48"/>
      <c r="F1125" s="48"/>
      <c r="G1125" s="48"/>
      <c r="H1125" s="48"/>
      <c r="I1125" s="48"/>
      <c r="J1125" s="48"/>
      <c r="K1125" s="48"/>
      <c r="L1125" s="48"/>
      <c r="M1125" s="48"/>
      <c r="N1125" s="48"/>
      <c r="O1125" s="48"/>
      <c r="P1125" s="48"/>
      <c r="Q1125" s="48"/>
      <c r="R1125" s="48"/>
      <c r="S1125" s="48"/>
      <c r="T1125" s="48"/>
      <c r="U1125" s="48"/>
      <c r="V1125" s="48"/>
      <c r="W1125" s="48"/>
      <c r="X1125" s="48"/>
      <c r="Y1125" s="47"/>
    </row>
    <row r="1126" spans="1:25" x14ac:dyDescent="0.2">
      <c r="A1126" s="48"/>
      <c r="B1126" s="48"/>
      <c r="C1126" s="48"/>
      <c r="D1126" s="48"/>
      <c r="E1126" s="48"/>
      <c r="F1126" s="48"/>
      <c r="G1126" s="48"/>
      <c r="H1126" s="48"/>
      <c r="I1126" s="48"/>
      <c r="J1126" s="48"/>
      <c r="K1126" s="48"/>
      <c r="L1126" s="48"/>
      <c r="M1126" s="48"/>
      <c r="N1126" s="48"/>
      <c r="O1126" s="48"/>
      <c r="P1126" s="48"/>
      <c r="Q1126" s="48"/>
      <c r="R1126" s="48"/>
      <c r="S1126" s="48"/>
      <c r="T1126" s="48"/>
      <c r="U1126" s="48"/>
      <c r="V1126" s="48"/>
      <c r="W1126" s="48"/>
      <c r="X1126" s="48"/>
      <c r="Y1126" s="47"/>
    </row>
    <row r="1127" spans="1:25" x14ac:dyDescent="0.2">
      <c r="A1127" s="48"/>
      <c r="B1127" s="48"/>
      <c r="C1127" s="48"/>
      <c r="D1127" s="48"/>
      <c r="E1127" s="48"/>
      <c r="F1127" s="48"/>
      <c r="G1127" s="48"/>
      <c r="H1127" s="48"/>
      <c r="I1127" s="48"/>
      <c r="J1127" s="48"/>
      <c r="K1127" s="48"/>
      <c r="L1127" s="48"/>
      <c r="M1127" s="48"/>
      <c r="N1127" s="48"/>
      <c r="O1127" s="48"/>
      <c r="P1127" s="48"/>
      <c r="Q1127" s="48"/>
      <c r="R1127" s="48"/>
      <c r="S1127" s="48"/>
      <c r="T1127" s="48"/>
      <c r="U1127" s="48"/>
      <c r="V1127" s="48"/>
      <c r="W1127" s="48"/>
      <c r="X1127" s="48"/>
      <c r="Y1127" s="47"/>
    </row>
    <row r="1128" spans="1:25" x14ac:dyDescent="0.2">
      <c r="A1128" s="48"/>
      <c r="B1128" s="48"/>
      <c r="C1128" s="48"/>
      <c r="D1128" s="48"/>
      <c r="E1128" s="48"/>
      <c r="F1128" s="48"/>
      <c r="G1128" s="48"/>
      <c r="H1128" s="48"/>
      <c r="I1128" s="48"/>
      <c r="J1128" s="48"/>
      <c r="K1128" s="48"/>
      <c r="L1128" s="48"/>
      <c r="M1128" s="48"/>
      <c r="N1128" s="48"/>
      <c r="O1128" s="48"/>
      <c r="P1128" s="48"/>
      <c r="Q1128" s="48"/>
      <c r="R1128" s="48"/>
      <c r="S1128" s="48"/>
      <c r="T1128" s="48"/>
      <c r="U1128" s="48"/>
      <c r="V1128" s="48"/>
      <c r="W1128" s="48"/>
      <c r="X1128" s="48"/>
      <c r="Y1128" s="47"/>
    </row>
    <row r="1129" spans="1:25" x14ac:dyDescent="0.2">
      <c r="A1129" s="48"/>
      <c r="B1129" s="48"/>
      <c r="C1129" s="48"/>
      <c r="D1129" s="48"/>
      <c r="E1129" s="48"/>
      <c r="F1129" s="48"/>
      <c r="G1129" s="48"/>
      <c r="H1129" s="48"/>
      <c r="I1129" s="48"/>
      <c r="J1129" s="48"/>
      <c r="K1129" s="48"/>
      <c r="L1129" s="48"/>
      <c r="M1129" s="48"/>
      <c r="N1129" s="48"/>
      <c r="O1129" s="48"/>
      <c r="P1129" s="48"/>
      <c r="Q1129" s="48"/>
      <c r="R1129" s="48"/>
      <c r="S1129" s="48"/>
      <c r="T1129" s="48"/>
      <c r="U1129" s="48"/>
      <c r="V1129" s="48"/>
      <c r="W1129" s="48"/>
      <c r="X1129" s="48"/>
      <c r="Y1129" s="47"/>
    </row>
    <row r="1130" spans="1:25" x14ac:dyDescent="0.2">
      <c r="A1130" s="48"/>
      <c r="B1130" s="48"/>
      <c r="C1130" s="48"/>
      <c r="D1130" s="48"/>
      <c r="E1130" s="48"/>
      <c r="F1130" s="48"/>
      <c r="G1130" s="48"/>
      <c r="H1130" s="48"/>
      <c r="I1130" s="48"/>
      <c r="J1130" s="48"/>
      <c r="K1130" s="48"/>
      <c r="L1130" s="48"/>
      <c r="M1130" s="48"/>
      <c r="N1130" s="48"/>
      <c r="O1130" s="48"/>
      <c r="P1130" s="48"/>
      <c r="Q1130" s="48"/>
      <c r="R1130" s="48"/>
      <c r="S1130" s="48"/>
      <c r="T1130" s="48"/>
      <c r="U1130" s="48"/>
      <c r="V1130" s="48"/>
      <c r="W1130" s="48"/>
      <c r="X1130" s="48"/>
      <c r="Y1130" s="47"/>
    </row>
    <row r="1131" spans="1:25" x14ac:dyDescent="0.2">
      <c r="A1131" s="48"/>
      <c r="B1131" s="48"/>
      <c r="C1131" s="48"/>
      <c r="D1131" s="48"/>
      <c r="E1131" s="48"/>
      <c r="F1131" s="48"/>
      <c r="G1131" s="48"/>
      <c r="H1131" s="48"/>
      <c r="I1131" s="48"/>
      <c r="J1131" s="48"/>
      <c r="K1131" s="48"/>
      <c r="L1131" s="48"/>
      <c r="M1131" s="48"/>
      <c r="N1131" s="48"/>
      <c r="O1131" s="48"/>
      <c r="P1131" s="48"/>
      <c r="Q1131" s="48"/>
      <c r="R1131" s="48"/>
      <c r="S1131" s="48"/>
      <c r="T1131" s="48"/>
      <c r="U1131" s="48"/>
      <c r="V1131" s="48"/>
      <c r="W1131" s="48"/>
      <c r="X1131" s="48"/>
      <c r="Y1131" s="47"/>
    </row>
    <row r="1132" spans="1:25" x14ac:dyDescent="0.2">
      <c r="A1132" s="48"/>
      <c r="B1132" s="48"/>
      <c r="C1132" s="48"/>
      <c r="D1132" s="48"/>
      <c r="E1132" s="48"/>
      <c r="F1132" s="48"/>
      <c r="G1132" s="48"/>
      <c r="H1132" s="48"/>
      <c r="I1132" s="48"/>
      <c r="J1132" s="48"/>
      <c r="K1132" s="48"/>
      <c r="L1132" s="48"/>
      <c r="M1132" s="48"/>
      <c r="N1132" s="48"/>
      <c r="O1132" s="48"/>
      <c r="P1132" s="48"/>
      <c r="Q1132" s="48"/>
      <c r="R1132" s="48"/>
      <c r="S1132" s="48"/>
      <c r="T1132" s="48"/>
      <c r="U1132" s="48"/>
      <c r="V1132" s="48"/>
      <c r="W1132" s="48"/>
      <c r="X1132" s="48"/>
      <c r="Y1132" s="47"/>
    </row>
    <row r="1133" spans="1:25" x14ac:dyDescent="0.2">
      <c r="A1133" s="51"/>
      <c r="B1133" s="51"/>
      <c r="C1133" s="51"/>
      <c r="D1133" s="51"/>
      <c r="E1133" s="51"/>
      <c r="F1133" s="51"/>
      <c r="G1133" s="51"/>
      <c r="H1133" s="51"/>
      <c r="I1133" s="51"/>
      <c r="J1133" s="51"/>
      <c r="K1133" s="51"/>
      <c r="L1133" s="51"/>
      <c r="M1133" s="51"/>
      <c r="N1133" s="51"/>
      <c r="O1133" s="51"/>
      <c r="P1133" s="51"/>
      <c r="Q1133" s="51"/>
      <c r="R1133" s="51"/>
      <c r="S1133" s="51"/>
      <c r="T1133" s="51"/>
      <c r="U1133" s="51"/>
      <c r="V1133" s="51"/>
      <c r="W1133" s="51"/>
      <c r="X1133" s="51"/>
      <c r="Y1133" s="51"/>
    </row>
    <row r="1134" spans="1:25" x14ac:dyDescent="0.2">
      <c r="A1134" s="51"/>
      <c r="B1134" s="51"/>
      <c r="C1134" s="51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  <c r="S1134" s="51"/>
      <c r="T1134" s="51"/>
      <c r="U1134" s="51"/>
      <c r="V1134" s="51"/>
      <c r="W1134" s="51"/>
      <c r="X1134" s="51"/>
      <c r="Y1134" s="51"/>
    </row>
    <row r="1135" spans="1:25" x14ac:dyDescent="0.2">
      <c r="A1135" s="51"/>
      <c r="B1135" s="51"/>
      <c r="C1135" s="51"/>
      <c r="D1135" s="51"/>
      <c r="E1135" s="51"/>
      <c r="F1135" s="51"/>
      <c r="G1135" s="51"/>
      <c r="H1135" s="51"/>
      <c r="I1135" s="51"/>
      <c r="J1135" s="51"/>
      <c r="K1135" s="51"/>
      <c r="L1135" s="51"/>
      <c r="M1135" s="51"/>
      <c r="N1135" s="51"/>
      <c r="O1135" s="51"/>
      <c r="P1135" s="51"/>
      <c r="Q1135" s="51"/>
      <c r="R1135" s="51"/>
      <c r="S1135" s="51"/>
      <c r="T1135" s="51"/>
      <c r="U1135" s="51"/>
      <c r="V1135" s="51"/>
      <c r="W1135" s="51"/>
      <c r="X1135" s="51"/>
      <c r="Y1135" s="51"/>
    </row>
    <row r="1136" spans="1:25" x14ac:dyDescent="0.2">
      <c r="A1136" s="51"/>
      <c r="B1136" s="51"/>
      <c r="C1136" s="51"/>
      <c r="D1136" s="51"/>
      <c r="E1136" s="51"/>
      <c r="F1136" s="51"/>
      <c r="G1136" s="51"/>
      <c r="H1136" s="51"/>
      <c r="I1136" s="51"/>
      <c r="J1136" s="51"/>
      <c r="K1136" s="51"/>
      <c r="L1136" s="51"/>
      <c r="M1136" s="51"/>
      <c r="N1136" s="51"/>
      <c r="O1136" s="51"/>
      <c r="P1136" s="51"/>
      <c r="Q1136" s="51"/>
      <c r="R1136" s="51"/>
      <c r="S1136" s="51"/>
      <c r="T1136" s="51"/>
      <c r="U1136" s="51"/>
      <c r="V1136" s="51"/>
      <c r="W1136" s="51"/>
      <c r="X1136" s="51"/>
      <c r="Y1136" s="51"/>
    </row>
    <row r="1137" spans="1:25" x14ac:dyDescent="0.2">
      <c r="A1137" s="51"/>
      <c r="B1137" s="51"/>
      <c r="C1137" s="51"/>
      <c r="D1137" s="51"/>
      <c r="E1137" s="51"/>
      <c r="F1137" s="51"/>
      <c r="G1137" s="51"/>
      <c r="H1137" s="51"/>
      <c r="I1137" s="51"/>
      <c r="J1137" s="51"/>
      <c r="K1137" s="51"/>
      <c r="L1137" s="51"/>
      <c r="M1137" s="51"/>
      <c r="N1137" s="51"/>
      <c r="O1137" s="51"/>
      <c r="P1137" s="51"/>
      <c r="Q1137" s="51"/>
      <c r="R1137" s="51"/>
      <c r="S1137" s="51"/>
      <c r="T1137" s="51"/>
      <c r="U1137" s="51"/>
      <c r="V1137" s="51"/>
      <c r="W1137" s="51"/>
      <c r="X1137" s="51"/>
      <c r="Y1137" s="51"/>
    </row>
    <row r="1138" spans="1:25" x14ac:dyDescent="0.2">
      <c r="A1138" s="48"/>
      <c r="B1138" s="48"/>
      <c r="C1138" s="48"/>
      <c r="D1138" s="48"/>
      <c r="E1138" s="48"/>
      <c r="F1138" s="48"/>
      <c r="G1138" s="48"/>
      <c r="H1138" s="48"/>
      <c r="I1138" s="48"/>
      <c r="J1138" s="48"/>
      <c r="K1138" s="48"/>
      <c r="L1138" s="48"/>
      <c r="M1138" s="48"/>
      <c r="N1138" s="48"/>
      <c r="O1138" s="48"/>
      <c r="P1138" s="48"/>
      <c r="Q1138" s="48"/>
      <c r="R1138" s="48"/>
      <c r="S1138" s="48"/>
      <c r="T1138" s="48"/>
      <c r="U1138" s="48"/>
      <c r="V1138" s="48"/>
      <c r="W1138" s="48"/>
      <c r="X1138" s="48"/>
      <c r="Y1138" s="47"/>
    </row>
    <row r="1139" spans="1:25" x14ac:dyDescent="0.2">
      <c r="A1139" s="48"/>
      <c r="B1139" s="48"/>
      <c r="C1139" s="48"/>
      <c r="D1139" s="48"/>
      <c r="E1139" s="48"/>
      <c r="F1139" s="48"/>
      <c r="G1139" s="48"/>
      <c r="H1139" s="48"/>
      <c r="I1139" s="48"/>
      <c r="J1139" s="48"/>
      <c r="K1139" s="48"/>
      <c r="L1139" s="48"/>
      <c r="M1139" s="48"/>
      <c r="N1139" s="48"/>
      <c r="O1139" s="48"/>
      <c r="P1139" s="48"/>
      <c r="Q1139" s="48"/>
      <c r="R1139" s="48"/>
      <c r="S1139" s="48"/>
      <c r="T1139" s="48"/>
      <c r="U1139" s="48"/>
      <c r="V1139" s="48"/>
      <c r="W1139" s="48"/>
      <c r="X1139" s="48"/>
      <c r="Y1139" s="47"/>
    </row>
    <row r="1140" spans="1:25" x14ac:dyDescent="0.2">
      <c r="A1140" s="48"/>
      <c r="B1140" s="48"/>
      <c r="C1140" s="48"/>
      <c r="D1140" s="48"/>
      <c r="E1140" s="48"/>
      <c r="F1140" s="48"/>
      <c r="G1140" s="48"/>
      <c r="H1140" s="48"/>
      <c r="I1140" s="48"/>
      <c r="J1140" s="48"/>
      <c r="K1140" s="48"/>
      <c r="L1140" s="48"/>
      <c r="M1140" s="48"/>
      <c r="N1140" s="48"/>
      <c r="O1140" s="48"/>
      <c r="P1140" s="48"/>
      <c r="Q1140" s="48"/>
      <c r="R1140" s="48"/>
      <c r="S1140" s="48"/>
      <c r="T1140" s="48"/>
      <c r="U1140" s="48"/>
      <c r="V1140" s="48"/>
      <c r="W1140" s="48"/>
      <c r="X1140" s="48"/>
      <c r="Y1140" s="47"/>
    </row>
    <row r="1141" spans="1:25" x14ac:dyDescent="0.2">
      <c r="A1141" s="48"/>
      <c r="B1141" s="48"/>
      <c r="C1141" s="48"/>
      <c r="D1141" s="48"/>
      <c r="E1141" s="48"/>
      <c r="F1141" s="48"/>
      <c r="G1141" s="48"/>
      <c r="H1141" s="48"/>
      <c r="I1141" s="48"/>
      <c r="J1141" s="48"/>
      <c r="K1141" s="48"/>
      <c r="L1141" s="48"/>
      <c r="M1141" s="48"/>
      <c r="N1141" s="48"/>
      <c r="O1141" s="48"/>
      <c r="P1141" s="48"/>
      <c r="Q1141" s="48"/>
      <c r="R1141" s="48"/>
      <c r="S1141" s="48"/>
      <c r="T1141" s="48"/>
      <c r="U1141" s="48"/>
      <c r="V1141" s="48"/>
      <c r="W1141" s="48"/>
      <c r="X1141" s="48"/>
      <c r="Y1141" s="47"/>
    </row>
    <row r="1142" spans="1:25" x14ac:dyDescent="0.2">
      <c r="A1142" s="48"/>
      <c r="B1142" s="48"/>
      <c r="C1142" s="48"/>
      <c r="D1142" s="48"/>
      <c r="E1142" s="48"/>
      <c r="F1142" s="48"/>
      <c r="G1142" s="48"/>
      <c r="H1142" s="48"/>
      <c r="I1142" s="48"/>
      <c r="J1142" s="48"/>
      <c r="K1142" s="48"/>
      <c r="L1142" s="48"/>
      <c r="M1142" s="48"/>
      <c r="N1142" s="48"/>
      <c r="O1142" s="48"/>
      <c r="P1142" s="48"/>
      <c r="Q1142" s="48"/>
      <c r="R1142" s="48"/>
      <c r="S1142" s="48"/>
      <c r="T1142" s="48"/>
      <c r="U1142" s="48"/>
      <c r="V1142" s="48"/>
      <c r="W1142" s="48"/>
      <c r="X1142" s="48"/>
      <c r="Y1142" s="47"/>
    </row>
    <row r="1143" spans="1:25" x14ac:dyDescent="0.2">
      <c r="A1143" s="48"/>
      <c r="B1143" s="48"/>
      <c r="C1143" s="48"/>
      <c r="D1143" s="48"/>
      <c r="E1143" s="48"/>
      <c r="F1143" s="48"/>
      <c r="G1143" s="48"/>
      <c r="H1143" s="48"/>
      <c r="I1143" s="48"/>
      <c r="J1143" s="48"/>
      <c r="K1143" s="48"/>
      <c r="L1143" s="48"/>
      <c r="M1143" s="48"/>
      <c r="N1143" s="48"/>
      <c r="O1143" s="48"/>
      <c r="P1143" s="48"/>
      <c r="Q1143" s="48"/>
      <c r="R1143" s="48"/>
      <c r="S1143" s="48"/>
      <c r="T1143" s="48"/>
      <c r="U1143" s="48"/>
      <c r="V1143" s="48"/>
      <c r="W1143" s="48"/>
      <c r="X1143" s="48"/>
      <c r="Y1143" s="47"/>
    </row>
    <row r="1144" spans="1:25" x14ac:dyDescent="0.2">
      <c r="A1144" s="48"/>
      <c r="B1144" s="48"/>
      <c r="C1144" s="48"/>
      <c r="D1144" s="48"/>
      <c r="E1144" s="48"/>
      <c r="F1144" s="48"/>
      <c r="G1144" s="48"/>
      <c r="H1144" s="48"/>
      <c r="I1144" s="48"/>
      <c r="J1144" s="48"/>
      <c r="K1144" s="48"/>
      <c r="L1144" s="48"/>
      <c r="M1144" s="48"/>
      <c r="N1144" s="48"/>
      <c r="O1144" s="48"/>
      <c r="P1144" s="48"/>
      <c r="Q1144" s="48"/>
      <c r="R1144" s="48"/>
      <c r="S1144" s="48"/>
      <c r="T1144" s="48"/>
      <c r="U1144" s="48"/>
      <c r="V1144" s="48"/>
      <c r="W1144" s="48"/>
      <c r="X1144" s="48"/>
      <c r="Y1144" s="47"/>
    </row>
    <row r="1145" spans="1:25" x14ac:dyDescent="0.2">
      <c r="A1145" s="48"/>
      <c r="B1145" s="48"/>
      <c r="C1145" s="48"/>
      <c r="D1145" s="48"/>
      <c r="E1145" s="48"/>
      <c r="F1145" s="48"/>
      <c r="G1145" s="48"/>
      <c r="H1145" s="48"/>
      <c r="I1145" s="48"/>
      <c r="J1145" s="48"/>
      <c r="K1145" s="48"/>
      <c r="L1145" s="48"/>
      <c r="M1145" s="48"/>
      <c r="N1145" s="48"/>
      <c r="O1145" s="48"/>
      <c r="P1145" s="48"/>
      <c r="Q1145" s="48"/>
      <c r="R1145" s="48"/>
      <c r="S1145" s="48"/>
      <c r="T1145" s="48"/>
      <c r="U1145" s="48"/>
      <c r="V1145" s="48"/>
      <c r="W1145" s="48"/>
      <c r="X1145" s="48"/>
      <c r="Y1145" s="47"/>
    </row>
    <row r="1146" spans="1:25" x14ac:dyDescent="0.2">
      <c r="A1146" s="48"/>
      <c r="B1146" s="48"/>
      <c r="C1146" s="48"/>
      <c r="D1146" s="48"/>
      <c r="E1146" s="48"/>
      <c r="F1146" s="48"/>
      <c r="G1146" s="48"/>
      <c r="H1146" s="48"/>
      <c r="I1146" s="48"/>
      <c r="J1146" s="48"/>
      <c r="K1146" s="48"/>
      <c r="L1146" s="48"/>
      <c r="M1146" s="48"/>
      <c r="N1146" s="48"/>
      <c r="O1146" s="48"/>
      <c r="P1146" s="48"/>
      <c r="Q1146" s="48"/>
      <c r="R1146" s="48"/>
      <c r="S1146" s="48"/>
      <c r="T1146" s="48"/>
      <c r="U1146" s="48"/>
      <c r="V1146" s="48"/>
      <c r="W1146" s="48"/>
      <c r="X1146" s="48"/>
      <c r="Y1146" s="47"/>
    </row>
    <row r="1147" spans="1:25" x14ac:dyDescent="0.2">
      <c r="A1147" s="51"/>
      <c r="B1147" s="51"/>
      <c r="C1147" s="51"/>
      <c r="D1147" s="51"/>
      <c r="E1147" s="51"/>
      <c r="F1147" s="51"/>
      <c r="G1147" s="51"/>
      <c r="H1147" s="51"/>
      <c r="I1147" s="51"/>
      <c r="J1147" s="51"/>
      <c r="K1147" s="51"/>
      <c r="L1147" s="51"/>
      <c r="M1147" s="51"/>
      <c r="N1147" s="51"/>
      <c r="O1147" s="51"/>
      <c r="P1147" s="51"/>
      <c r="Q1147" s="51"/>
      <c r="R1147" s="51"/>
      <c r="S1147" s="51"/>
      <c r="T1147" s="51"/>
      <c r="U1147" s="51"/>
      <c r="V1147" s="51"/>
      <c r="W1147" s="51"/>
      <c r="X1147" s="51"/>
      <c r="Y1147" s="51"/>
    </row>
    <row r="1148" spans="1:25" x14ac:dyDescent="0.2">
      <c r="A1148" s="51"/>
      <c r="B1148" s="51"/>
      <c r="C1148" s="51"/>
      <c r="D1148" s="51"/>
      <c r="E1148" s="51"/>
      <c r="F1148" s="51"/>
      <c r="G1148" s="51"/>
      <c r="H1148" s="51"/>
      <c r="I1148" s="51"/>
      <c r="J1148" s="51"/>
      <c r="K1148" s="51"/>
      <c r="L1148" s="51"/>
      <c r="M1148" s="51"/>
      <c r="N1148" s="51"/>
      <c r="O1148" s="51"/>
      <c r="P1148" s="51"/>
      <c r="Q1148" s="51"/>
      <c r="R1148" s="51"/>
      <c r="S1148" s="51"/>
      <c r="T1148" s="51"/>
      <c r="U1148" s="51"/>
      <c r="V1148" s="51"/>
      <c r="W1148" s="51"/>
      <c r="X1148" s="51"/>
      <c r="Y1148" s="51"/>
    </row>
    <row r="1149" spans="1:25" x14ac:dyDescent="0.2">
      <c r="A1149" s="51"/>
      <c r="B1149" s="51"/>
      <c r="C1149" s="51"/>
      <c r="D1149" s="51"/>
      <c r="E1149" s="51"/>
      <c r="F1149" s="51"/>
      <c r="G1149" s="51"/>
      <c r="H1149" s="51"/>
      <c r="I1149" s="51"/>
      <c r="J1149" s="51"/>
      <c r="K1149" s="51"/>
      <c r="L1149" s="51"/>
      <c r="M1149" s="51"/>
      <c r="N1149" s="51"/>
      <c r="O1149" s="51"/>
      <c r="P1149" s="51"/>
      <c r="Q1149" s="51"/>
      <c r="R1149" s="51"/>
      <c r="S1149" s="51"/>
      <c r="T1149" s="51"/>
      <c r="U1149" s="51"/>
      <c r="V1149" s="51"/>
      <c r="W1149" s="51"/>
      <c r="X1149" s="51"/>
      <c r="Y1149" s="51"/>
    </row>
    <row r="1150" spans="1:25" x14ac:dyDescent="0.2">
      <c r="A1150" s="51"/>
      <c r="B1150" s="51"/>
      <c r="C1150" s="51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  <c r="S1150" s="51"/>
      <c r="T1150" s="51"/>
      <c r="U1150" s="51"/>
      <c r="V1150" s="51"/>
      <c r="W1150" s="51"/>
      <c r="X1150" s="51"/>
      <c r="Y1150" s="51"/>
    </row>
    <row r="1151" spans="1:25" x14ac:dyDescent="0.2">
      <c r="A1151" s="51"/>
      <c r="B1151" s="51"/>
      <c r="C1151" s="51"/>
      <c r="D1151" s="51"/>
      <c r="E1151" s="51"/>
      <c r="F1151" s="51"/>
      <c r="G1151" s="51"/>
      <c r="H1151" s="51"/>
      <c r="I1151" s="51"/>
      <c r="J1151" s="51"/>
      <c r="K1151" s="51"/>
      <c r="L1151" s="51"/>
      <c r="M1151" s="51"/>
      <c r="N1151" s="51"/>
      <c r="O1151" s="51"/>
      <c r="P1151" s="51"/>
      <c r="Q1151" s="51"/>
      <c r="R1151" s="51"/>
      <c r="S1151" s="51"/>
      <c r="T1151" s="51"/>
      <c r="U1151" s="51"/>
      <c r="V1151" s="51"/>
      <c r="W1151" s="51"/>
      <c r="X1151" s="51"/>
      <c r="Y1151" s="51"/>
    </row>
    <row r="1152" spans="1:25" x14ac:dyDescent="0.2">
      <c r="A1152" s="48"/>
      <c r="B1152" s="48"/>
      <c r="C1152" s="48"/>
      <c r="D1152" s="48"/>
      <c r="E1152" s="48"/>
      <c r="F1152" s="48"/>
      <c r="G1152" s="48"/>
      <c r="H1152" s="48"/>
      <c r="I1152" s="48"/>
      <c r="J1152" s="48"/>
      <c r="K1152" s="48"/>
      <c r="L1152" s="48"/>
      <c r="M1152" s="48"/>
      <c r="N1152" s="48"/>
      <c r="O1152" s="48"/>
      <c r="P1152" s="48"/>
      <c r="Q1152" s="48"/>
      <c r="R1152" s="48"/>
      <c r="S1152" s="48"/>
      <c r="T1152" s="48"/>
      <c r="U1152" s="48"/>
      <c r="V1152" s="48"/>
      <c r="W1152" s="48"/>
      <c r="X1152" s="48"/>
      <c r="Y1152" s="47"/>
    </row>
    <row r="1153" spans="1:25" x14ac:dyDescent="0.2">
      <c r="A1153" s="48"/>
      <c r="B1153" s="48"/>
      <c r="C1153" s="48"/>
      <c r="D1153" s="48"/>
      <c r="E1153" s="48"/>
      <c r="F1153" s="48"/>
      <c r="G1153" s="48"/>
      <c r="H1153" s="48"/>
      <c r="I1153" s="48"/>
      <c r="J1153" s="48"/>
      <c r="K1153" s="48"/>
      <c r="L1153" s="48"/>
      <c r="M1153" s="48"/>
      <c r="N1153" s="48"/>
      <c r="O1153" s="48"/>
      <c r="P1153" s="48"/>
      <c r="Q1153" s="48"/>
      <c r="R1153" s="48"/>
      <c r="S1153" s="48"/>
      <c r="T1153" s="48"/>
      <c r="U1153" s="48"/>
      <c r="V1153" s="48"/>
      <c r="W1153" s="48"/>
      <c r="X1153" s="48"/>
      <c r="Y1153" s="47"/>
    </row>
    <row r="1154" spans="1:25" x14ac:dyDescent="0.2">
      <c r="A1154" s="48"/>
      <c r="B1154" s="48"/>
      <c r="C1154" s="48"/>
      <c r="D1154" s="48"/>
      <c r="E1154" s="48"/>
      <c r="F1154" s="48"/>
      <c r="G1154" s="48"/>
      <c r="H1154" s="48"/>
      <c r="I1154" s="48"/>
      <c r="J1154" s="48"/>
      <c r="K1154" s="48"/>
      <c r="L1154" s="48"/>
      <c r="M1154" s="48"/>
      <c r="N1154" s="48"/>
      <c r="O1154" s="48"/>
      <c r="P1154" s="48"/>
      <c r="Q1154" s="48"/>
      <c r="R1154" s="48"/>
      <c r="S1154" s="48"/>
      <c r="T1154" s="48"/>
      <c r="U1154" s="48"/>
      <c r="V1154" s="48"/>
      <c r="W1154" s="48"/>
      <c r="X1154" s="48"/>
      <c r="Y1154" s="47"/>
    </row>
    <row r="1155" spans="1:25" x14ac:dyDescent="0.2">
      <c r="A1155" s="48"/>
      <c r="B1155" s="48"/>
      <c r="C1155" s="48"/>
      <c r="D1155" s="48"/>
      <c r="E1155" s="48"/>
      <c r="F1155" s="48"/>
      <c r="G1155" s="48"/>
      <c r="H1155" s="48"/>
      <c r="I1155" s="48"/>
      <c r="J1155" s="48"/>
      <c r="K1155" s="48"/>
      <c r="L1155" s="48"/>
      <c r="M1155" s="48"/>
      <c r="N1155" s="48"/>
      <c r="O1155" s="48"/>
      <c r="P1155" s="48"/>
      <c r="Q1155" s="48"/>
      <c r="R1155" s="48"/>
      <c r="S1155" s="48"/>
      <c r="T1155" s="48"/>
      <c r="U1155" s="48"/>
      <c r="V1155" s="48"/>
      <c r="W1155" s="48"/>
      <c r="X1155" s="48"/>
      <c r="Y1155" s="47"/>
    </row>
    <row r="1156" spans="1:25" x14ac:dyDescent="0.2">
      <c r="A1156" s="48"/>
      <c r="B1156" s="48"/>
      <c r="C1156" s="48"/>
      <c r="D1156" s="48"/>
      <c r="E1156" s="48"/>
      <c r="F1156" s="48"/>
      <c r="G1156" s="48"/>
      <c r="H1156" s="48"/>
      <c r="I1156" s="48"/>
      <c r="J1156" s="48"/>
      <c r="K1156" s="48"/>
      <c r="L1156" s="48"/>
      <c r="M1156" s="48"/>
      <c r="N1156" s="48"/>
      <c r="O1156" s="48"/>
      <c r="P1156" s="48"/>
      <c r="Q1156" s="48"/>
      <c r="R1156" s="48"/>
      <c r="S1156" s="48"/>
      <c r="T1156" s="48"/>
      <c r="U1156" s="48"/>
      <c r="V1156" s="48"/>
      <c r="W1156" s="48"/>
      <c r="X1156" s="48"/>
      <c r="Y1156" s="47"/>
    </row>
    <row r="1157" spans="1:25" x14ac:dyDescent="0.2">
      <c r="A1157" s="48"/>
      <c r="B1157" s="48"/>
      <c r="C1157" s="48"/>
      <c r="D1157" s="48"/>
      <c r="E1157" s="48"/>
      <c r="F1157" s="48"/>
      <c r="G1157" s="48"/>
      <c r="H1157" s="48"/>
      <c r="I1157" s="48"/>
      <c r="J1157" s="48"/>
      <c r="K1157" s="48"/>
      <c r="L1157" s="48"/>
      <c r="M1157" s="48"/>
      <c r="N1157" s="48"/>
      <c r="O1157" s="48"/>
      <c r="P1157" s="48"/>
      <c r="Q1157" s="48"/>
      <c r="R1157" s="48"/>
      <c r="S1157" s="48"/>
      <c r="T1157" s="48"/>
      <c r="U1157" s="48"/>
      <c r="V1157" s="48"/>
      <c r="W1157" s="48"/>
      <c r="X1157" s="48"/>
      <c r="Y1157" s="47"/>
    </row>
    <row r="1158" spans="1:25" x14ac:dyDescent="0.2">
      <c r="A1158" s="48"/>
      <c r="B1158" s="48"/>
      <c r="C1158" s="48"/>
      <c r="D1158" s="48"/>
      <c r="E1158" s="48"/>
      <c r="F1158" s="48"/>
      <c r="G1158" s="48"/>
      <c r="H1158" s="48"/>
      <c r="I1158" s="48"/>
      <c r="J1158" s="48"/>
      <c r="K1158" s="48"/>
      <c r="L1158" s="48"/>
      <c r="M1158" s="48"/>
      <c r="N1158" s="48"/>
      <c r="O1158" s="48"/>
      <c r="P1158" s="48"/>
      <c r="Q1158" s="48"/>
      <c r="R1158" s="48"/>
      <c r="S1158" s="48"/>
      <c r="T1158" s="48"/>
      <c r="U1158" s="48"/>
      <c r="V1158" s="48"/>
      <c r="W1158" s="48"/>
      <c r="X1158" s="48"/>
      <c r="Y1158" s="47"/>
    </row>
    <row r="1159" spans="1:25" x14ac:dyDescent="0.2">
      <c r="A1159" s="48"/>
      <c r="B1159" s="48"/>
      <c r="C1159" s="48"/>
      <c r="D1159" s="48"/>
      <c r="E1159" s="48"/>
      <c r="F1159" s="48"/>
      <c r="G1159" s="48"/>
      <c r="H1159" s="48"/>
      <c r="I1159" s="48"/>
      <c r="J1159" s="48"/>
      <c r="K1159" s="48"/>
      <c r="L1159" s="48"/>
      <c r="M1159" s="48"/>
      <c r="N1159" s="48"/>
      <c r="O1159" s="48"/>
      <c r="P1159" s="48"/>
      <c r="Q1159" s="48"/>
      <c r="R1159" s="48"/>
      <c r="S1159" s="48"/>
      <c r="T1159" s="48"/>
      <c r="U1159" s="48"/>
      <c r="V1159" s="48"/>
      <c r="W1159" s="48"/>
      <c r="X1159" s="48"/>
      <c r="Y1159" s="47"/>
    </row>
    <row r="1160" spans="1:25" x14ac:dyDescent="0.2">
      <c r="A1160" s="48"/>
      <c r="B1160" s="48"/>
      <c r="C1160" s="48"/>
      <c r="D1160" s="48"/>
      <c r="E1160" s="48"/>
      <c r="F1160" s="48"/>
      <c r="G1160" s="48"/>
      <c r="H1160" s="48"/>
      <c r="I1160" s="48"/>
      <c r="J1160" s="48"/>
      <c r="K1160" s="48"/>
      <c r="L1160" s="48"/>
      <c r="M1160" s="48"/>
      <c r="N1160" s="48"/>
      <c r="O1160" s="48"/>
      <c r="P1160" s="48"/>
      <c r="Q1160" s="48"/>
      <c r="R1160" s="48"/>
      <c r="S1160" s="48"/>
      <c r="T1160" s="48"/>
      <c r="U1160" s="48"/>
      <c r="V1160" s="48"/>
      <c r="W1160" s="48"/>
      <c r="X1160" s="48"/>
      <c r="Y1160" s="47"/>
    </row>
    <row r="1161" spans="1:25" x14ac:dyDescent="0.2">
      <c r="A1161" s="51"/>
      <c r="B1161" s="51"/>
      <c r="C1161" s="51"/>
      <c r="D1161" s="51"/>
      <c r="E1161" s="51"/>
      <c r="F1161" s="51"/>
      <c r="G1161" s="51"/>
      <c r="H1161" s="51"/>
      <c r="I1161" s="51"/>
      <c r="J1161" s="51"/>
      <c r="K1161" s="51"/>
      <c r="L1161" s="51"/>
      <c r="M1161" s="51"/>
      <c r="N1161" s="51"/>
      <c r="O1161" s="51"/>
      <c r="P1161" s="51"/>
      <c r="Q1161" s="51"/>
      <c r="R1161" s="51"/>
      <c r="S1161" s="51"/>
      <c r="T1161" s="51"/>
      <c r="U1161" s="51"/>
      <c r="V1161" s="51"/>
      <c r="W1161" s="51"/>
      <c r="X1161" s="51"/>
      <c r="Y1161" s="51"/>
    </row>
    <row r="1162" spans="1:25" x14ac:dyDescent="0.2">
      <c r="A1162" s="51"/>
      <c r="B1162" s="51"/>
      <c r="C1162" s="51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  <c r="S1162" s="51"/>
      <c r="T1162" s="51"/>
      <c r="U1162" s="51"/>
      <c r="V1162" s="51"/>
      <c r="W1162" s="51"/>
      <c r="X1162" s="51"/>
      <c r="Y1162" s="51"/>
    </row>
    <row r="1163" spans="1:25" x14ac:dyDescent="0.2">
      <c r="A1163" s="51"/>
      <c r="B1163" s="51"/>
      <c r="C1163" s="51"/>
      <c r="D1163" s="51"/>
      <c r="E1163" s="51"/>
      <c r="F1163" s="51"/>
      <c r="G1163" s="51"/>
      <c r="H1163" s="51"/>
      <c r="I1163" s="51"/>
      <c r="J1163" s="51"/>
      <c r="K1163" s="51"/>
      <c r="L1163" s="51"/>
      <c r="M1163" s="51"/>
      <c r="N1163" s="51"/>
      <c r="O1163" s="51"/>
      <c r="P1163" s="51"/>
      <c r="Q1163" s="51"/>
      <c r="R1163" s="51"/>
      <c r="S1163" s="51"/>
      <c r="T1163" s="51"/>
      <c r="U1163" s="51"/>
      <c r="V1163" s="51"/>
      <c r="W1163" s="51"/>
      <c r="X1163" s="51"/>
      <c r="Y1163" s="51"/>
    </row>
    <row r="1164" spans="1:25" x14ac:dyDescent="0.2">
      <c r="A1164" s="51"/>
      <c r="B1164" s="51"/>
      <c r="C1164" s="51"/>
      <c r="D1164" s="51"/>
      <c r="E1164" s="51"/>
      <c r="F1164" s="51"/>
      <c r="G1164" s="51"/>
      <c r="H1164" s="51"/>
      <c r="I1164" s="51"/>
      <c r="J1164" s="51"/>
      <c r="K1164" s="51"/>
      <c r="L1164" s="51"/>
      <c r="M1164" s="51"/>
      <c r="N1164" s="51"/>
      <c r="O1164" s="51"/>
      <c r="P1164" s="51"/>
      <c r="Q1164" s="51"/>
      <c r="R1164" s="51"/>
      <c r="S1164" s="51"/>
      <c r="T1164" s="51"/>
      <c r="U1164" s="51"/>
      <c r="V1164" s="51"/>
      <c r="W1164" s="51"/>
      <c r="X1164" s="51"/>
      <c r="Y1164" s="51"/>
    </row>
    <row r="1165" spans="1:25" x14ac:dyDescent="0.2">
      <c r="A1165" s="51"/>
      <c r="B1165" s="51"/>
      <c r="C1165" s="51"/>
      <c r="D1165" s="51"/>
      <c r="E1165" s="51"/>
      <c r="F1165" s="51"/>
      <c r="G1165" s="51"/>
      <c r="H1165" s="51"/>
      <c r="I1165" s="51"/>
      <c r="J1165" s="51"/>
      <c r="K1165" s="51"/>
      <c r="L1165" s="51"/>
      <c r="M1165" s="51"/>
      <c r="N1165" s="51"/>
      <c r="O1165" s="51"/>
      <c r="P1165" s="51"/>
      <c r="Q1165" s="51"/>
      <c r="R1165" s="51"/>
      <c r="S1165" s="51"/>
      <c r="T1165" s="51"/>
      <c r="U1165" s="51"/>
      <c r="V1165" s="51"/>
      <c r="W1165" s="51"/>
      <c r="X1165" s="51"/>
      <c r="Y1165" s="51"/>
    </row>
    <row r="1166" spans="1:25" x14ac:dyDescent="0.2">
      <c r="A1166" s="48"/>
      <c r="B1166" s="48"/>
      <c r="C1166" s="48"/>
      <c r="D1166" s="48"/>
      <c r="E1166" s="48"/>
      <c r="F1166" s="48"/>
      <c r="G1166" s="48"/>
      <c r="H1166" s="48"/>
      <c r="I1166" s="48"/>
      <c r="J1166" s="48"/>
      <c r="K1166" s="48"/>
      <c r="L1166" s="48"/>
      <c r="M1166" s="48"/>
      <c r="N1166" s="48"/>
      <c r="O1166" s="48"/>
      <c r="P1166" s="48"/>
      <c r="Q1166" s="48"/>
      <c r="R1166" s="48"/>
      <c r="S1166" s="48"/>
      <c r="T1166" s="48"/>
      <c r="U1166" s="48"/>
      <c r="V1166" s="48"/>
      <c r="W1166" s="48"/>
      <c r="X1166" s="48"/>
      <c r="Y1166" s="47"/>
    </row>
    <row r="1167" spans="1:25" x14ac:dyDescent="0.2">
      <c r="A1167" s="48"/>
      <c r="B1167" s="48"/>
      <c r="C1167" s="48"/>
      <c r="D1167" s="48"/>
      <c r="E1167" s="48"/>
      <c r="F1167" s="48"/>
      <c r="G1167" s="48"/>
      <c r="H1167" s="48"/>
      <c r="I1167" s="48"/>
      <c r="J1167" s="48"/>
      <c r="K1167" s="48"/>
      <c r="L1167" s="48"/>
      <c r="M1167" s="48"/>
      <c r="N1167" s="48"/>
      <c r="O1167" s="48"/>
      <c r="P1167" s="48"/>
      <c r="Q1167" s="48"/>
      <c r="R1167" s="48"/>
      <c r="S1167" s="48"/>
      <c r="T1167" s="48"/>
      <c r="U1167" s="48"/>
      <c r="V1167" s="48"/>
      <c r="W1167" s="48"/>
      <c r="X1167" s="48"/>
      <c r="Y1167" s="47"/>
    </row>
    <row r="1168" spans="1:25" x14ac:dyDescent="0.2">
      <c r="A1168" s="48"/>
      <c r="B1168" s="48"/>
      <c r="C1168" s="48"/>
      <c r="D1168" s="48"/>
      <c r="E1168" s="48"/>
      <c r="F1168" s="48"/>
      <c r="G1168" s="48"/>
      <c r="H1168" s="48"/>
      <c r="I1168" s="48"/>
      <c r="J1168" s="48"/>
      <c r="K1168" s="48"/>
      <c r="L1168" s="48"/>
      <c r="M1168" s="48"/>
      <c r="N1168" s="48"/>
      <c r="O1168" s="48"/>
      <c r="P1168" s="48"/>
      <c r="Q1168" s="48"/>
      <c r="R1168" s="48"/>
      <c r="S1168" s="48"/>
      <c r="T1168" s="48"/>
      <c r="U1168" s="48"/>
      <c r="V1168" s="48"/>
      <c r="W1168" s="48"/>
      <c r="X1168" s="48"/>
      <c r="Y1168" s="47"/>
    </row>
    <row r="1169" spans="1:25" x14ac:dyDescent="0.2">
      <c r="A1169" s="48"/>
      <c r="B1169" s="48"/>
      <c r="C1169" s="48"/>
      <c r="D1169" s="48"/>
      <c r="E1169" s="48"/>
      <c r="F1169" s="48"/>
      <c r="G1169" s="48"/>
      <c r="H1169" s="48"/>
      <c r="I1169" s="48"/>
      <c r="J1169" s="48"/>
      <c r="K1169" s="48"/>
      <c r="L1169" s="48"/>
      <c r="M1169" s="48"/>
      <c r="N1169" s="48"/>
      <c r="O1169" s="48"/>
      <c r="P1169" s="48"/>
      <c r="Q1169" s="48"/>
      <c r="R1169" s="48"/>
      <c r="S1169" s="48"/>
      <c r="T1169" s="48"/>
      <c r="U1169" s="48"/>
      <c r="V1169" s="48"/>
      <c r="W1169" s="48"/>
      <c r="X1169" s="48"/>
      <c r="Y1169" s="47"/>
    </row>
    <row r="1170" spans="1:25" x14ac:dyDescent="0.2">
      <c r="A1170" s="48"/>
      <c r="B1170" s="48"/>
      <c r="C1170" s="48"/>
      <c r="D1170" s="48"/>
      <c r="E1170" s="48"/>
      <c r="F1170" s="48"/>
      <c r="G1170" s="48"/>
      <c r="H1170" s="48"/>
      <c r="I1170" s="48"/>
      <c r="J1170" s="48"/>
      <c r="K1170" s="48"/>
      <c r="L1170" s="48"/>
      <c r="M1170" s="48"/>
      <c r="N1170" s="48"/>
      <c r="O1170" s="48"/>
      <c r="P1170" s="48"/>
      <c r="Q1170" s="48"/>
      <c r="R1170" s="48"/>
      <c r="S1170" s="48"/>
      <c r="T1170" s="48"/>
      <c r="U1170" s="48"/>
      <c r="V1170" s="48"/>
      <c r="W1170" s="48"/>
      <c r="X1170" s="48"/>
      <c r="Y1170" s="47"/>
    </row>
    <row r="1171" spans="1:25" x14ac:dyDescent="0.2">
      <c r="A1171" s="48"/>
      <c r="B1171" s="48"/>
      <c r="C1171" s="48"/>
      <c r="D1171" s="48"/>
      <c r="E1171" s="48"/>
      <c r="F1171" s="48"/>
      <c r="G1171" s="48"/>
      <c r="H1171" s="48"/>
      <c r="I1171" s="48"/>
      <c r="J1171" s="48"/>
      <c r="K1171" s="48"/>
      <c r="L1171" s="48"/>
      <c r="M1171" s="48"/>
      <c r="N1171" s="48"/>
      <c r="O1171" s="48"/>
      <c r="P1171" s="48"/>
      <c r="Q1171" s="48"/>
      <c r="R1171" s="48"/>
      <c r="S1171" s="48"/>
      <c r="T1171" s="48"/>
      <c r="U1171" s="48"/>
      <c r="V1171" s="48"/>
      <c r="W1171" s="48"/>
      <c r="X1171" s="48"/>
      <c r="Y1171" s="47"/>
    </row>
    <row r="1172" spans="1:25" x14ac:dyDescent="0.2">
      <c r="A1172" s="48"/>
      <c r="B1172" s="48"/>
      <c r="C1172" s="48"/>
      <c r="D1172" s="48"/>
      <c r="E1172" s="48"/>
      <c r="F1172" s="48"/>
      <c r="G1172" s="48"/>
      <c r="H1172" s="48"/>
      <c r="I1172" s="48"/>
      <c r="J1172" s="48"/>
      <c r="K1172" s="48"/>
      <c r="L1172" s="48"/>
      <c r="M1172" s="48"/>
      <c r="N1172" s="48"/>
      <c r="O1172" s="48"/>
      <c r="P1172" s="48"/>
      <c r="Q1172" s="48"/>
      <c r="R1172" s="48"/>
      <c r="S1172" s="48"/>
      <c r="T1172" s="48"/>
      <c r="U1172" s="48"/>
      <c r="V1172" s="48"/>
      <c r="W1172" s="48"/>
      <c r="X1172" s="48"/>
      <c r="Y1172" s="47"/>
    </row>
    <row r="1173" spans="1:25" x14ac:dyDescent="0.2">
      <c r="A1173" s="48"/>
      <c r="B1173" s="48"/>
      <c r="C1173" s="48"/>
      <c r="D1173" s="48"/>
      <c r="E1173" s="48"/>
      <c r="F1173" s="48"/>
      <c r="G1173" s="48"/>
      <c r="H1173" s="48"/>
      <c r="I1173" s="48"/>
      <c r="J1173" s="48"/>
      <c r="K1173" s="48"/>
      <c r="L1173" s="48"/>
      <c r="M1173" s="48"/>
      <c r="N1173" s="48"/>
      <c r="O1173" s="48"/>
      <c r="P1173" s="48"/>
      <c r="Q1173" s="48"/>
      <c r="R1173" s="48"/>
      <c r="S1173" s="48"/>
      <c r="T1173" s="48"/>
      <c r="U1173" s="48"/>
      <c r="V1173" s="48"/>
      <c r="W1173" s="48"/>
      <c r="X1173" s="48"/>
      <c r="Y1173" s="47"/>
    </row>
    <row r="1174" spans="1:25" x14ac:dyDescent="0.2">
      <c r="A1174" s="48"/>
      <c r="B1174" s="48"/>
      <c r="C1174" s="48"/>
      <c r="D1174" s="48"/>
      <c r="E1174" s="48"/>
      <c r="F1174" s="48"/>
      <c r="G1174" s="48"/>
      <c r="H1174" s="48"/>
      <c r="I1174" s="48"/>
      <c r="J1174" s="48"/>
      <c r="K1174" s="48"/>
      <c r="L1174" s="48"/>
      <c r="M1174" s="48"/>
      <c r="N1174" s="48"/>
      <c r="O1174" s="48"/>
      <c r="P1174" s="48"/>
      <c r="Q1174" s="48"/>
      <c r="R1174" s="48"/>
      <c r="S1174" s="48"/>
      <c r="T1174" s="48"/>
      <c r="U1174" s="48"/>
      <c r="V1174" s="48"/>
      <c r="W1174" s="48"/>
      <c r="X1174" s="48"/>
      <c r="Y1174" s="47"/>
    </row>
    <row r="1175" spans="1:25" x14ac:dyDescent="0.2">
      <c r="A1175" s="51"/>
      <c r="B1175" s="51"/>
      <c r="C1175" s="51"/>
      <c r="D1175" s="51"/>
      <c r="E1175" s="51"/>
      <c r="F1175" s="51"/>
      <c r="G1175" s="51"/>
      <c r="H1175" s="51"/>
      <c r="I1175" s="51"/>
      <c r="J1175" s="51"/>
      <c r="K1175" s="51"/>
      <c r="L1175" s="51"/>
      <c r="M1175" s="51"/>
      <c r="N1175" s="51"/>
      <c r="O1175" s="51"/>
      <c r="P1175" s="51"/>
      <c r="Q1175" s="51"/>
      <c r="R1175" s="51"/>
      <c r="S1175" s="51"/>
      <c r="T1175" s="51"/>
      <c r="U1175" s="51"/>
      <c r="V1175" s="51"/>
      <c r="W1175" s="51"/>
      <c r="X1175" s="51"/>
      <c r="Y1175" s="51"/>
    </row>
    <row r="1176" spans="1:25" x14ac:dyDescent="0.2">
      <c r="A1176" s="51"/>
      <c r="B1176" s="51"/>
      <c r="C1176" s="51"/>
      <c r="D1176" s="51"/>
      <c r="E1176" s="51"/>
      <c r="F1176" s="51"/>
      <c r="G1176" s="51"/>
      <c r="H1176" s="51"/>
      <c r="I1176" s="51"/>
      <c r="J1176" s="51"/>
      <c r="K1176" s="51"/>
      <c r="L1176" s="51"/>
      <c r="M1176" s="51"/>
      <c r="N1176" s="51"/>
      <c r="O1176" s="51"/>
      <c r="P1176" s="51"/>
      <c r="Q1176" s="51"/>
      <c r="R1176" s="51"/>
      <c r="S1176" s="51"/>
      <c r="T1176" s="51"/>
      <c r="U1176" s="51"/>
      <c r="V1176" s="51"/>
      <c r="W1176" s="51"/>
      <c r="X1176" s="51"/>
      <c r="Y1176" s="51"/>
    </row>
    <row r="1177" spans="1:25" x14ac:dyDescent="0.2">
      <c r="A1177" s="51"/>
      <c r="B1177" s="51"/>
      <c r="C1177" s="51"/>
      <c r="D1177" s="51"/>
      <c r="E1177" s="51"/>
      <c r="F1177" s="51"/>
      <c r="G1177" s="51"/>
      <c r="H1177" s="51"/>
      <c r="I1177" s="51"/>
      <c r="J1177" s="51"/>
      <c r="K1177" s="51"/>
      <c r="L1177" s="51"/>
      <c r="M1177" s="51"/>
      <c r="N1177" s="51"/>
      <c r="O1177" s="51"/>
      <c r="P1177" s="51"/>
      <c r="Q1177" s="51"/>
      <c r="R1177" s="51"/>
      <c r="S1177" s="51"/>
      <c r="T1177" s="51"/>
      <c r="U1177" s="51"/>
      <c r="V1177" s="51"/>
      <c r="W1177" s="51"/>
      <c r="X1177" s="51"/>
      <c r="Y1177" s="51"/>
    </row>
    <row r="1178" spans="1:25" x14ac:dyDescent="0.2">
      <c r="A1178" s="51"/>
      <c r="B1178" s="51"/>
      <c r="C1178" s="51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  <c r="S1178" s="51"/>
      <c r="T1178" s="51"/>
      <c r="U1178" s="51"/>
      <c r="V1178" s="51"/>
      <c r="W1178" s="51"/>
      <c r="X1178" s="51"/>
      <c r="Y1178" s="51"/>
    </row>
    <row r="1179" spans="1:25" x14ac:dyDescent="0.2">
      <c r="A1179" s="51"/>
      <c r="B1179" s="51"/>
      <c r="C1179" s="51"/>
      <c r="D1179" s="51"/>
      <c r="E1179" s="51"/>
      <c r="F1179" s="51"/>
      <c r="G1179" s="51"/>
      <c r="H1179" s="51"/>
      <c r="I1179" s="51"/>
      <c r="J1179" s="51"/>
      <c r="K1179" s="51"/>
      <c r="L1179" s="51"/>
      <c r="M1179" s="51"/>
      <c r="N1179" s="51"/>
      <c r="O1179" s="51"/>
      <c r="P1179" s="51"/>
      <c r="Q1179" s="51"/>
      <c r="R1179" s="51"/>
      <c r="S1179" s="51"/>
      <c r="T1179" s="51"/>
      <c r="U1179" s="51"/>
      <c r="V1179" s="51"/>
      <c r="W1179" s="51"/>
      <c r="X1179" s="51"/>
      <c r="Y1179" s="51"/>
    </row>
    <row r="1180" spans="1:25" x14ac:dyDescent="0.2">
      <c r="A1180" s="48"/>
      <c r="B1180" s="48"/>
      <c r="C1180" s="48"/>
      <c r="D1180" s="48"/>
      <c r="E1180" s="48"/>
      <c r="F1180" s="48"/>
      <c r="G1180" s="48"/>
      <c r="H1180" s="48"/>
      <c r="I1180" s="48"/>
      <c r="J1180" s="48"/>
      <c r="K1180" s="48"/>
      <c r="L1180" s="48"/>
      <c r="M1180" s="48"/>
      <c r="N1180" s="48"/>
      <c r="O1180" s="48"/>
      <c r="P1180" s="48"/>
      <c r="Q1180" s="48"/>
      <c r="R1180" s="48"/>
      <c r="S1180" s="48"/>
      <c r="T1180" s="48"/>
      <c r="U1180" s="48"/>
      <c r="V1180" s="48"/>
      <c r="W1180" s="48"/>
      <c r="X1180" s="48"/>
      <c r="Y1180" s="47"/>
    </row>
    <row r="1181" spans="1:25" x14ac:dyDescent="0.2">
      <c r="A1181" s="48"/>
      <c r="B1181" s="48"/>
      <c r="C1181" s="48"/>
      <c r="D1181" s="48"/>
      <c r="E1181" s="48"/>
      <c r="F1181" s="48"/>
      <c r="G1181" s="48"/>
      <c r="H1181" s="48"/>
      <c r="I1181" s="48"/>
      <c r="J1181" s="48"/>
      <c r="K1181" s="48"/>
      <c r="L1181" s="48"/>
      <c r="M1181" s="48"/>
      <c r="N1181" s="48"/>
      <c r="O1181" s="48"/>
      <c r="P1181" s="48"/>
      <c r="Q1181" s="48"/>
      <c r="R1181" s="48"/>
      <c r="S1181" s="48"/>
      <c r="T1181" s="48"/>
      <c r="U1181" s="48"/>
      <c r="V1181" s="48"/>
      <c r="W1181" s="48"/>
      <c r="X1181" s="48"/>
      <c r="Y1181" s="47"/>
    </row>
    <row r="1182" spans="1:25" x14ac:dyDescent="0.2">
      <c r="A1182" s="48"/>
      <c r="B1182" s="48"/>
      <c r="C1182" s="48"/>
      <c r="D1182" s="48"/>
      <c r="E1182" s="48"/>
      <c r="F1182" s="48"/>
      <c r="G1182" s="48"/>
      <c r="H1182" s="48"/>
      <c r="I1182" s="48"/>
      <c r="J1182" s="48"/>
      <c r="K1182" s="48"/>
      <c r="L1182" s="48"/>
      <c r="M1182" s="48"/>
      <c r="N1182" s="48"/>
      <c r="O1182" s="48"/>
      <c r="P1182" s="48"/>
      <c r="Q1182" s="48"/>
      <c r="R1182" s="48"/>
      <c r="S1182" s="48"/>
      <c r="T1182" s="48"/>
      <c r="U1182" s="48"/>
      <c r="V1182" s="48"/>
      <c r="W1182" s="48"/>
      <c r="X1182" s="48"/>
      <c r="Y1182" s="47"/>
    </row>
    <row r="1183" spans="1:25" x14ac:dyDescent="0.2">
      <c r="A1183" s="48"/>
      <c r="B1183" s="48"/>
      <c r="C1183" s="48"/>
      <c r="D1183" s="48"/>
      <c r="E1183" s="48"/>
      <c r="F1183" s="48"/>
      <c r="G1183" s="48"/>
      <c r="H1183" s="48"/>
      <c r="I1183" s="48"/>
      <c r="J1183" s="48"/>
      <c r="K1183" s="48"/>
      <c r="L1183" s="48"/>
      <c r="M1183" s="48"/>
      <c r="N1183" s="48"/>
      <c r="O1183" s="48"/>
      <c r="P1183" s="48"/>
      <c r="Q1183" s="48"/>
      <c r="R1183" s="48"/>
      <c r="S1183" s="48"/>
      <c r="T1183" s="48"/>
      <c r="U1183" s="48"/>
      <c r="V1183" s="48"/>
      <c r="W1183" s="48"/>
      <c r="X1183" s="48"/>
      <c r="Y1183" s="47"/>
    </row>
    <row r="1184" spans="1:25" x14ac:dyDescent="0.2">
      <c r="A1184" s="48"/>
      <c r="B1184" s="48"/>
      <c r="C1184" s="48"/>
      <c r="D1184" s="48"/>
      <c r="E1184" s="48"/>
      <c r="F1184" s="48"/>
      <c r="G1184" s="48"/>
      <c r="H1184" s="48"/>
      <c r="I1184" s="48"/>
      <c r="J1184" s="48"/>
      <c r="K1184" s="48"/>
      <c r="L1184" s="48"/>
      <c r="M1184" s="48"/>
      <c r="N1184" s="48"/>
      <c r="O1184" s="48"/>
      <c r="P1184" s="48"/>
      <c r="Q1184" s="48"/>
      <c r="R1184" s="48"/>
      <c r="S1184" s="48"/>
      <c r="T1184" s="48"/>
      <c r="U1184" s="48"/>
      <c r="V1184" s="48"/>
      <c r="W1184" s="48"/>
      <c r="X1184" s="48"/>
      <c r="Y1184" s="47"/>
    </row>
    <row r="1185" spans="1:25" x14ac:dyDescent="0.2">
      <c r="A1185" s="48"/>
      <c r="B1185" s="48"/>
      <c r="C1185" s="48"/>
      <c r="D1185" s="48"/>
      <c r="E1185" s="48"/>
      <c r="F1185" s="48"/>
      <c r="G1185" s="48"/>
      <c r="H1185" s="48"/>
      <c r="I1185" s="48"/>
      <c r="J1185" s="48"/>
      <c r="K1185" s="48"/>
      <c r="L1185" s="48"/>
      <c r="M1185" s="48"/>
      <c r="N1185" s="48"/>
      <c r="O1185" s="48"/>
      <c r="P1185" s="48"/>
      <c r="Q1185" s="48"/>
      <c r="R1185" s="48"/>
      <c r="S1185" s="48"/>
      <c r="T1185" s="48"/>
      <c r="U1185" s="48"/>
      <c r="V1185" s="48"/>
      <c r="W1185" s="48"/>
      <c r="X1185" s="48"/>
      <c r="Y1185" s="47"/>
    </row>
    <row r="1186" spans="1:25" x14ac:dyDescent="0.2">
      <c r="A1186" s="48"/>
      <c r="B1186" s="48"/>
      <c r="C1186" s="48"/>
      <c r="D1186" s="48"/>
      <c r="E1186" s="48"/>
      <c r="F1186" s="48"/>
      <c r="G1186" s="48"/>
      <c r="H1186" s="48"/>
      <c r="I1186" s="48"/>
      <c r="J1186" s="48"/>
      <c r="K1186" s="48"/>
      <c r="L1186" s="48"/>
      <c r="M1186" s="48"/>
      <c r="N1186" s="48"/>
      <c r="O1186" s="48"/>
      <c r="P1186" s="48"/>
      <c r="Q1186" s="48"/>
      <c r="R1186" s="48"/>
      <c r="S1186" s="48"/>
      <c r="T1186" s="48"/>
      <c r="U1186" s="48"/>
      <c r="V1186" s="48"/>
      <c r="W1186" s="48"/>
      <c r="X1186" s="48"/>
      <c r="Y1186" s="47"/>
    </row>
    <row r="1187" spans="1:25" x14ac:dyDescent="0.2">
      <c r="A1187" s="48"/>
      <c r="B1187" s="48"/>
      <c r="C1187" s="48"/>
      <c r="D1187" s="48"/>
      <c r="E1187" s="48"/>
      <c r="F1187" s="48"/>
      <c r="G1187" s="48"/>
      <c r="H1187" s="48"/>
      <c r="I1187" s="48"/>
      <c r="J1187" s="48"/>
      <c r="K1187" s="48"/>
      <c r="L1187" s="48"/>
      <c r="M1187" s="48"/>
      <c r="N1187" s="48"/>
      <c r="O1187" s="48"/>
      <c r="P1187" s="48"/>
      <c r="Q1187" s="48"/>
      <c r="R1187" s="48"/>
      <c r="S1187" s="48"/>
      <c r="T1187" s="48"/>
      <c r="U1187" s="48"/>
      <c r="V1187" s="48"/>
      <c r="W1187" s="48"/>
      <c r="X1187" s="48"/>
      <c r="Y1187" s="47"/>
    </row>
    <row r="1188" spans="1:25" x14ac:dyDescent="0.2">
      <c r="A1188" s="48"/>
      <c r="B1188" s="48"/>
      <c r="C1188" s="48"/>
      <c r="D1188" s="48"/>
      <c r="E1188" s="48"/>
      <c r="F1188" s="48"/>
      <c r="G1188" s="48"/>
      <c r="H1188" s="48"/>
      <c r="I1188" s="48"/>
      <c r="J1188" s="48"/>
      <c r="K1188" s="48"/>
      <c r="L1188" s="48"/>
      <c r="M1188" s="48"/>
      <c r="N1188" s="48"/>
      <c r="O1188" s="48"/>
      <c r="P1188" s="48"/>
      <c r="Q1188" s="48"/>
      <c r="R1188" s="48"/>
      <c r="S1188" s="48"/>
      <c r="T1188" s="48"/>
      <c r="U1188" s="48"/>
      <c r="V1188" s="48"/>
      <c r="W1188" s="48"/>
      <c r="X1188" s="48"/>
      <c r="Y1188" s="47"/>
    </row>
    <row r="1189" spans="1:25" x14ac:dyDescent="0.2">
      <c r="A1189" s="51"/>
      <c r="B1189" s="51"/>
      <c r="C1189" s="51"/>
      <c r="D1189" s="51"/>
      <c r="E1189" s="51"/>
      <c r="F1189" s="51"/>
      <c r="G1189" s="51"/>
      <c r="H1189" s="51"/>
      <c r="I1189" s="51"/>
      <c r="J1189" s="51"/>
      <c r="K1189" s="51"/>
      <c r="L1189" s="51"/>
      <c r="M1189" s="51"/>
      <c r="N1189" s="51"/>
      <c r="O1189" s="51"/>
      <c r="P1189" s="51"/>
      <c r="Q1189" s="51"/>
      <c r="R1189" s="51"/>
      <c r="S1189" s="51"/>
      <c r="T1189" s="51"/>
      <c r="U1189" s="51"/>
      <c r="V1189" s="51"/>
      <c r="W1189" s="51"/>
      <c r="X1189" s="51"/>
      <c r="Y1189" s="51"/>
    </row>
    <row r="1190" spans="1:25" x14ac:dyDescent="0.2">
      <c r="A1190" s="51"/>
      <c r="B1190" s="51"/>
      <c r="C1190" s="51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  <c r="S1190" s="51"/>
      <c r="T1190" s="51"/>
      <c r="U1190" s="51"/>
      <c r="V1190" s="51"/>
      <c r="W1190" s="51"/>
      <c r="X1190" s="51"/>
      <c r="Y1190" s="51"/>
    </row>
    <row r="1191" spans="1:25" x14ac:dyDescent="0.2">
      <c r="A1191" s="51"/>
      <c r="B1191" s="51"/>
      <c r="C1191" s="51"/>
      <c r="D1191" s="51"/>
      <c r="E1191" s="51"/>
      <c r="F1191" s="51"/>
      <c r="G1191" s="51"/>
      <c r="H1191" s="51"/>
      <c r="I1191" s="51"/>
      <c r="J1191" s="51"/>
      <c r="K1191" s="51"/>
      <c r="L1191" s="51"/>
      <c r="M1191" s="51"/>
      <c r="N1191" s="51"/>
      <c r="O1191" s="51"/>
      <c r="P1191" s="51"/>
      <c r="Q1191" s="51"/>
      <c r="R1191" s="51"/>
      <c r="S1191" s="51"/>
      <c r="T1191" s="51"/>
      <c r="U1191" s="51"/>
      <c r="V1191" s="51"/>
      <c r="W1191" s="51"/>
      <c r="X1191" s="51"/>
      <c r="Y1191" s="51"/>
    </row>
    <row r="1192" spans="1:25" x14ac:dyDescent="0.2">
      <c r="A1192" s="51"/>
      <c r="B1192" s="51"/>
      <c r="C1192" s="51"/>
      <c r="D1192" s="51"/>
      <c r="E1192" s="51"/>
      <c r="F1192" s="51"/>
      <c r="G1192" s="51"/>
      <c r="H1192" s="51"/>
      <c r="I1192" s="51"/>
      <c r="J1192" s="51"/>
      <c r="K1192" s="51"/>
      <c r="L1192" s="51"/>
      <c r="M1192" s="51"/>
      <c r="N1192" s="51"/>
      <c r="O1192" s="51"/>
      <c r="P1192" s="51"/>
      <c r="Q1192" s="51"/>
      <c r="R1192" s="51"/>
      <c r="S1192" s="51"/>
      <c r="T1192" s="51"/>
      <c r="U1192" s="51"/>
      <c r="V1192" s="51"/>
      <c r="W1192" s="51"/>
      <c r="X1192" s="51"/>
      <c r="Y1192" s="51"/>
    </row>
    <row r="1193" spans="1:25" x14ac:dyDescent="0.2">
      <c r="A1193" s="51"/>
      <c r="B1193" s="51"/>
      <c r="C1193" s="51"/>
      <c r="D1193" s="51"/>
      <c r="E1193" s="51"/>
      <c r="F1193" s="51"/>
      <c r="G1193" s="51"/>
      <c r="H1193" s="51"/>
      <c r="I1193" s="51"/>
      <c r="J1193" s="51"/>
      <c r="K1193" s="51"/>
      <c r="L1193" s="51"/>
      <c r="M1193" s="51"/>
      <c r="N1193" s="51"/>
      <c r="O1193" s="51"/>
      <c r="P1193" s="51"/>
      <c r="Q1193" s="51"/>
      <c r="R1193" s="51"/>
      <c r="S1193" s="51"/>
      <c r="T1193" s="51"/>
      <c r="U1193" s="51"/>
      <c r="V1193" s="51"/>
      <c r="W1193" s="51"/>
      <c r="X1193" s="51"/>
      <c r="Y1193" s="51"/>
    </row>
    <row r="1194" spans="1:25" x14ac:dyDescent="0.2">
      <c r="A1194" s="48"/>
      <c r="B1194" s="48"/>
      <c r="C1194" s="48"/>
      <c r="D1194" s="48"/>
      <c r="E1194" s="48"/>
      <c r="F1194" s="48"/>
      <c r="G1194" s="48"/>
      <c r="H1194" s="48"/>
      <c r="I1194" s="48"/>
      <c r="J1194" s="48"/>
      <c r="K1194" s="48"/>
      <c r="L1194" s="48"/>
      <c r="M1194" s="48"/>
      <c r="N1194" s="48"/>
      <c r="O1194" s="48"/>
      <c r="P1194" s="48"/>
      <c r="Q1194" s="48"/>
      <c r="R1194" s="48"/>
      <c r="S1194" s="48"/>
      <c r="T1194" s="48"/>
      <c r="U1194" s="48"/>
      <c r="V1194" s="48"/>
      <c r="W1194" s="48"/>
      <c r="X1194" s="48"/>
      <c r="Y1194" s="47"/>
    </row>
    <row r="1195" spans="1:25" x14ac:dyDescent="0.2">
      <c r="A1195" s="48"/>
      <c r="B1195" s="48"/>
      <c r="C1195" s="48"/>
      <c r="D1195" s="48"/>
      <c r="E1195" s="48"/>
      <c r="F1195" s="48"/>
      <c r="G1195" s="48"/>
      <c r="H1195" s="48"/>
      <c r="I1195" s="48"/>
      <c r="J1195" s="48"/>
      <c r="K1195" s="48"/>
      <c r="L1195" s="48"/>
      <c r="M1195" s="48"/>
      <c r="N1195" s="48"/>
      <c r="O1195" s="48"/>
      <c r="P1195" s="48"/>
      <c r="Q1195" s="48"/>
      <c r="R1195" s="48"/>
      <c r="S1195" s="48"/>
      <c r="T1195" s="48"/>
      <c r="U1195" s="48"/>
      <c r="V1195" s="48"/>
      <c r="W1195" s="48"/>
      <c r="X1195" s="48"/>
      <c r="Y1195" s="47"/>
    </row>
    <row r="1196" spans="1:25" x14ac:dyDescent="0.2">
      <c r="A1196" s="48"/>
      <c r="B1196" s="48"/>
      <c r="C1196" s="48"/>
      <c r="D1196" s="48"/>
      <c r="E1196" s="48"/>
      <c r="F1196" s="48"/>
      <c r="G1196" s="48"/>
      <c r="H1196" s="48"/>
      <c r="I1196" s="48"/>
      <c r="J1196" s="48"/>
      <c r="K1196" s="48"/>
      <c r="L1196" s="48"/>
      <c r="M1196" s="48"/>
      <c r="N1196" s="48"/>
      <c r="O1196" s="48"/>
      <c r="P1196" s="48"/>
      <c r="Q1196" s="48"/>
      <c r="R1196" s="48"/>
      <c r="S1196" s="48"/>
      <c r="T1196" s="48"/>
      <c r="U1196" s="48"/>
      <c r="V1196" s="48"/>
      <c r="W1196" s="48"/>
      <c r="X1196" s="48"/>
      <c r="Y1196" s="47"/>
    </row>
    <row r="1197" spans="1:25" x14ac:dyDescent="0.2">
      <c r="A1197" s="48"/>
      <c r="B1197" s="48"/>
      <c r="C1197" s="48"/>
      <c r="D1197" s="48"/>
      <c r="E1197" s="48"/>
      <c r="F1197" s="48"/>
      <c r="G1197" s="48"/>
      <c r="H1197" s="48"/>
      <c r="I1197" s="48"/>
      <c r="J1197" s="48"/>
      <c r="K1197" s="48"/>
      <c r="L1197" s="48"/>
      <c r="M1197" s="48"/>
      <c r="N1197" s="48"/>
      <c r="O1197" s="48"/>
      <c r="P1197" s="48"/>
      <c r="Q1197" s="48"/>
      <c r="R1197" s="48"/>
      <c r="S1197" s="48"/>
      <c r="T1197" s="48"/>
      <c r="U1197" s="48"/>
      <c r="V1197" s="48"/>
      <c r="W1197" s="48"/>
      <c r="X1197" s="48"/>
      <c r="Y1197" s="47"/>
    </row>
    <row r="1198" spans="1:25" x14ac:dyDescent="0.2">
      <c r="A1198" s="48"/>
      <c r="B1198" s="48"/>
      <c r="C1198" s="48"/>
      <c r="D1198" s="48"/>
      <c r="E1198" s="48"/>
      <c r="F1198" s="48"/>
      <c r="G1198" s="48"/>
      <c r="H1198" s="48"/>
      <c r="I1198" s="48"/>
      <c r="J1198" s="48"/>
      <c r="K1198" s="48"/>
      <c r="L1198" s="48"/>
      <c r="M1198" s="48"/>
      <c r="N1198" s="48"/>
      <c r="O1198" s="48"/>
      <c r="P1198" s="48"/>
      <c r="Q1198" s="48"/>
      <c r="R1198" s="48"/>
      <c r="S1198" s="48"/>
      <c r="T1198" s="48"/>
      <c r="U1198" s="48"/>
      <c r="V1198" s="48"/>
      <c r="W1198" s="48"/>
      <c r="X1198" s="48"/>
      <c r="Y1198" s="47"/>
    </row>
    <row r="1199" spans="1:25" x14ac:dyDescent="0.2">
      <c r="A1199" s="48"/>
      <c r="B1199" s="48"/>
      <c r="C1199" s="48"/>
      <c r="D1199" s="48"/>
      <c r="E1199" s="48"/>
      <c r="F1199" s="48"/>
      <c r="G1199" s="48"/>
      <c r="H1199" s="48"/>
      <c r="I1199" s="48"/>
      <c r="J1199" s="48"/>
      <c r="K1199" s="48"/>
      <c r="L1199" s="48"/>
      <c r="M1199" s="48"/>
      <c r="N1199" s="48"/>
      <c r="O1199" s="48"/>
      <c r="P1199" s="48"/>
      <c r="Q1199" s="48"/>
      <c r="R1199" s="48"/>
      <c r="S1199" s="48"/>
      <c r="T1199" s="48"/>
      <c r="U1199" s="48"/>
      <c r="V1199" s="48"/>
      <c r="W1199" s="48"/>
      <c r="X1199" s="48"/>
      <c r="Y1199" s="47"/>
    </row>
    <row r="1200" spans="1:25" x14ac:dyDescent="0.2">
      <c r="A1200" s="48"/>
      <c r="B1200" s="48"/>
      <c r="C1200" s="48"/>
      <c r="D1200" s="48"/>
      <c r="E1200" s="48"/>
      <c r="F1200" s="48"/>
      <c r="G1200" s="48"/>
      <c r="H1200" s="48"/>
      <c r="I1200" s="48"/>
      <c r="J1200" s="48"/>
      <c r="K1200" s="48"/>
      <c r="L1200" s="48"/>
      <c r="M1200" s="48"/>
      <c r="N1200" s="48"/>
      <c r="O1200" s="48"/>
      <c r="P1200" s="48"/>
      <c r="Q1200" s="48"/>
      <c r="R1200" s="48"/>
      <c r="S1200" s="48"/>
      <c r="T1200" s="48"/>
      <c r="U1200" s="48"/>
      <c r="V1200" s="48"/>
      <c r="W1200" s="48"/>
      <c r="X1200" s="48"/>
      <c r="Y1200" s="47"/>
    </row>
    <row r="1201" spans="1:25" x14ac:dyDescent="0.2">
      <c r="A1201" s="48"/>
      <c r="B1201" s="48"/>
      <c r="C1201" s="48"/>
      <c r="D1201" s="48"/>
      <c r="E1201" s="48"/>
      <c r="F1201" s="48"/>
      <c r="G1201" s="48"/>
      <c r="H1201" s="48"/>
      <c r="I1201" s="48"/>
      <c r="J1201" s="48"/>
      <c r="K1201" s="48"/>
      <c r="L1201" s="48"/>
      <c r="M1201" s="48"/>
      <c r="N1201" s="48"/>
      <c r="O1201" s="48"/>
      <c r="P1201" s="48"/>
      <c r="Q1201" s="48"/>
      <c r="R1201" s="48"/>
      <c r="S1201" s="48"/>
      <c r="T1201" s="48"/>
      <c r="U1201" s="48"/>
      <c r="V1201" s="48"/>
      <c r="W1201" s="48"/>
      <c r="X1201" s="48"/>
      <c r="Y1201" s="47"/>
    </row>
    <row r="1202" spans="1:25" x14ac:dyDescent="0.2">
      <c r="A1202" s="48"/>
      <c r="B1202" s="48"/>
      <c r="C1202" s="48"/>
      <c r="D1202" s="48"/>
      <c r="E1202" s="48"/>
      <c r="F1202" s="48"/>
      <c r="G1202" s="48"/>
      <c r="H1202" s="48"/>
      <c r="I1202" s="48"/>
      <c r="J1202" s="48"/>
      <c r="K1202" s="48"/>
      <c r="L1202" s="48"/>
      <c r="M1202" s="48"/>
      <c r="N1202" s="48"/>
      <c r="O1202" s="48"/>
      <c r="P1202" s="48"/>
      <c r="Q1202" s="48"/>
      <c r="R1202" s="48"/>
      <c r="S1202" s="48"/>
      <c r="T1202" s="48"/>
      <c r="U1202" s="48"/>
      <c r="V1202" s="48"/>
      <c r="W1202" s="48"/>
      <c r="X1202" s="48"/>
      <c r="Y1202" s="47"/>
    </row>
    <row r="1203" spans="1:25" x14ac:dyDescent="0.2">
      <c r="A1203" s="51"/>
      <c r="B1203" s="51"/>
      <c r="C1203" s="51"/>
      <c r="D1203" s="51"/>
      <c r="E1203" s="51"/>
      <c r="F1203" s="51"/>
      <c r="G1203" s="51"/>
      <c r="H1203" s="51"/>
      <c r="I1203" s="51"/>
      <c r="J1203" s="51"/>
      <c r="K1203" s="51"/>
      <c r="L1203" s="51"/>
      <c r="M1203" s="51"/>
      <c r="N1203" s="51"/>
      <c r="O1203" s="51"/>
      <c r="P1203" s="51"/>
      <c r="Q1203" s="51"/>
      <c r="R1203" s="51"/>
      <c r="S1203" s="51"/>
      <c r="T1203" s="51"/>
      <c r="U1203" s="51"/>
      <c r="V1203" s="51"/>
      <c r="W1203" s="51"/>
      <c r="X1203" s="51"/>
      <c r="Y1203" s="51"/>
    </row>
    <row r="1204" spans="1:25" x14ac:dyDescent="0.2">
      <c r="A1204" s="51"/>
      <c r="B1204" s="51"/>
      <c r="C1204" s="51"/>
      <c r="D1204" s="51"/>
      <c r="E1204" s="51"/>
      <c r="F1204" s="51"/>
      <c r="G1204" s="51"/>
      <c r="H1204" s="51"/>
      <c r="I1204" s="51"/>
      <c r="J1204" s="51"/>
      <c r="K1204" s="51"/>
      <c r="L1204" s="51"/>
      <c r="M1204" s="51"/>
      <c r="N1204" s="51"/>
      <c r="O1204" s="51"/>
      <c r="P1204" s="51"/>
      <c r="Q1204" s="51"/>
      <c r="R1204" s="51"/>
      <c r="S1204" s="51"/>
      <c r="T1204" s="51"/>
      <c r="U1204" s="51"/>
      <c r="V1204" s="51"/>
      <c r="W1204" s="51"/>
      <c r="X1204" s="51"/>
      <c r="Y1204" s="51"/>
    </row>
    <row r="1205" spans="1:25" x14ac:dyDescent="0.2">
      <c r="A1205" s="51"/>
      <c r="B1205" s="51"/>
      <c r="C1205" s="51"/>
      <c r="D1205" s="51"/>
      <c r="E1205" s="51"/>
      <c r="F1205" s="51"/>
      <c r="G1205" s="51"/>
      <c r="H1205" s="51"/>
      <c r="I1205" s="51"/>
      <c r="J1205" s="51"/>
      <c r="K1205" s="51"/>
      <c r="L1205" s="51"/>
      <c r="M1205" s="51"/>
      <c r="N1205" s="51"/>
      <c r="O1205" s="51"/>
      <c r="P1205" s="51"/>
      <c r="Q1205" s="51"/>
      <c r="R1205" s="51"/>
      <c r="S1205" s="51"/>
      <c r="T1205" s="51"/>
      <c r="U1205" s="51"/>
      <c r="V1205" s="51"/>
      <c r="W1205" s="51"/>
      <c r="X1205" s="51"/>
      <c r="Y1205" s="51"/>
    </row>
    <row r="1206" spans="1:25" x14ac:dyDescent="0.2">
      <c r="A1206" s="51"/>
      <c r="B1206" s="51"/>
      <c r="C1206" s="51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  <c r="S1206" s="51"/>
      <c r="T1206" s="51"/>
      <c r="U1206" s="51"/>
      <c r="V1206" s="51"/>
      <c r="W1206" s="51"/>
      <c r="X1206" s="51"/>
      <c r="Y1206" s="51"/>
    </row>
    <row r="1207" spans="1:25" x14ac:dyDescent="0.2">
      <c r="A1207" s="51"/>
      <c r="B1207" s="51"/>
      <c r="C1207" s="51"/>
      <c r="D1207" s="51"/>
      <c r="E1207" s="51"/>
      <c r="F1207" s="51"/>
      <c r="G1207" s="51"/>
      <c r="H1207" s="51"/>
      <c r="I1207" s="51"/>
      <c r="J1207" s="51"/>
      <c r="K1207" s="51"/>
      <c r="L1207" s="51"/>
      <c r="M1207" s="51"/>
      <c r="N1207" s="51"/>
      <c r="O1207" s="51"/>
      <c r="P1207" s="51"/>
      <c r="Q1207" s="51"/>
      <c r="R1207" s="51"/>
      <c r="S1207" s="51"/>
      <c r="T1207" s="51"/>
      <c r="U1207" s="51"/>
      <c r="V1207" s="51"/>
      <c r="W1207" s="51"/>
      <c r="X1207" s="51"/>
      <c r="Y1207" s="51"/>
    </row>
    <row r="1208" spans="1:25" x14ac:dyDescent="0.2">
      <c r="A1208" s="48"/>
      <c r="B1208" s="48"/>
      <c r="C1208" s="48"/>
      <c r="D1208" s="48"/>
      <c r="E1208" s="48"/>
      <c r="F1208" s="48"/>
      <c r="G1208" s="48"/>
      <c r="H1208" s="48"/>
      <c r="I1208" s="48"/>
      <c r="J1208" s="48"/>
      <c r="K1208" s="48"/>
      <c r="L1208" s="48"/>
      <c r="M1208" s="48"/>
      <c r="N1208" s="48"/>
      <c r="O1208" s="48"/>
      <c r="P1208" s="48"/>
      <c r="Q1208" s="48"/>
      <c r="R1208" s="48"/>
      <c r="S1208" s="48"/>
      <c r="T1208" s="48"/>
      <c r="U1208" s="48"/>
      <c r="V1208" s="48"/>
      <c r="W1208" s="48"/>
      <c r="X1208" s="48"/>
      <c r="Y1208" s="47"/>
    </row>
    <row r="1209" spans="1:25" x14ac:dyDescent="0.2">
      <c r="A1209" s="48"/>
      <c r="B1209" s="48"/>
      <c r="C1209" s="48"/>
      <c r="D1209" s="48"/>
      <c r="E1209" s="48"/>
      <c r="F1209" s="48"/>
      <c r="G1209" s="48"/>
      <c r="H1209" s="48"/>
      <c r="I1209" s="48"/>
      <c r="J1209" s="48"/>
      <c r="K1209" s="48"/>
      <c r="L1209" s="48"/>
      <c r="M1209" s="48"/>
      <c r="N1209" s="48"/>
      <c r="O1209" s="48"/>
      <c r="P1209" s="48"/>
      <c r="Q1209" s="48"/>
      <c r="R1209" s="48"/>
      <c r="S1209" s="48"/>
      <c r="T1209" s="48"/>
      <c r="U1209" s="48"/>
      <c r="V1209" s="48"/>
      <c r="W1209" s="48"/>
      <c r="X1209" s="48"/>
      <c r="Y1209" s="47"/>
    </row>
    <row r="1210" spans="1:25" x14ac:dyDescent="0.2">
      <c r="A1210" s="48"/>
      <c r="B1210" s="48"/>
      <c r="C1210" s="48"/>
      <c r="D1210" s="48"/>
      <c r="E1210" s="48"/>
      <c r="F1210" s="48"/>
      <c r="G1210" s="48"/>
      <c r="H1210" s="48"/>
      <c r="I1210" s="48"/>
      <c r="J1210" s="48"/>
      <c r="K1210" s="48"/>
      <c r="L1210" s="48"/>
      <c r="M1210" s="48"/>
      <c r="N1210" s="48"/>
      <c r="O1210" s="48"/>
      <c r="P1210" s="48"/>
      <c r="Q1210" s="48"/>
      <c r="R1210" s="48"/>
      <c r="S1210" s="48"/>
      <c r="T1210" s="48"/>
      <c r="U1210" s="48"/>
      <c r="V1210" s="48"/>
      <c r="W1210" s="48"/>
      <c r="X1210" s="48"/>
      <c r="Y1210" s="47"/>
    </row>
    <row r="1211" spans="1:25" x14ac:dyDescent="0.2">
      <c r="A1211" s="48"/>
      <c r="B1211" s="48"/>
      <c r="C1211" s="48"/>
      <c r="D1211" s="48"/>
      <c r="E1211" s="48"/>
      <c r="F1211" s="48"/>
      <c r="G1211" s="48"/>
      <c r="H1211" s="48"/>
      <c r="I1211" s="48"/>
      <c r="J1211" s="48"/>
      <c r="K1211" s="48"/>
      <c r="L1211" s="48"/>
      <c r="M1211" s="48"/>
      <c r="N1211" s="48"/>
      <c r="O1211" s="48"/>
      <c r="P1211" s="48"/>
      <c r="Q1211" s="48"/>
      <c r="R1211" s="48"/>
      <c r="S1211" s="48"/>
      <c r="T1211" s="48"/>
      <c r="U1211" s="48"/>
      <c r="V1211" s="48"/>
      <c r="W1211" s="48"/>
      <c r="X1211" s="48"/>
      <c r="Y1211" s="47"/>
    </row>
    <row r="1212" spans="1:25" x14ac:dyDescent="0.2">
      <c r="A1212" s="48"/>
      <c r="B1212" s="48"/>
      <c r="C1212" s="48"/>
      <c r="D1212" s="48"/>
      <c r="E1212" s="48"/>
      <c r="F1212" s="48"/>
      <c r="G1212" s="48"/>
      <c r="H1212" s="48"/>
      <c r="I1212" s="48"/>
      <c r="J1212" s="48"/>
      <c r="K1212" s="48"/>
      <c r="L1212" s="48"/>
      <c r="M1212" s="48"/>
      <c r="N1212" s="48"/>
      <c r="O1212" s="48"/>
      <c r="P1212" s="48"/>
      <c r="Q1212" s="48"/>
      <c r="R1212" s="48"/>
      <c r="S1212" s="48"/>
      <c r="T1212" s="48"/>
      <c r="U1212" s="48"/>
      <c r="V1212" s="48"/>
      <c r="W1212" s="48"/>
      <c r="X1212" s="48"/>
      <c r="Y1212" s="47"/>
    </row>
    <row r="1213" spans="1:25" x14ac:dyDescent="0.2">
      <c r="A1213" s="48"/>
      <c r="B1213" s="48"/>
      <c r="C1213" s="48"/>
      <c r="D1213" s="48"/>
      <c r="E1213" s="48"/>
      <c r="F1213" s="48"/>
      <c r="G1213" s="48"/>
      <c r="H1213" s="48"/>
      <c r="I1213" s="48"/>
      <c r="J1213" s="48"/>
      <c r="K1213" s="48"/>
      <c r="L1213" s="48"/>
      <c r="M1213" s="48"/>
      <c r="N1213" s="48"/>
      <c r="O1213" s="48"/>
      <c r="P1213" s="48"/>
      <c r="Q1213" s="48"/>
      <c r="R1213" s="48"/>
      <c r="S1213" s="48"/>
      <c r="T1213" s="48"/>
      <c r="U1213" s="48"/>
      <c r="V1213" s="48"/>
      <c r="W1213" s="48"/>
      <c r="X1213" s="48"/>
      <c r="Y1213" s="47"/>
    </row>
    <row r="1214" spans="1:25" x14ac:dyDescent="0.2">
      <c r="A1214" s="48"/>
      <c r="B1214" s="48"/>
      <c r="C1214" s="48"/>
      <c r="D1214" s="48"/>
      <c r="E1214" s="48"/>
      <c r="F1214" s="48"/>
      <c r="G1214" s="48"/>
      <c r="H1214" s="48"/>
      <c r="I1214" s="48"/>
      <c r="J1214" s="48"/>
      <c r="K1214" s="48"/>
      <c r="L1214" s="48"/>
      <c r="M1214" s="48"/>
      <c r="N1214" s="48"/>
      <c r="O1214" s="48"/>
      <c r="P1214" s="48"/>
      <c r="Q1214" s="48"/>
      <c r="R1214" s="48"/>
      <c r="S1214" s="48"/>
      <c r="T1214" s="48"/>
      <c r="U1214" s="48"/>
      <c r="V1214" s="48"/>
      <c r="W1214" s="48"/>
      <c r="X1214" s="48"/>
      <c r="Y1214" s="47"/>
    </row>
    <row r="1215" spans="1:25" x14ac:dyDescent="0.2">
      <c r="A1215" s="48"/>
      <c r="B1215" s="48"/>
      <c r="C1215" s="48"/>
      <c r="D1215" s="48"/>
      <c r="E1215" s="48"/>
      <c r="F1215" s="48"/>
      <c r="G1215" s="48"/>
      <c r="H1215" s="48"/>
      <c r="I1215" s="48"/>
      <c r="J1215" s="48"/>
      <c r="K1215" s="48"/>
      <c r="L1215" s="48"/>
      <c r="M1215" s="48"/>
      <c r="N1215" s="48"/>
      <c r="O1215" s="48"/>
      <c r="P1215" s="48"/>
      <c r="Q1215" s="48"/>
      <c r="R1215" s="48"/>
      <c r="S1215" s="48"/>
      <c r="T1215" s="48"/>
      <c r="U1215" s="48"/>
      <c r="V1215" s="48"/>
      <c r="W1215" s="48"/>
      <c r="X1215" s="48"/>
      <c r="Y1215" s="47"/>
    </row>
    <row r="1216" spans="1:25" x14ac:dyDescent="0.2">
      <c r="A1216" s="48"/>
      <c r="B1216" s="48"/>
      <c r="C1216" s="48"/>
      <c r="D1216" s="48"/>
      <c r="E1216" s="48"/>
      <c r="F1216" s="48"/>
      <c r="G1216" s="48"/>
      <c r="H1216" s="48"/>
      <c r="I1216" s="48"/>
      <c r="J1216" s="48"/>
      <c r="K1216" s="48"/>
      <c r="L1216" s="48"/>
      <c r="M1216" s="48"/>
      <c r="N1216" s="48"/>
      <c r="O1216" s="48"/>
      <c r="P1216" s="48"/>
      <c r="Q1216" s="48"/>
      <c r="R1216" s="48"/>
      <c r="S1216" s="48"/>
      <c r="T1216" s="48"/>
      <c r="U1216" s="48"/>
      <c r="V1216" s="48"/>
      <c r="W1216" s="48"/>
      <c r="X1216" s="48"/>
      <c r="Y1216" s="47"/>
    </row>
    <row r="1217" spans="1:25" x14ac:dyDescent="0.2">
      <c r="A1217" s="51"/>
      <c r="B1217" s="51"/>
      <c r="C1217" s="51"/>
      <c r="D1217" s="51"/>
      <c r="E1217" s="51"/>
      <c r="F1217" s="51"/>
      <c r="G1217" s="51"/>
      <c r="H1217" s="51"/>
      <c r="I1217" s="51"/>
      <c r="J1217" s="51"/>
      <c r="K1217" s="51"/>
      <c r="L1217" s="51"/>
      <c r="M1217" s="51"/>
      <c r="N1217" s="51"/>
      <c r="O1217" s="51"/>
      <c r="P1217" s="51"/>
      <c r="Q1217" s="51"/>
      <c r="R1217" s="51"/>
      <c r="S1217" s="51"/>
      <c r="T1217" s="51"/>
      <c r="U1217" s="51"/>
      <c r="V1217" s="51"/>
      <c r="W1217" s="51"/>
      <c r="X1217" s="51"/>
      <c r="Y1217" s="51"/>
    </row>
    <row r="1218" spans="1:25" x14ac:dyDescent="0.2">
      <c r="A1218" s="51"/>
      <c r="B1218" s="51"/>
      <c r="C1218" s="51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  <c r="S1218" s="51"/>
      <c r="T1218" s="51"/>
      <c r="U1218" s="51"/>
      <c r="V1218" s="51"/>
      <c r="W1218" s="51"/>
      <c r="X1218" s="51"/>
      <c r="Y1218" s="51"/>
    </row>
    <row r="1219" spans="1:25" x14ac:dyDescent="0.2">
      <c r="A1219" s="51"/>
      <c r="B1219" s="51"/>
      <c r="C1219" s="51"/>
      <c r="D1219" s="51"/>
      <c r="E1219" s="51"/>
      <c r="F1219" s="51"/>
      <c r="G1219" s="51"/>
      <c r="H1219" s="51"/>
      <c r="I1219" s="51"/>
      <c r="J1219" s="51"/>
      <c r="K1219" s="51"/>
      <c r="L1219" s="51"/>
      <c r="M1219" s="51"/>
      <c r="N1219" s="51"/>
      <c r="O1219" s="51"/>
      <c r="P1219" s="51"/>
      <c r="Q1219" s="51"/>
      <c r="R1219" s="51"/>
      <c r="S1219" s="51"/>
      <c r="T1219" s="51"/>
      <c r="U1219" s="51"/>
      <c r="V1219" s="51"/>
      <c r="W1219" s="51"/>
      <c r="X1219" s="51"/>
      <c r="Y1219" s="51"/>
    </row>
    <row r="1220" spans="1:25" x14ac:dyDescent="0.2">
      <c r="A1220" s="51"/>
      <c r="B1220" s="51"/>
      <c r="C1220" s="51"/>
      <c r="D1220" s="51"/>
      <c r="E1220" s="51"/>
      <c r="F1220" s="51"/>
      <c r="G1220" s="51"/>
      <c r="H1220" s="51"/>
      <c r="I1220" s="51"/>
      <c r="J1220" s="51"/>
      <c r="K1220" s="51"/>
      <c r="L1220" s="51"/>
      <c r="M1220" s="51"/>
      <c r="N1220" s="51"/>
      <c r="O1220" s="51"/>
      <c r="P1220" s="51"/>
      <c r="Q1220" s="51"/>
      <c r="R1220" s="51"/>
      <c r="S1220" s="51"/>
      <c r="T1220" s="51"/>
      <c r="U1220" s="51"/>
      <c r="V1220" s="51"/>
      <c r="W1220" s="51"/>
      <c r="X1220" s="51"/>
      <c r="Y1220" s="51"/>
    </row>
    <row r="1221" spans="1:25" x14ac:dyDescent="0.2">
      <c r="A1221" s="51"/>
      <c r="B1221" s="51"/>
      <c r="C1221" s="51"/>
      <c r="D1221" s="51"/>
      <c r="E1221" s="51"/>
      <c r="F1221" s="51"/>
      <c r="G1221" s="51"/>
      <c r="H1221" s="51"/>
      <c r="I1221" s="51"/>
      <c r="J1221" s="51"/>
      <c r="K1221" s="51"/>
      <c r="L1221" s="51"/>
      <c r="M1221" s="51"/>
      <c r="N1221" s="51"/>
      <c r="O1221" s="51"/>
      <c r="P1221" s="51"/>
      <c r="Q1221" s="51"/>
      <c r="R1221" s="51"/>
      <c r="S1221" s="51"/>
      <c r="T1221" s="51"/>
      <c r="U1221" s="51"/>
      <c r="V1221" s="51"/>
      <c r="W1221" s="51"/>
      <c r="X1221" s="51"/>
      <c r="Y1221" s="51"/>
    </row>
    <row r="1222" spans="1:25" x14ac:dyDescent="0.2">
      <c r="A1222" s="48"/>
      <c r="B1222" s="48"/>
      <c r="C1222" s="48"/>
      <c r="D1222" s="48"/>
      <c r="E1222" s="48"/>
      <c r="F1222" s="48"/>
      <c r="G1222" s="48"/>
      <c r="H1222" s="48"/>
      <c r="I1222" s="48"/>
      <c r="J1222" s="48"/>
      <c r="K1222" s="48"/>
      <c r="L1222" s="48"/>
      <c r="M1222" s="48"/>
      <c r="N1222" s="48"/>
      <c r="O1222" s="48"/>
      <c r="P1222" s="48"/>
      <c r="Q1222" s="48"/>
      <c r="R1222" s="48"/>
      <c r="S1222" s="48"/>
      <c r="T1222" s="48"/>
      <c r="U1222" s="48"/>
      <c r="V1222" s="48"/>
      <c r="W1222" s="48"/>
      <c r="X1222" s="48"/>
      <c r="Y1222" s="47"/>
    </row>
    <row r="1223" spans="1:25" x14ac:dyDescent="0.2">
      <c r="A1223" s="48"/>
      <c r="B1223" s="48"/>
      <c r="C1223" s="48"/>
      <c r="D1223" s="48"/>
      <c r="E1223" s="48"/>
      <c r="F1223" s="48"/>
      <c r="G1223" s="48"/>
      <c r="H1223" s="48"/>
      <c r="I1223" s="48"/>
      <c r="J1223" s="48"/>
      <c r="K1223" s="48"/>
      <c r="L1223" s="48"/>
      <c r="M1223" s="48"/>
      <c r="N1223" s="48"/>
      <c r="O1223" s="48"/>
      <c r="P1223" s="48"/>
      <c r="Q1223" s="48"/>
      <c r="R1223" s="48"/>
      <c r="S1223" s="48"/>
      <c r="T1223" s="48"/>
      <c r="U1223" s="48"/>
      <c r="V1223" s="48"/>
      <c r="W1223" s="48"/>
      <c r="X1223" s="48"/>
      <c r="Y1223" s="47"/>
    </row>
    <row r="1224" spans="1:25" x14ac:dyDescent="0.2">
      <c r="A1224" s="48"/>
      <c r="B1224" s="48"/>
      <c r="C1224" s="48"/>
      <c r="D1224" s="48"/>
      <c r="E1224" s="48"/>
      <c r="F1224" s="48"/>
      <c r="G1224" s="48"/>
      <c r="H1224" s="48"/>
      <c r="I1224" s="48"/>
      <c r="J1224" s="48"/>
      <c r="K1224" s="48"/>
      <c r="L1224" s="48"/>
      <c r="M1224" s="48"/>
      <c r="N1224" s="48"/>
      <c r="O1224" s="48"/>
      <c r="P1224" s="48"/>
      <c r="Q1224" s="48"/>
      <c r="R1224" s="48"/>
      <c r="S1224" s="48"/>
      <c r="T1224" s="48"/>
      <c r="U1224" s="48"/>
      <c r="V1224" s="48"/>
      <c r="W1224" s="48"/>
      <c r="X1224" s="48"/>
      <c r="Y1224" s="47"/>
    </row>
    <row r="1225" spans="1:25" x14ac:dyDescent="0.2">
      <c r="A1225" s="48"/>
      <c r="B1225" s="48"/>
      <c r="C1225" s="48"/>
      <c r="D1225" s="48"/>
      <c r="E1225" s="48"/>
      <c r="F1225" s="48"/>
      <c r="G1225" s="48"/>
      <c r="H1225" s="48"/>
      <c r="I1225" s="48"/>
      <c r="J1225" s="48"/>
      <c r="K1225" s="48"/>
      <c r="L1225" s="48"/>
      <c r="M1225" s="48"/>
      <c r="N1225" s="48"/>
      <c r="O1225" s="48"/>
      <c r="P1225" s="48"/>
      <c r="Q1225" s="48"/>
      <c r="R1225" s="48"/>
      <c r="S1225" s="48"/>
      <c r="T1225" s="48"/>
      <c r="U1225" s="48"/>
      <c r="V1225" s="48"/>
      <c r="W1225" s="48"/>
      <c r="X1225" s="48"/>
      <c r="Y1225" s="47"/>
    </row>
    <row r="1226" spans="1:25" x14ac:dyDescent="0.2">
      <c r="A1226" s="48"/>
      <c r="B1226" s="48"/>
      <c r="C1226" s="48"/>
      <c r="D1226" s="48"/>
      <c r="E1226" s="48"/>
      <c r="F1226" s="48"/>
      <c r="G1226" s="48"/>
      <c r="H1226" s="48"/>
      <c r="I1226" s="48"/>
      <c r="J1226" s="48"/>
      <c r="K1226" s="48"/>
      <c r="L1226" s="48"/>
      <c r="M1226" s="48"/>
      <c r="N1226" s="48"/>
      <c r="O1226" s="48"/>
      <c r="P1226" s="48"/>
      <c r="Q1226" s="48"/>
      <c r="R1226" s="48"/>
      <c r="S1226" s="48"/>
      <c r="T1226" s="48"/>
      <c r="U1226" s="48"/>
      <c r="V1226" s="48"/>
      <c r="W1226" s="48"/>
      <c r="X1226" s="48"/>
      <c r="Y1226" s="47"/>
    </row>
    <row r="1227" spans="1:25" x14ac:dyDescent="0.2">
      <c r="A1227" s="48"/>
      <c r="B1227" s="48"/>
      <c r="C1227" s="48"/>
      <c r="D1227" s="48"/>
      <c r="E1227" s="48"/>
      <c r="F1227" s="48"/>
      <c r="G1227" s="48"/>
      <c r="H1227" s="48"/>
      <c r="I1227" s="48"/>
      <c r="J1227" s="48"/>
      <c r="K1227" s="48"/>
      <c r="L1227" s="48"/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  <c r="W1227" s="48"/>
      <c r="X1227" s="48"/>
      <c r="Y1227" s="47"/>
    </row>
    <row r="1228" spans="1:25" x14ac:dyDescent="0.2">
      <c r="A1228" s="48"/>
      <c r="B1228" s="48"/>
      <c r="C1228" s="48"/>
      <c r="D1228" s="48"/>
      <c r="E1228" s="48"/>
      <c r="F1228" s="48"/>
      <c r="G1228" s="48"/>
      <c r="H1228" s="48"/>
      <c r="I1228" s="48"/>
      <c r="J1228" s="48"/>
      <c r="K1228" s="48"/>
      <c r="L1228" s="48"/>
      <c r="M1228" s="48"/>
      <c r="N1228" s="48"/>
      <c r="O1228" s="48"/>
      <c r="P1228" s="48"/>
      <c r="Q1228" s="48"/>
      <c r="R1228" s="48"/>
      <c r="S1228" s="48"/>
      <c r="T1228" s="48"/>
      <c r="U1228" s="48"/>
      <c r="V1228" s="48"/>
      <c r="W1228" s="48"/>
      <c r="X1228" s="48"/>
      <c r="Y1228" s="47"/>
    </row>
    <row r="1229" spans="1:25" x14ac:dyDescent="0.2">
      <c r="A1229" s="48"/>
      <c r="B1229" s="48"/>
      <c r="C1229" s="48"/>
      <c r="D1229" s="48"/>
      <c r="E1229" s="48"/>
      <c r="F1229" s="48"/>
      <c r="G1229" s="48"/>
      <c r="H1229" s="48"/>
      <c r="I1229" s="48"/>
      <c r="J1229" s="48"/>
      <c r="K1229" s="48"/>
      <c r="L1229" s="48"/>
      <c r="M1229" s="48"/>
      <c r="N1229" s="48"/>
      <c r="O1229" s="48"/>
      <c r="P1229" s="48"/>
      <c r="Q1229" s="48"/>
      <c r="R1229" s="48"/>
      <c r="S1229" s="48"/>
      <c r="T1229" s="48"/>
      <c r="U1229" s="48"/>
      <c r="V1229" s="48"/>
      <c r="W1229" s="48"/>
      <c r="X1229" s="48"/>
      <c r="Y1229" s="47"/>
    </row>
    <row r="1230" spans="1:25" x14ac:dyDescent="0.2">
      <c r="A1230" s="48"/>
      <c r="B1230" s="48"/>
      <c r="C1230" s="48"/>
      <c r="D1230" s="48"/>
      <c r="E1230" s="48"/>
      <c r="F1230" s="48"/>
      <c r="G1230" s="48"/>
      <c r="H1230" s="48"/>
      <c r="I1230" s="48"/>
      <c r="J1230" s="48"/>
      <c r="K1230" s="48"/>
      <c r="L1230" s="48"/>
      <c r="M1230" s="48"/>
      <c r="N1230" s="48"/>
      <c r="O1230" s="48"/>
      <c r="P1230" s="48"/>
      <c r="Q1230" s="48"/>
      <c r="R1230" s="48"/>
      <c r="S1230" s="48"/>
      <c r="T1230" s="48"/>
      <c r="U1230" s="48"/>
      <c r="V1230" s="48"/>
      <c r="W1230" s="48"/>
      <c r="X1230" s="48"/>
      <c r="Y1230" s="47"/>
    </row>
    <row r="1231" spans="1:25" x14ac:dyDescent="0.2">
      <c r="A1231" s="51"/>
      <c r="B1231" s="51"/>
      <c r="C1231" s="51"/>
      <c r="D1231" s="51"/>
      <c r="E1231" s="51"/>
      <c r="F1231" s="51"/>
      <c r="G1231" s="51"/>
      <c r="H1231" s="51"/>
      <c r="I1231" s="51"/>
      <c r="J1231" s="51"/>
      <c r="K1231" s="51"/>
      <c r="L1231" s="51"/>
      <c r="M1231" s="51"/>
      <c r="N1231" s="51"/>
      <c r="O1231" s="51"/>
      <c r="P1231" s="51"/>
      <c r="Q1231" s="51"/>
      <c r="R1231" s="51"/>
      <c r="S1231" s="51"/>
      <c r="T1231" s="51"/>
      <c r="U1231" s="51"/>
      <c r="V1231" s="51"/>
      <c r="W1231" s="51"/>
      <c r="X1231" s="51"/>
      <c r="Y1231" s="51"/>
    </row>
    <row r="1232" spans="1:25" x14ac:dyDescent="0.2">
      <c r="A1232" s="51"/>
      <c r="B1232" s="51"/>
      <c r="C1232" s="51"/>
      <c r="D1232" s="51"/>
      <c r="E1232" s="51"/>
      <c r="F1232" s="51"/>
      <c r="G1232" s="51"/>
      <c r="H1232" s="51"/>
      <c r="I1232" s="51"/>
      <c r="J1232" s="51"/>
      <c r="K1232" s="51"/>
      <c r="L1232" s="51"/>
      <c r="M1232" s="51"/>
      <c r="N1232" s="51"/>
      <c r="O1232" s="51"/>
      <c r="P1232" s="51"/>
      <c r="Q1232" s="51"/>
      <c r="R1232" s="51"/>
      <c r="S1232" s="51"/>
      <c r="T1232" s="51"/>
      <c r="U1232" s="51"/>
      <c r="V1232" s="51"/>
      <c r="W1232" s="51"/>
      <c r="X1232" s="51"/>
      <c r="Y1232" s="51"/>
    </row>
    <row r="1233" spans="1:25" x14ac:dyDescent="0.2">
      <c r="A1233" s="51"/>
      <c r="B1233" s="51"/>
      <c r="C1233" s="51"/>
      <c r="D1233" s="51"/>
      <c r="E1233" s="51"/>
      <c r="F1233" s="51"/>
      <c r="G1233" s="51"/>
      <c r="H1233" s="51"/>
      <c r="I1233" s="51"/>
      <c r="J1233" s="51"/>
      <c r="K1233" s="51"/>
      <c r="L1233" s="51"/>
      <c r="M1233" s="51"/>
      <c r="N1233" s="51"/>
      <c r="O1233" s="51"/>
      <c r="P1233" s="51"/>
      <c r="Q1233" s="51"/>
      <c r="R1233" s="51"/>
      <c r="S1233" s="51"/>
      <c r="T1233" s="51"/>
      <c r="U1233" s="51"/>
      <c r="V1233" s="51"/>
      <c r="W1233" s="51"/>
      <c r="X1233" s="51"/>
      <c r="Y1233" s="51"/>
    </row>
    <row r="1234" spans="1:25" x14ac:dyDescent="0.2">
      <c r="A1234" s="51"/>
      <c r="B1234" s="51"/>
      <c r="C1234" s="51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  <c r="S1234" s="51"/>
      <c r="T1234" s="51"/>
      <c r="U1234" s="51"/>
      <c r="V1234" s="51"/>
      <c r="W1234" s="51"/>
      <c r="X1234" s="51"/>
      <c r="Y1234" s="51"/>
    </row>
    <row r="1235" spans="1:25" x14ac:dyDescent="0.2">
      <c r="A1235" s="51"/>
      <c r="B1235" s="51"/>
      <c r="C1235" s="51"/>
      <c r="D1235" s="51"/>
      <c r="E1235" s="51"/>
      <c r="F1235" s="51"/>
      <c r="G1235" s="51"/>
      <c r="H1235" s="51"/>
      <c r="I1235" s="51"/>
      <c r="J1235" s="51"/>
      <c r="K1235" s="51"/>
      <c r="L1235" s="51"/>
      <c r="M1235" s="51"/>
      <c r="N1235" s="51"/>
      <c r="O1235" s="51"/>
      <c r="P1235" s="51"/>
      <c r="Q1235" s="51"/>
      <c r="R1235" s="51"/>
      <c r="S1235" s="51"/>
      <c r="T1235" s="51"/>
      <c r="U1235" s="51"/>
      <c r="V1235" s="51"/>
      <c r="W1235" s="51"/>
      <c r="X1235" s="51"/>
      <c r="Y1235" s="51"/>
    </row>
    <row r="1236" spans="1:25" x14ac:dyDescent="0.2">
      <c r="A1236" s="48"/>
      <c r="B1236" s="48"/>
      <c r="C1236" s="48"/>
      <c r="D1236" s="48"/>
      <c r="E1236" s="48"/>
      <c r="F1236" s="48"/>
      <c r="G1236" s="48"/>
      <c r="H1236" s="48"/>
      <c r="I1236" s="48"/>
      <c r="J1236" s="48"/>
      <c r="K1236" s="48"/>
      <c r="L1236" s="48"/>
      <c r="M1236" s="48"/>
      <c r="N1236" s="48"/>
      <c r="O1236" s="48"/>
      <c r="P1236" s="48"/>
      <c r="Q1236" s="48"/>
      <c r="R1236" s="48"/>
      <c r="S1236" s="48"/>
      <c r="T1236" s="48"/>
      <c r="U1236" s="48"/>
      <c r="V1236" s="48"/>
      <c r="W1236" s="48"/>
      <c r="X1236" s="48"/>
      <c r="Y1236" s="47"/>
    </row>
    <row r="1237" spans="1:25" x14ac:dyDescent="0.2">
      <c r="A1237" s="48"/>
      <c r="B1237" s="48"/>
      <c r="C1237" s="48"/>
      <c r="D1237" s="48"/>
      <c r="E1237" s="48"/>
      <c r="F1237" s="48"/>
      <c r="G1237" s="48"/>
      <c r="H1237" s="48"/>
      <c r="I1237" s="48"/>
      <c r="J1237" s="48"/>
      <c r="K1237" s="48"/>
      <c r="L1237" s="48"/>
      <c r="M1237" s="48"/>
      <c r="N1237" s="48"/>
      <c r="O1237" s="48"/>
      <c r="P1237" s="48"/>
      <c r="Q1237" s="48"/>
      <c r="R1237" s="48"/>
      <c r="S1237" s="48"/>
      <c r="T1237" s="48"/>
      <c r="U1237" s="48"/>
      <c r="V1237" s="48"/>
      <c r="W1237" s="48"/>
      <c r="X1237" s="48"/>
      <c r="Y1237" s="47"/>
    </row>
    <row r="1238" spans="1:25" x14ac:dyDescent="0.2">
      <c r="A1238" s="48"/>
      <c r="B1238" s="48"/>
      <c r="C1238" s="48"/>
      <c r="D1238" s="48"/>
      <c r="E1238" s="48"/>
      <c r="F1238" s="48"/>
      <c r="G1238" s="48"/>
      <c r="H1238" s="48"/>
      <c r="I1238" s="48"/>
      <c r="J1238" s="48"/>
      <c r="K1238" s="48"/>
      <c r="L1238" s="48"/>
      <c r="M1238" s="48"/>
      <c r="N1238" s="48"/>
      <c r="O1238" s="48"/>
      <c r="P1238" s="48"/>
      <c r="Q1238" s="48"/>
      <c r="R1238" s="48"/>
      <c r="S1238" s="48"/>
      <c r="T1238" s="48"/>
      <c r="U1238" s="48"/>
      <c r="V1238" s="48"/>
      <c r="W1238" s="48"/>
      <c r="X1238" s="48"/>
      <c r="Y1238" s="47"/>
    </row>
    <row r="1239" spans="1:25" x14ac:dyDescent="0.2">
      <c r="A1239" s="48"/>
      <c r="B1239" s="48"/>
      <c r="C1239" s="48"/>
      <c r="D1239" s="48"/>
      <c r="E1239" s="48"/>
      <c r="F1239" s="48"/>
      <c r="G1239" s="48"/>
      <c r="H1239" s="48"/>
      <c r="I1239" s="48"/>
      <c r="J1239" s="48"/>
      <c r="K1239" s="48"/>
      <c r="L1239" s="48"/>
      <c r="M1239" s="48"/>
      <c r="N1239" s="48"/>
      <c r="O1239" s="48"/>
      <c r="P1239" s="48"/>
      <c r="Q1239" s="48"/>
      <c r="R1239" s="48"/>
      <c r="S1239" s="48"/>
      <c r="T1239" s="48"/>
      <c r="U1239" s="48"/>
      <c r="V1239" s="48"/>
      <c r="W1239" s="48"/>
      <c r="X1239" s="48"/>
      <c r="Y1239" s="47"/>
    </row>
    <row r="1240" spans="1:25" x14ac:dyDescent="0.2">
      <c r="A1240" s="48"/>
      <c r="B1240" s="48"/>
      <c r="C1240" s="48"/>
      <c r="D1240" s="48"/>
      <c r="E1240" s="48"/>
      <c r="F1240" s="48"/>
      <c r="G1240" s="48"/>
      <c r="H1240" s="48"/>
      <c r="I1240" s="48"/>
      <c r="J1240" s="48"/>
      <c r="K1240" s="48"/>
      <c r="L1240" s="48"/>
      <c r="M1240" s="48"/>
      <c r="N1240" s="48"/>
      <c r="O1240" s="48"/>
      <c r="P1240" s="48"/>
      <c r="Q1240" s="48"/>
      <c r="R1240" s="48"/>
      <c r="S1240" s="48"/>
      <c r="T1240" s="48"/>
      <c r="U1240" s="48"/>
      <c r="V1240" s="48"/>
      <c r="W1240" s="48"/>
      <c r="X1240" s="48"/>
      <c r="Y1240" s="47"/>
    </row>
    <row r="1241" spans="1:25" x14ac:dyDescent="0.2">
      <c r="A1241" s="48"/>
      <c r="B1241" s="48"/>
      <c r="C1241" s="48"/>
      <c r="D1241" s="48"/>
      <c r="E1241" s="48"/>
      <c r="F1241" s="48"/>
      <c r="G1241" s="48"/>
      <c r="H1241" s="48"/>
      <c r="I1241" s="48"/>
      <c r="J1241" s="48"/>
      <c r="K1241" s="48"/>
      <c r="L1241" s="48"/>
      <c r="M1241" s="48"/>
      <c r="N1241" s="48"/>
      <c r="O1241" s="48"/>
      <c r="P1241" s="48"/>
      <c r="Q1241" s="48"/>
      <c r="R1241" s="48"/>
      <c r="S1241" s="48"/>
      <c r="T1241" s="48"/>
      <c r="U1241" s="48"/>
      <c r="V1241" s="48"/>
      <c r="W1241" s="48"/>
      <c r="X1241" s="48"/>
      <c r="Y1241" s="47"/>
    </row>
    <row r="1242" spans="1:25" x14ac:dyDescent="0.2">
      <c r="A1242" s="48"/>
      <c r="B1242" s="48"/>
      <c r="C1242" s="48"/>
      <c r="D1242" s="48"/>
      <c r="E1242" s="48"/>
      <c r="F1242" s="48"/>
      <c r="G1242" s="48"/>
      <c r="H1242" s="48"/>
      <c r="I1242" s="48"/>
      <c r="J1242" s="48"/>
      <c r="K1242" s="48"/>
      <c r="L1242" s="48"/>
      <c r="M1242" s="48"/>
      <c r="N1242" s="48"/>
      <c r="O1242" s="48"/>
      <c r="P1242" s="48"/>
      <c r="Q1242" s="48"/>
      <c r="R1242" s="48"/>
      <c r="S1242" s="48"/>
      <c r="T1242" s="48"/>
      <c r="U1242" s="48"/>
      <c r="V1242" s="48"/>
      <c r="W1242" s="48"/>
      <c r="X1242" s="48"/>
      <c r="Y1242" s="47"/>
    </row>
    <row r="1243" spans="1:25" x14ac:dyDescent="0.2">
      <c r="A1243" s="48"/>
      <c r="B1243" s="48"/>
      <c r="C1243" s="48"/>
      <c r="D1243" s="48"/>
      <c r="E1243" s="48"/>
      <c r="F1243" s="48"/>
      <c r="G1243" s="48"/>
      <c r="H1243" s="48"/>
      <c r="I1243" s="48"/>
      <c r="J1243" s="48"/>
      <c r="K1243" s="48"/>
      <c r="L1243" s="48"/>
      <c r="M1243" s="48"/>
      <c r="N1243" s="48"/>
      <c r="O1243" s="48"/>
      <c r="P1243" s="48"/>
      <c r="Q1243" s="48"/>
      <c r="R1243" s="48"/>
      <c r="S1243" s="48"/>
      <c r="T1243" s="48"/>
      <c r="U1243" s="48"/>
      <c r="V1243" s="48"/>
      <c r="W1243" s="48"/>
      <c r="X1243" s="48"/>
      <c r="Y1243" s="47"/>
    </row>
    <row r="1244" spans="1:25" x14ac:dyDescent="0.2">
      <c r="A1244" s="48"/>
      <c r="B1244" s="48"/>
      <c r="C1244" s="48"/>
      <c r="D1244" s="48"/>
      <c r="E1244" s="48"/>
      <c r="F1244" s="48"/>
      <c r="G1244" s="48"/>
      <c r="H1244" s="48"/>
      <c r="I1244" s="48"/>
      <c r="J1244" s="48"/>
      <c r="K1244" s="48"/>
      <c r="L1244" s="48"/>
      <c r="M1244" s="48"/>
      <c r="N1244" s="48"/>
      <c r="O1244" s="48"/>
      <c r="P1244" s="48"/>
      <c r="Q1244" s="48"/>
      <c r="R1244" s="48"/>
      <c r="S1244" s="48"/>
      <c r="T1244" s="48"/>
      <c r="U1244" s="48"/>
      <c r="V1244" s="48"/>
      <c r="W1244" s="48"/>
      <c r="X1244" s="48"/>
      <c r="Y1244" s="47"/>
    </row>
    <row r="1245" spans="1:25" x14ac:dyDescent="0.2">
      <c r="A1245" s="51"/>
      <c r="B1245" s="51"/>
      <c r="C1245" s="51"/>
      <c r="D1245" s="51"/>
      <c r="E1245" s="51"/>
      <c r="F1245" s="51"/>
      <c r="G1245" s="51"/>
      <c r="H1245" s="51"/>
      <c r="I1245" s="51"/>
      <c r="J1245" s="51"/>
      <c r="K1245" s="51"/>
      <c r="L1245" s="51"/>
      <c r="M1245" s="51"/>
      <c r="N1245" s="51"/>
      <c r="O1245" s="51"/>
      <c r="P1245" s="51"/>
      <c r="Q1245" s="51"/>
      <c r="R1245" s="51"/>
      <c r="S1245" s="51"/>
      <c r="T1245" s="51"/>
      <c r="U1245" s="51"/>
      <c r="V1245" s="51"/>
      <c r="W1245" s="51"/>
      <c r="X1245" s="51"/>
      <c r="Y1245" s="51"/>
    </row>
    <row r="1246" spans="1:25" x14ac:dyDescent="0.2">
      <c r="A1246" s="51"/>
      <c r="B1246" s="51"/>
      <c r="C1246" s="51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  <c r="S1246" s="51"/>
      <c r="T1246" s="51"/>
      <c r="U1246" s="51"/>
      <c r="V1246" s="51"/>
      <c r="W1246" s="51"/>
      <c r="X1246" s="51"/>
      <c r="Y1246" s="51"/>
    </row>
    <row r="1247" spans="1:25" x14ac:dyDescent="0.2">
      <c r="A1247" s="51"/>
      <c r="B1247" s="51"/>
      <c r="C1247" s="51"/>
      <c r="D1247" s="51"/>
      <c r="E1247" s="51"/>
      <c r="F1247" s="51"/>
      <c r="G1247" s="51"/>
      <c r="H1247" s="51"/>
      <c r="I1247" s="51"/>
      <c r="J1247" s="51"/>
      <c r="K1247" s="51"/>
      <c r="L1247" s="51"/>
      <c r="M1247" s="51"/>
      <c r="N1247" s="51"/>
      <c r="O1247" s="51"/>
      <c r="P1247" s="51"/>
      <c r="Q1247" s="51"/>
      <c r="R1247" s="51"/>
      <c r="S1247" s="51"/>
      <c r="T1247" s="51"/>
      <c r="U1247" s="51"/>
      <c r="V1247" s="51"/>
      <c r="W1247" s="51"/>
      <c r="X1247" s="51"/>
      <c r="Y1247" s="51"/>
    </row>
    <row r="1248" spans="1:25" x14ac:dyDescent="0.2">
      <c r="A1248" s="51"/>
      <c r="B1248" s="51"/>
      <c r="C1248" s="51"/>
      <c r="D1248" s="51"/>
      <c r="E1248" s="51"/>
      <c r="F1248" s="51"/>
      <c r="G1248" s="51"/>
      <c r="H1248" s="51"/>
      <c r="I1248" s="51"/>
      <c r="J1248" s="51"/>
      <c r="K1248" s="51"/>
      <c r="L1248" s="51"/>
      <c r="M1248" s="51"/>
      <c r="N1248" s="51"/>
      <c r="O1248" s="51"/>
      <c r="P1248" s="51"/>
      <c r="Q1248" s="51"/>
      <c r="R1248" s="51"/>
      <c r="S1248" s="51"/>
      <c r="T1248" s="51"/>
      <c r="U1248" s="51"/>
      <c r="V1248" s="51"/>
      <c r="W1248" s="51"/>
      <c r="X1248" s="51"/>
      <c r="Y1248" s="51"/>
    </row>
    <row r="1249" spans="1:25" x14ac:dyDescent="0.2">
      <c r="A1249" s="51"/>
      <c r="B1249" s="51"/>
      <c r="C1249" s="51"/>
      <c r="D1249" s="51"/>
      <c r="E1249" s="51"/>
      <c r="F1249" s="51"/>
      <c r="G1249" s="51"/>
      <c r="H1249" s="51"/>
      <c r="I1249" s="51"/>
      <c r="J1249" s="51"/>
      <c r="K1249" s="51"/>
      <c r="L1249" s="51"/>
      <c r="M1249" s="51"/>
      <c r="N1249" s="51"/>
      <c r="O1249" s="51"/>
      <c r="P1249" s="51"/>
      <c r="Q1249" s="51"/>
      <c r="R1249" s="51"/>
      <c r="S1249" s="51"/>
      <c r="T1249" s="51"/>
      <c r="U1249" s="51"/>
      <c r="V1249" s="51"/>
      <c r="W1249" s="51"/>
      <c r="X1249" s="51"/>
      <c r="Y1249" s="51"/>
    </row>
    <row r="1250" spans="1:25" x14ac:dyDescent="0.2">
      <c r="A1250" s="48"/>
      <c r="B1250" s="48"/>
      <c r="C1250" s="48"/>
      <c r="D1250" s="48"/>
      <c r="E1250" s="48"/>
      <c r="F1250" s="48"/>
      <c r="G1250" s="48"/>
      <c r="H1250" s="48"/>
      <c r="I1250" s="48"/>
      <c r="J1250" s="48"/>
      <c r="K1250" s="48"/>
      <c r="L1250" s="48"/>
      <c r="M1250" s="48"/>
      <c r="N1250" s="48"/>
      <c r="O1250" s="48"/>
      <c r="P1250" s="48"/>
      <c r="Q1250" s="48"/>
      <c r="R1250" s="48"/>
      <c r="S1250" s="48"/>
      <c r="T1250" s="48"/>
      <c r="U1250" s="48"/>
      <c r="V1250" s="48"/>
      <c r="W1250" s="48"/>
      <c r="X1250" s="48"/>
      <c r="Y1250" s="47"/>
    </row>
    <row r="1251" spans="1:25" x14ac:dyDescent="0.2">
      <c r="A1251" s="48"/>
      <c r="B1251" s="48"/>
      <c r="C1251" s="48"/>
      <c r="D1251" s="48"/>
      <c r="E1251" s="48"/>
      <c r="F1251" s="48"/>
      <c r="G1251" s="48"/>
      <c r="H1251" s="48"/>
      <c r="I1251" s="48"/>
      <c r="J1251" s="48"/>
      <c r="K1251" s="48"/>
      <c r="L1251" s="48"/>
      <c r="M1251" s="48"/>
      <c r="N1251" s="48"/>
      <c r="O1251" s="48"/>
      <c r="P1251" s="48"/>
      <c r="Q1251" s="48"/>
      <c r="R1251" s="48"/>
      <c r="S1251" s="48"/>
      <c r="T1251" s="48"/>
      <c r="U1251" s="48"/>
      <c r="V1251" s="48"/>
      <c r="W1251" s="48"/>
      <c r="X1251" s="48"/>
      <c r="Y1251" s="47"/>
    </row>
    <row r="1252" spans="1:25" x14ac:dyDescent="0.2">
      <c r="A1252" s="48"/>
      <c r="B1252" s="48"/>
      <c r="C1252" s="48"/>
      <c r="D1252" s="48"/>
      <c r="E1252" s="48"/>
      <c r="F1252" s="48"/>
      <c r="G1252" s="48"/>
      <c r="H1252" s="48"/>
      <c r="I1252" s="48"/>
      <c r="J1252" s="48"/>
      <c r="K1252" s="48"/>
      <c r="L1252" s="48"/>
      <c r="M1252" s="48"/>
      <c r="N1252" s="48"/>
      <c r="O1252" s="48"/>
      <c r="P1252" s="48"/>
      <c r="Q1252" s="48"/>
      <c r="R1252" s="48"/>
      <c r="S1252" s="48"/>
      <c r="T1252" s="48"/>
      <c r="U1252" s="48"/>
      <c r="V1252" s="48"/>
      <c r="W1252" s="48"/>
      <c r="X1252" s="48"/>
      <c r="Y1252" s="47"/>
    </row>
    <row r="1253" spans="1:25" x14ac:dyDescent="0.2">
      <c r="A1253" s="48"/>
      <c r="B1253" s="48"/>
      <c r="C1253" s="48"/>
      <c r="D1253" s="48"/>
      <c r="E1253" s="48"/>
      <c r="F1253" s="48"/>
      <c r="G1253" s="48"/>
      <c r="H1253" s="48"/>
      <c r="I1253" s="48"/>
      <c r="J1253" s="48"/>
      <c r="K1253" s="48"/>
      <c r="L1253" s="48"/>
      <c r="M1253" s="48"/>
      <c r="N1253" s="48"/>
      <c r="O1253" s="48"/>
      <c r="P1253" s="48"/>
      <c r="Q1253" s="48"/>
      <c r="R1253" s="48"/>
      <c r="S1253" s="48"/>
      <c r="T1253" s="48"/>
      <c r="U1253" s="48"/>
      <c r="V1253" s="48"/>
      <c r="W1253" s="48"/>
      <c r="X1253" s="48"/>
      <c r="Y1253" s="47"/>
    </row>
    <row r="1254" spans="1:25" x14ac:dyDescent="0.2">
      <c r="A1254" s="48"/>
      <c r="B1254" s="48"/>
      <c r="C1254" s="48"/>
      <c r="D1254" s="48"/>
      <c r="E1254" s="48"/>
      <c r="F1254" s="48"/>
      <c r="G1254" s="48"/>
      <c r="H1254" s="48"/>
      <c r="I1254" s="48"/>
      <c r="J1254" s="48"/>
      <c r="K1254" s="48"/>
      <c r="L1254" s="48"/>
      <c r="M1254" s="48"/>
      <c r="N1254" s="48"/>
      <c r="O1254" s="48"/>
      <c r="P1254" s="48"/>
      <c r="Q1254" s="48"/>
      <c r="R1254" s="48"/>
      <c r="S1254" s="48"/>
      <c r="T1254" s="48"/>
      <c r="U1254" s="48"/>
      <c r="V1254" s="48"/>
      <c r="W1254" s="48"/>
      <c r="X1254" s="48"/>
      <c r="Y1254" s="47"/>
    </row>
    <row r="1255" spans="1:25" x14ac:dyDescent="0.2">
      <c r="A1255" s="48"/>
      <c r="B1255" s="48"/>
      <c r="C1255" s="48"/>
      <c r="D1255" s="48"/>
      <c r="E1255" s="48"/>
      <c r="F1255" s="48"/>
      <c r="G1255" s="48"/>
      <c r="H1255" s="48"/>
      <c r="I1255" s="48"/>
      <c r="J1255" s="48"/>
      <c r="K1255" s="48"/>
      <c r="L1255" s="48"/>
      <c r="M1255" s="48"/>
      <c r="N1255" s="48"/>
      <c r="O1255" s="48"/>
      <c r="P1255" s="48"/>
      <c r="Q1255" s="48"/>
      <c r="R1255" s="48"/>
      <c r="S1255" s="48"/>
      <c r="T1255" s="48"/>
      <c r="U1255" s="48"/>
      <c r="V1255" s="48"/>
      <c r="W1255" s="48"/>
      <c r="X1255" s="48"/>
      <c r="Y1255" s="47"/>
    </row>
    <row r="1256" spans="1:25" x14ac:dyDescent="0.2">
      <c r="A1256" s="48"/>
      <c r="B1256" s="48"/>
      <c r="C1256" s="48"/>
      <c r="D1256" s="48"/>
      <c r="E1256" s="48"/>
      <c r="F1256" s="48"/>
      <c r="G1256" s="48"/>
      <c r="H1256" s="48"/>
      <c r="I1256" s="48"/>
      <c r="J1256" s="48"/>
      <c r="K1256" s="48"/>
      <c r="L1256" s="48"/>
      <c r="M1256" s="48"/>
      <c r="N1256" s="48"/>
      <c r="O1256" s="48"/>
      <c r="P1256" s="48"/>
      <c r="Q1256" s="48"/>
      <c r="R1256" s="48"/>
      <c r="S1256" s="48"/>
      <c r="T1256" s="48"/>
      <c r="U1256" s="48"/>
      <c r="V1256" s="48"/>
      <c r="W1256" s="48"/>
      <c r="X1256" s="48"/>
      <c r="Y1256" s="47"/>
    </row>
    <row r="1257" spans="1:25" x14ac:dyDescent="0.2">
      <c r="A1257" s="48"/>
      <c r="B1257" s="48"/>
      <c r="C1257" s="48"/>
      <c r="D1257" s="48"/>
      <c r="E1257" s="48"/>
      <c r="F1257" s="48"/>
      <c r="G1257" s="48"/>
      <c r="H1257" s="48"/>
      <c r="I1257" s="48"/>
      <c r="J1257" s="48"/>
      <c r="K1257" s="48"/>
      <c r="L1257" s="48"/>
      <c r="M1257" s="48"/>
      <c r="N1257" s="48"/>
      <c r="O1257" s="48"/>
      <c r="P1257" s="48"/>
      <c r="Q1257" s="48"/>
      <c r="R1257" s="48"/>
      <c r="S1257" s="48"/>
      <c r="T1257" s="48"/>
      <c r="U1257" s="48"/>
      <c r="V1257" s="48"/>
      <c r="W1257" s="48"/>
      <c r="X1257" s="48"/>
      <c r="Y1257" s="47"/>
    </row>
    <row r="1258" spans="1:25" x14ac:dyDescent="0.2">
      <c r="A1258" s="48"/>
      <c r="B1258" s="48"/>
      <c r="C1258" s="48"/>
      <c r="D1258" s="48"/>
      <c r="E1258" s="48"/>
      <c r="F1258" s="48"/>
      <c r="G1258" s="48"/>
      <c r="H1258" s="48"/>
      <c r="I1258" s="48"/>
      <c r="J1258" s="48"/>
      <c r="K1258" s="48"/>
      <c r="L1258" s="48"/>
      <c r="M1258" s="48"/>
      <c r="N1258" s="48"/>
      <c r="O1258" s="48"/>
      <c r="P1258" s="48"/>
      <c r="Q1258" s="48"/>
      <c r="R1258" s="48"/>
      <c r="S1258" s="48"/>
      <c r="T1258" s="48"/>
      <c r="U1258" s="48"/>
      <c r="V1258" s="48"/>
      <c r="W1258" s="48"/>
      <c r="X1258" s="48"/>
      <c r="Y1258" s="47"/>
    </row>
    <row r="1259" spans="1:25" x14ac:dyDescent="0.2">
      <c r="A1259" s="51"/>
      <c r="B1259" s="51"/>
      <c r="C1259" s="51"/>
      <c r="D1259" s="51"/>
      <c r="E1259" s="51"/>
      <c r="F1259" s="51"/>
      <c r="G1259" s="51"/>
      <c r="H1259" s="51"/>
      <c r="I1259" s="51"/>
      <c r="J1259" s="51"/>
      <c r="K1259" s="51"/>
      <c r="L1259" s="51"/>
      <c r="M1259" s="51"/>
      <c r="N1259" s="51"/>
      <c r="O1259" s="51"/>
      <c r="P1259" s="51"/>
      <c r="Q1259" s="51"/>
      <c r="R1259" s="51"/>
      <c r="S1259" s="51"/>
      <c r="T1259" s="51"/>
      <c r="U1259" s="51"/>
      <c r="V1259" s="51"/>
      <c r="W1259" s="51"/>
      <c r="X1259" s="51"/>
      <c r="Y1259" s="51"/>
    </row>
    <row r="1260" spans="1:25" x14ac:dyDescent="0.2">
      <c r="A1260" s="51"/>
      <c r="B1260" s="51"/>
      <c r="C1260" s="51"/>
      <c r="D1260" s="51"/>
      <c r="E1260" s="51"/>
      <c r="F1260" s="51"/>
      <c r="G1260" s="51"/>
      <c r="H1260" s="51"/>
      <c r="I1260" s="51"/>
      <c r="J1260" s="51"/>
      <c r="K1260" s="51"/>
      <c r="L1260" s="51"/>
      <c r="M1260" s="51"/>
      <c r="N1260" s="51"/>
      <c r="O1260" s="51"/>
      <c r="P1260" s="51"/>
      <c r="Q1260" s="51"/>
      <c r="R1260" s="51"/>
      <c r="S1260" s="51"/>
      <c r="T1260" s="51"/>
      <c r="U1260" s="51"/>
      <c r="V1260" s="51"/>
      <c r="W1260" s="51"/>
      <c r="X1260" s="51"/>
      <c r="Y1260" s="51"/>
    </row>
    <row r="1261" spans="1:25" x14ac:dyDescent="0.2">
      <c r="A1261" s="51"/>
      <c r="B1261" s="51"/>
      <c r="C1261" s="51"/>
      <c r="D1261" s="51"/>
      <c r="E1261" s="51"/>
      <c r="F1261" s="51"/>
      <c r="G1261" s="51"/>
      <c r="H1261" s="51"/>
      <c r="I1261" s="51"/>
      <c r="J1261" s="51"/>
      <c r="K1261" s="51"/>
      <c r="L1261" s="51"/>
      <c r="M1261" s="51"/>
      <c r="N1261" s="51"/>
      <c r="O1261" s="51"/>
      <c r="P1261" s="51"/>
      <c r="Q1261" s="51"/>
      <c r="R1261" s="51"/>
      <c r="S1261" s="51"/>
      <c r="T1261" s="51"/>
      <c r="U1261" s="51"/>
      <c r="V1261" s="51"/>
      <c r="W1261" s="51"/>
      <c r="X1261" s="51"/>
      <c r="Y1261" s="51"/>
    </row>
    <row r="1262" spans="1:25" x14ac:dyDescent="0.2">
      <c r="A1262" s="51"/>
      <c r="B1262" s="51"/>
      <c r="C1262" s="51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  <c r="S1262" s="51"/>
      <c r="T1262" s="51"/>
      <c r="U1262" s="51"/>
      <c r="V1262" s="51"/>
      <c r="W1262" s="51"/>
      <c r="X1262" s="51"/>
      <c r="Y1262" s="51"/>
    </row>
    <row r="1263" spans="1:25" x14ac:dyDescent="0.2">
      <c r="A1263" s="51"/>
      <c r="B1263" s="51"/>
      <c r="C1263" s="51"/>
      <c r="D1263" s="51"/>
      <c r="E1263" s="51"/>
      <c r="F1263" s="51"/>
      <c r="G1263" s="51"/>
      <c r="H1263" s="51"/>
      <c r="I1263" s="51"/>
      <c r="J1263" s="51"/>
      <c r="K1263" s="51"/>
      <c r="L1263" s="51"/>
      <c r="M1263" s="51"/>
      <c r="N1263" s="51"/>
      <c r="O1263" s="51"/>
      <c r="P1263" s="51"/>
      <c r="Q1263" s="51"/>
      <c r="R1263" s="51"/>
      <c r="S1263" s="51"/>
      <c r="T1263" s="51"/>
      <c r="U1263" s="51"/>
      <c r="V1263" s="51"/>
      <c r="W1263" s="51"/>
      <c r="X1263" s="51"/>
      <c r="Y1263" s="51"/>
    </row>
    <row r="1264" spans="1:25" x14ac:dyDescent="0.2">
      <c r="A1264" s="48"/>
      <c r="B1264" s="48"/>
      <c r="C1264" s="48"/>
      <c r="D1264" s="48"/>
      <c r="E1264" s="48"/>
      <c r="F1264" s="48"/>
      <c r="G1264" s="48"/>
      <c r="H1264" s="48"/>
      <c r="I1264" s="48"/>
      <c r="J1264" s="48"/>
      <c r="K1264" s="48"/>
      <c r="L1264" s="48"/>
      <c r="M1264" s="48"/>
      <c r="N1264" s="48"/>
      <c r="O1264" s="48"/>
      <c r="P1264" s="48"/>
      <c r="Q1264" s="48"/>
      <c r="R1264" s="48"/>
      <c r="S1264" s="48"/>
      <c r="T1264" s="48"/>
      <c r="U1264" s="48"/>
      <c r="V1264" s="48"/>
      <c r="W1264" s="48"/>
      <c r="X1264" s="48"/>
      <c r="Y1264" s="47"/>
    </row>
    <row r="1265" spans="1:25" x14ac:dyDescent="0.2">
      <c r="A1265" s="48"/>
      <c r="B1265" s="48"/>
      <c r="C1265" s="48"/>
      <c r="D1265" s="48"/>
      <c r="E1265" s="48"/>
      <c r="F1265" s="48"/>
      <c r="G1265" s="48"/>
      <c r="H1265" s="48"/>
      <c r="I1265" s="48"/>
      <c r="J1265" s="48"/>
      <c r="K1265" s="48"/>
      <c r="L1265" s="48"/>
      <c r="M1265" s="48"/>
      <c r="N1265" s="48"/>
      <c r="O1265" s="48"/>
      <c r="P1265" s="48"/>
      <c r="Q1265" s="48"/>
      <c r="R1265" s="48"/>
      <c r="S1265" s="48"/>
      <c r="T1265" s="48"/>
      <c r="U1265" s="48"/>
      <c r="V1265" s="48"/>
      <c r="W1265" s="48"/>
      <c r="X1265" s="48"/>
      <c r="Y1265" s="47"/>
    </row>
    <row r="1266" spans="1:25" x14ac:dyDescent="0.2">
      <c r="A1266" s="48"/>
      <c r="B1266" s="48"/>
      <c r="C1266" s="48"/>
      <c r="D1266" s="48"/>
      <c r="E1266" s="48"/>
      <c r="F1266" s="48"/>
      <c r="G1266" s="48"/>
      <c r="H1266" s="48"/>
      <c r="I1266" s="48"/>
      <c r="J1266" s="48"/>
      <c r="K1266" s="48"/>
      <c r="L1266" s="48"/>
      <c r="M1266" s="48"/>
      <c r="N1266" s="48"/>
      <c r="O1266" s="48"/>
      <c r="P1266" s="48"/>
      <c r="Q1266" s="48"/>
      <c r="R1266" s="48"/>
      <c r="S1266" s="48"/>
      <c r="T1266" s="48"/>
      <c r="U1266" s="48"/>
      <c r="V1266" s="48"/>
      <c r="W1266" s="48"/>
      <c r="X1266" s="48"/>
      <c r="Y1266" s="47"/>
    </row>
    <row r="1267" spans="1:25" x14ac:dyDescent="0.2">
      <c r="A1267" s="48"/>
      <c r="B1267" s="48"/>
      <c r="C1267" s="48"/>
      <c r="D1267" s="48"/>
      <c r="E1267" s="48"/>
      <c r="F1267" s="48"/>
      <c r="G1267" s="48"/>
      <c r="H1267" s="48"/>
      <c r="I1267" s="48"/>
      <c r="J1267" s="48"/>
      <c r="K1267" s="48"/>
      <c r="L1267" s="48"/>
      <c r="M1267" s="48"/>
      <c r="N1267" s="48"/>
      <c r="O1267" s="48"/>
      <c r="P1267" s="48"/>
      <c r="Q1267" s="48"/>
      <c r="R1267" s="48"/>
      <c r="S1267" s="48"/>
      <c r="T1267" s="48"/>
      <c r="U1267" s="48"/>
      <c r="V1267" s="48"/>
      <c r="W1267" s="48"/>
      <c r="X1267" s="48"/>
      <c r="Y1267" s="47"/>
    </row>
    <row r="1268" spans="1:25" x14ac:dyDescent="0.2">
      <c r="A1268" s="48"/>
      <c r="B1268" s="48"/>
      <c r="C1268" s="48"/>
      <c r="D1268" s="48"/>
      <c r="E1268" s="48"/>
      <c r="F1268" s="48"/>
      <c r="G1268" s="48"/>
      <c r="H1268" s="48"/>
      <c r="I1268" s="48"/>
      <c r="J1268" s="48"/>
      <c r="K1268" s="48"/>
      <c r="L1268" s="48"/>
      <c r="M1268" s="48"/>
      <c r="N1268" s="48"/>
      <c r="O1268" s="48"/>
      <c r="P1268" s="48"/>
      <c r="Q1268" s="48"/>
      <c r="R1268" s="48"/>
      <c r="S1268" s="48"/>
      <c r="T1268" s="48"/>
      <c r="U1268" s="48"/>
      <c r="V1268" s="48"/>
      <c r="W1268" s="48"/>
      <c r="X1268" s="48"/>
      <c r="Y1268" s="47"/>
    </row>
    <row r="1269" spans="1:25" x14ac:dyDescent="0.2">
      <c r="A1269" s="48"/>
      <c r="B1269" s="48"/>
      <c r="C1269" s="48"/>
      <c r="D1269" s="48"/>
      <c r="E1269" s="48"/>
      <c r="F1269" s="48"/>
      <c r="G1269" s="48"/>
      <c r="H1269" s="48"/>
      <c r="I1269" s="48"/>
      <c r="J1269" s="48"/>
      <c r="K1269" s="48"/>
      <c r="L1269" s="48"/>
      <c r="M1269" s="48"/>
      <c r="N1269" s="48"/>
      <c r="O1269" s="48"/>
      <c r="P1269" s="48"/>
      <c r="Q1269" s="48"/>
      <c r="R1269" s="48"/>
      <c r="S1269" s="48"/>
      <c r="T1269" s="48"/>
      <c r="U1269" s="48"/>
      <c r="V1269" s="48"/>
      <c r="W1269" s="48"/>
      <c r="X1269" s="48"/>
      <c r="Y1269" s="47"/>
    </row>
    <row r="1270" spans="1:25" x14ac:dyDescent="0.2">
      <c r="A1270" s="48"/>
      <c r="B1270" s="48"/>
      <c r="C1270" s="48"/>
      <c r="D1270" s="48"/>
      <c r="E1270" s="48"/>
      <c r="F1270" s="48"/>
      <c r="G1270" s="48"/>
      <c r="H1270" s="48"/>
      <c r="I1270" s="48"/>
      <c r="J1270" s="48"/>
      <c r="K1270" s="48"/>
      <c r="L1270" s="48"/>
      <c r="M1270" s="48"/>
      <c r="N1270" s="48"/>
      <c r="O1270" s="48"/>
      <c r="P1270" s="48"/>
      <c r="Q1270" s="48"/>
      <c r="R1270" s="48"/>
      <c r="S1270" s="48"/>
      <c r="T1270" s="48"/>
      <c r="U1270" s="48"/>
      <c r="V1270" s="48"/>
      <c r="W1270" s="48"/>
      <c r="X1270" s="48"/>
      <c r="Y1270" s="47"/>
    </row>
    <row r="1271" spans="1:25" x14ac:dyDescent="0.2">
      <c r="A1271" s="48"/>
      <c r="B1271" s="48"/>
      <c r="C1271" s="48"/>
      <c r="D1271" s="48"/>
      <c r="E1271" s="48"/>
      <c r="F1271" s="48"/>
      <c r="G1271" s="48"/>
      <c r="H1271" s="48"/>
      <c r="I1271" s="48"/>
      <c r="J1271" s="48"/>
      <c r="K1271" s="48"/>
      <c r="L1271" s="48"/>
      <c r="M1271" s="48"/>
      <c r="N1271" s="48"/>
      <c r="O1271" s="48"/>
      <c r="P1271" s="48"/>
      <c r="Q1271" s="48"/>
      <c r="R1271" s="48"/>
      <c r="S1271" s="48"/>
      <c r="T1271" s="48"/>
      <c r="U1271" s="48"/>
      <c r="V1271" s="48"/>
      <c r="W1271" s="48"/>
      <c r="X1271" s="48"/>
      <c r="Y1271" s="47"/>
    </row>
    <row r="1272" spans="1:25" x14ac:dyDescent="0.2">
      <c r="A1272" s="48"/>
      <c r="B1272" s="48"/>
      <c r="C1272" s="48"/>
      <c r="D1272" s="48"/>
      <c r="E1272" s="48"/>
      <c r="F1272" s="48"/>
      <c r="G1272" s="48"/>
      <c r="H1272" s="48"/>
      <c r="I1272" s="48"/>
      <c r="J1272" s="48"/>
      <c r="K1272" s="48"/>
      <c r="L1272" s="48"/>
      <c r="M1272" s="48"/>
      <c r="N1272" s="48"/>
      <c r="O1272" s="48"/>
      <c r="P1272" s="48"/>
      <c r="Q1272" s="48"/>
      <c r="R1272" s="48"/>
      <c r="S1272" s="48"/>
      <c r="T1272" s="48"/>
      <c r="U1272" s="48"/>
      <c r="V1272" s="48"/>
      <c r="W1272" s="48"/>
      <c r="X1272" s="48"/>
      <c r="Y1272" s="47"/>
    </row>
    <row r="1273" spans="1:25" x14ac:dyDescent="0.2">
      <c r="A1273" s="51"/>
      <c r="B1273" s="51"/>
      <c r="C1273" s="51"/>
      <c r="D1273" s="51"/>
      <c r="E1273" s="51"/>
      <c r="F1273" s="51"/>
      <c r="G1273" s="51"/>
      <c r="H1273" s="51"/>
      <c r="I1273" s="51"/>
      <c r="J1273" s="51"/>
      <c r="K1273" s="51"/>
      <c r="L1273" s="51"/>
      <c r="M1273" s="51"/>
      <c r="N1273" s="51"/>
      <c r="O1273" s="51"/>
      <c r="P1273" s="51"/>
      <c r="Q1273" s="51"/>
      <c r="R1273" s="51"/>
      <c r="S1273" s="51"/>
      <c r="T1273" s="51"/>
      <c r="U1273" s="51"/>
      <c r="V1273" s="51"/>
      <c r="W1273" s="51"/>
      <c r="X1273" s="51"/>
      <c r="Y1273" s="51"/>
    </row>
    <row r="1274" spans="1:25" x14ac:dyDescent="0.2">
      <c r="A1274" s="51"/>
      <c r="B1274" s="51"/>
      <c r="C1274" s="51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  <c r="S1274" s="51"/>
      <c r="T1274" s="51"/>
      <c r="U1274" s="51"/>
      <c r="V1274" s="51"/>
      <c r="W1274" s="51"/>
      <c r="X1274" s="51"/>
      <c r="Y1274" s="51"/>
    </row>
    <row r="1275" spans="1:25" x14ac:dyDescent="0.2">
      <c r="A1275" s="51"/>
      <c r="B1275" s="51"/>
      <c r="C1275" s="51"/>
      <c r="D1275" s="51"/>
      <c r="E1275" s="51"/>
      <c r="F1275" s="51"/>
      <c r="G1275" s="51"/>
      <c r="H1275" s="51"/>
      <c r="I1275" s="51"/>
      <c r="J1275" s="51"/>
      <c r="K1275" s="51"/>
      <c r="L1275" s="51"/>
      <c r="M1275" s="51"/>
      <c r="N1275" s="51"/>
      <c r="O1275" s="51"/>
      <c r="P1275" s="51"/>
      <c r="Q1275" s="51"/>
      <c r="R1275" s="51"/>
      <c r="S1275" s="51"/>
      <c r="T1275" s="51"/>
      <c r="U1275" s="51"/>
      <c r="V1275" s="51"/>
      <c r="W1275" s="51"/>
      <c r="X1275" s="51"/>
      <c r="Y1275" s="51"/>
    </row>
    <row r="1276" spans="1:25" x14ac:dyDescent="0.2">
      <c r="A1276" s="51"/>
      <c r="B1276" s="51"/>
      <c r="C1276" s="51"/>
      <c r="D1276" s="51"/>
      <c r="E1276" s="51"/>
      <c r="F1276" s="51"/>
      <c r="G1276" s="51"/>
      <c r="H1276" s="51"/>
      <c r="I1276" s="51"/>
      <c r="J1276" s="51"/>
      <c r="K1276" s="51"/>
      <c r="L1276" s="51"/>
      <c r="M1276" s="51"/>
      <c r="N1276" s="51"/>
      <c r="O1276" s="51"/>
      <c r="P1276" s="51"/>
      <c r="Q1276" s="51"/>
      <c r="R1276" s="51"/>
      <c r="S1276" s="51"/>
      <c r="T1276" s="51"/>
      <c r="U1276" s="51"/>
      <c r="V1276" s="51"/>
      <c r="W1276" s="51"/>
      <c r="X1276" s="51"/>
      <c r="Y1276" s="51"/>
    </row>
    <row r="1277" spans="1:25" x14ac:dyDescent="0.2">
      <c r="A1277" s="51"/>
      <c r="B1277" s="51"/>
      <c r="C1277" s="51"/>
      <c r="D1277" s="51"/>
      <c r="E1277" s="51"/>
      <c r="F1277" s="51"/>
      <c r="G1277" s="51"/>
      <c r="H1277" s="51"/>
      <c r="I1277" s="51"/>
      <c r="J1277" s="51"/>
      <c r="K1277" s="51"/>
      <c r="L1277" s="51"/>
      <c r="M1277" s="51"/>
      <c r="N1277" s="51"/>
      <c r="O1277" s="51"/>
      <c r="P1277" s="51"/>
      <c r="Q1277" s="51"/>
      <c r="R1277" s="51"/>
      <c r="S1277" s="51"/>
      <c r="T1277" s="51"/>
      <c r="U1277" s="51"/>
      <c r="V1277" s="51"/>
      <c r="W1277" s="51"/>
      <c r="X1277" s="51"/>
      <c r="Y1277" s="51"/>
    </row>
    <row r="1278" spans="1:25" x14ac:dyDescent="0.2">
      <c r="A1278" s="48"/>
      <c r="B1278" s="48"/>
      <c r="C1278" s="48"/>
      <c r="D1278" s="48"/>
      <c r="E1278" s="48"/>
      <c r="F1278" s="48"/>
      <c r="G1278" s="48"/>
      <c r="H1278" s="48"/>
      <c r="I1278" s="48"/>
      <c r="J1278" s="48"/>
      <c r="K1278" s="48"/>
      <c r="L1278" s="48"/>
      <c r="M1278" s="48"/>
      <c r="N1278" s="48"/>
      <c r="O1278" s="48"/>
      <c r="P1278" s="48"/>
      <c r="Q1278" s="48"/>
      <c r="R1278" s="48"/>
      <c r="S1278" s="48"/>
      <c r="T1278" s="48"/>
      <c r="U1278" s="48"/>
      <c r="V1278" s="48"/>
      <c r="W1278" s="48"/>
      <c r="X1278" s="48"/>
      <c r="Y1278" s="47"/>
    </row>
    <row r="1279" spans="1:25" x14ac:dyDescent="0.2">
      <c r="A1279" s="48"/>
      <c r="B1279" s="48"/>
      <c r="C1279" s="48"/>
      <c r="D1279" s="48"/>
      <c r="E1279" s="48"/>
      <c r="F1279" s="48"/>
      <c r="G1279" s="48"/>
      <c r="H1279" s="48"/>
      <c r="I1279" s="48"/>
      <c r="J1279" s="48"/>
      <c r="K1279" s="48"/>
      <c r="L1279" s="48"/>
      <c r="M1279" s="48"/>
      <c r="N1279" s="48"/>
      <c r="O1279" s="48"/>
      <c r="P1279" s="48"/>
      <c r="Q1279" s="48"/>
      <c r="R1279" s="48"/>
      <c r="S1279" s="48"/>
      <c r="T1279" s="48"/>
      <c r="U1279" s="48"/>
      <c r="V1279" s="48"/>
      <c r="W1279" s="48"/>
      <c r="X1279" s="48"/>
      <c r="Y1279" s="47"/>
    </row>
    <row r="1280" spans="1:25" x14ac:dyDescent="0.2">
      <c r="A1280" s="48"/>
      <c r="B1280" s="48"/>
      <c r="C1280" s="48"/>
      <c r="D1280" s="48"/>
      <c r="E1280" s="48"/>
      <c r="F1280" s="48"/>
      <c r="G1280" s="48"/>
      <c r="H1280" s="48"/>
      <c r="I1280" s="48"/>
      <c r="J1280" s="48"/>
      <c r="K1280" s="48"/>
      <c r="L1280" s="48"/>
      <c r="M1280" s="48"/>
      <c r="N1280" s="48"/>
      <c r="O1280" s="48"/>
      <c r="P1280" s="48"/>
      <c r="Q1280" s="48"/>
      <c r="R1280" s="48"/>
      <c r="S1280" s="48"/>
      <c r="T1280" s="48"/>
      <c r="U1280" s="48"/>
      <c r="V1280" s="48"/>
      <c r="W1280" s="48"/>
      <c r="X1280" s="48"/>
      <c r="Y1280" s="47"/>
    </row>
    <row r="1281" spans="1:25" x14ac:dyDescent="0.2">
      <c r="A1281" s="48"/>
      <c r="B1281" s="48"/>
      <c r="C1281" s="48"/>
      <c r="D1281" s="48"/>
      <c r="E1281" s="48"/>
      <c r="F1281" s="48"/>
      <c r="G1281" s="48"/>
      <c r="H1281" s="48"/>
      <c r="I1281" s="48"/>
      <c r="J1281" s="48"/>
      <c r="K1281" s="48"/>
      <c r="L1281" s="48"/>
      <c r="M1281" s="48"/>
      <c r="N1281" s="48"/>
      <c r="O1281" s="48"/>
      <c r="P1281" s="48"/>
      <c r="Q1281" s="48"/>
      <c r="R1281" s="48"/>
      <c r="S1281" s="48"/>
      <c r="T1281" s="48"/>
      <c r="U1281" s="48"/>
      <c r="V1281" s="48"/>
      <c r="W1281" s="48"/>
      <c r="X1281" s="48"/>
      <c r="Y1281" s="47"/>
    </row>
    <row r="1282" spans="1:25" x14ac:dyDescent="0.2">
      <c r="A1282" s="48"/>
      <c r="B1282" s="48"/>
      <c r="C1282" s="48"/>
      <c r="D1282" s="48"/>
      <c r="E1282" s="48"/>
      <c r="F1282" s="48"/>
      <c r="G1282" s="48"/>
      <c r="H1282" s="48"/>
      <c r="I1282" s="48"/>
      <c r="J1282" s="48"/>
      <c r="K1282" s="48"/>
      <c r="L1282" s="48"/>
      <c r="M1282" s="48"/>
      <c r="N1282" s="48"/>
      <c r="O1282" s="48"/>
      <c r="P1282" s="48"/>
      <c r="Q1282" s="48"/>
      <c r="R1282" s="48"/>
      <c r="S1282" s="48"/>
      <c r="T1282" s="48"/>
      <c r="U1282" s="48"/>
      <c r="V1282" s="48"/>
      <c r="W1282" s="48"/>
      <c r="X1282" s="48"/>
      <c r="Y1282" s="47"/>
    </row>
    <row r="1283" spans="1:25" x14ac:dyDescent="0.2">
      <c r="A1283" s="48"/>
      <c r="B1283" s="48"/>
      <c r="C1283" s="48"/>
      <c r="D1283" s="48"/>
      <c r="E1283" s="48"/>
      <c r="F1283" s="48"/>
      <c r="G1283" s="48"/>
      <c r="H1283" s="48"/>
      <c r="I1283" s="48"/>
      <c r="J1283" s="48"/>
      <c r="K1283" s="48"/>
      <c r="L1283" s="48"/>
      <c r="M1283" s="48"/>
      <c r="N1283" s="48"/>
      <c r="O1283" s="48"/>
      <c r="P1283" s="48"/>
      <c r="Q1283" s="48"/>
      <c r="R1283" s="48"/>
      <c r="S1283" s="48"/>
      <c r="T1283" s="48"/>
      <c r="U1283" s="48"/>
      <c r="V1283" s="48"/>
      <c r="W1283" s="48"/>
      <c r="X1283" s="48"/>
      <c r="Y1283" s="47"/>
    </row>
    <row r="1284" spans="1:25" x14ac:dyDescent="0.2">
      <c r="A1284" s="48"/>
      <c r="B1284" s="48"/>
      <c r="C1284" s="48"/>
      <c r="D1284" s="48"/>
      <c r="E1284" s="48"/>
      <c r="F1284" s="48"/>
      <c r="G1284" s="48"/>
      <c r="H1284" s="48"/>
      <c r="I1284" s="48"/>
      <c r="J1284" s="48"/>
      <c r="K1284" s="48"/>
      <c r="L1284" s="48"/>
      <c r="M1284" s="48"/>
      <c r="N1284" s="48"/>
      <c r="O1284" s="48"/>
      <c r="P1284" s="48"/>
      <c r="Q1284" s="48"/>
      <c r="R1284" s="48"/>
      <c r="S1284" s="48"/>
      <c r="T1284" s="48"/>
      <c r="U1284" s="48"/>
      <c r="V1284" s="48"/>
      <c r="W1284" s="48"/>
      <c r="X1284" s="48"/>
      <c r="Y1284" s="47"/>
    </row>
    <row r="1285" spans="1:25" x14ac:dyDescent="0.2">
      <c r="A1285" s="48"/>
      <c r="B1285" s="48"/>
      <c r="C1285" s="48"/>
      <c r="D1285" s="48"/>
      <c r="E1285" s="48"/>
      <c r="F1285" s="48"/>
      <c r="G1285" s="48"/>
      <c r="H1285" s="48"/>
      <c r="I1285" s="48"/>
      <c r="J1285" s="48"/>
      <c r="K1285" s="48"/>
      <c r="L1285" s="48"/>
      <c r="M1285" s="48"/>
      <c r="N1285" s="48"/>
      <c r="O1285" s="48"/>
      <c r="P1285" s="48"/>
      <c r="Q1285" s="48"/>
      <c r="R1285" s="48"/>
      <c r="S1285" s="48"/>
      <c r="T1285" s="48"/>
      <c r="U1285" s="48"/>
      <c r="V1285" s="48"/>
      <c r="W1285" s="48"/>
      <c r="X1285" s="48"/>
      <c r="Y1285" s="47"/>
    </row>
    <row r="1286" spans="1:25" x14ac:dyDescent="0.2">
      <c r="A1286" s="48"/>
      <c r="B1286" s="48"/>
      <c r="C1286" s="48"/>
      <c r="D1286" s="48"/>
      <c r="E1286" s="48"/>
      <c r="F1286" s="48"/>
      <c r="G1286" s="48"/>
      <c r="H1286" s="48"/>
      <c r="I1286" s="48"/>
      <c r="J1286" s="48"/>
      <c r="K1286" s="48"/>
      <c r="L1286" s="48"/>
      <c r="M1286" s="48"/>
      <c r="N1286" s="48"/>
      <c r="O1286" s="48"/>
      <c r="P1286" s="48"/>
      <c r="Q1286" s="48"/>
      <c r="R1286" s="48"/>
      <c r="S1286" s="48"/>
      <c r="T1286" s="48"/>
      <c r="U1286" s="48"/>
      <c r="V1286" s="48"/>
      <c r="W1286" s="48"/>
      <c r="X1286" s="48"/>
      <c r="Y1286" s="47"/>
    </row>
    <row r="1287" spans="1:25" x14ac:dyDescent="0.2">
      <c r="A1287" s="51"/>
      <c r="B1287" s="51"/>
      <c r="C1287" s="51"/>
      <c r="D1287" s="51"/>
      <c r="E1287" s="51"/>
      <c r="F1287" s="51"/>
      <c r="G1287" s="51"/>
      <c r="H1287" s="51"/>
      <c r="I1287" s="51"/>
      <c r="J1287" s="51"/>
      <c r="K1287" s="51"/>
      <c r="L1287" s="51"/>
      <c r="M1287" s="51"/>
      <c r="N1287" s="51"/>
      <c r="O1287" s="51"/>
      <c r="P1287" s="51"/>
      <c r="Q1287" s="51"/>
      <c r="R1287" s="51"/>
      <c r="S1287" s="51"/>
      <c r="T1287" s="51"/>
      <c r="U1287" s="51"/>
      <c r="V1287" s="51"/>
      <c r="W1287" s="51"/>
      <c r="X1287" s="51"/>
      <c r="Y1287" s="51"/>
    </row>
    <row r="1288" spans="1:25" x14ac:dyDescent="0.2">
      <c r="A1288" s="51"/>
      <c r="B1288" s="51"/>
      <c r="C1288" s="51"/>
      <c r="D1288" s="51"/>
      <c r="E1288" s="51"/>
      <c r="F1288" s="51"/>
      <c r="G1288" s="51"/>
      <c r="H1288" s="51"/>
      <c r="I1288" s="51"/>
      <c r="J1288" s="51"/>
      <c r="K1288" s="51"/>
      <c r="L1288" s="51"/>
      <c r="M1288" s="51"/>
      <c r="N1288" s="51"/>
      <c r="O1288" s="51"/>
      <c r="P1288" s="51"/>
      <c r="Q1288" s="51"/>
      <c r="R1288" s="51"/>
      <c r="S1288" s="51"/>
      <c r="T1288" s="51"/>
      <c r="U1288" s="51"/>
      <c r="V1288" s="51"/>
      <c r="W1288" s="51"/>
      <c r="X1288" s="51"/>
      <c r="Y1288" s="51"/>
    </row>
    <row r="1289" spans="1:25" x14ac:dyDescent="0.2">
      <c r="A1289" s="51"/>
      <c r="B1289" s="51"/>
      <c r="C1289" s="51"/>
      <c r="D1289" s="51"/>
      <c r="E1289" s="51"/>
      <c r="F1289" s="51"/>
      <c r="G1289" s="51"/>
      <c r="H1289" s="51"/>
      <c r="I1289" s="51"/>
      <c r="J1289" s="51"/>
      <c r="K1289" s="51"/>
      <c r="L1289" s="51"/>
      <c r="M1289" s="51"/>
      <c r="N1289" s="51"/>
      <c r="O1289" s="51"/>
      <c r="P1289" s="51"/>
      <c r="Q1289" s="51"/>
      <c r="R1289" s="51"/>
      <c r="S1289" s="51"/>
      <c r="T1289" s="51"/>
      <c r="U1289" s="51"/>
      <c r="V1289" s="51"/>
      <c r="W1289" s="51"/>
      <c r="X1289" s="51"/>
      <c r="Y1289" s="51"/>
    </row>
    <row r="1290" spans="1:25" x14ac:dyDescent="0.2">
      <c r="A1290" s="51"/>
      <c r="B1290" s="51"/>
      <c r="C1290" s="51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  <c r="S1290" s="51"/>
      <c r="T1290" s="51"/>
      <c r="U1290" s="51"/>
      <c r="V1290" s="51"/>
      <c r="W1290" s="51"/>
      <c r="X1290" s="51"/>
      <c r="Y1290" s="51"/>
    </row>
    <row r="1291" spans="1:25" x14ac:dyDescent="0.2">
      <c r="A1291" s="51"/>
      <c r="B1291" s="51"/>
      <c r="C1291" s="51"/>
      <c r="D1291" s="51"/>
      <c r="E1291" s="51"/>
      <c r="F1291" s="51"/>
      <c r="G1291" s="51"/>
      <c r="H1291" s="51"/>
      <c r="I1291" s="51"/>
      <c r="J1291" s="51"/>
      <c r="K1291" s="51"/>
      <c r="L1291" s="51"/>
      <c r="M1291" s="51"/>
      <c r="N1291" s="51"/>
      <c r="O1291" s="51"/>
      <c r="P1291" s="51"/>
      <c r="Q1291" s="51"/>
      <c r="R1291" s="51"/>
      <c r="S1291" s="51"/>
      <c r="T1291" s="51"/>
      <c r="U1291" s="51"/>
      <c r="V1291" s="51"/>
      <c r="W1291" s="51"/>
      <c r="X1291" s="51"/>
      <c r="Y1291" s="51"/>
    </row>
    <row r="1292" spans="1:25" x14ac:dyDescent="0.2">
      <c r="A1292" s="48"/>
      <c r="B1292" s="48"/>
      <c r="C1292" s="48"/>
      <c r="D1292" s="48"/>
      <c r="E1292" s="48"/>
      <c r="F1292" s="48"/>
      <c r="G1292" s="48"/>
      <c r="H1292" s="48"/>
      <c r="I1292" s="48"/>
      <c r="J1292" s="48"/>
      <c r="K1292" s="48"/>
      <c r="L1292" s="48"/>
      <c r="M1292" s="48"/>
      <c r="N1292" s="48"/>
      <c r="O1292" s="48"/>
      <c r="P1292" s="48"/>
      <c r="Q1292" s="48"/>
      <c r="R1292" s="48"/>
      <c r="S1292" s="48"/>
      <c r="T1292" s="48"/>
      <c r="U1292" s="48"/>
      <c r="V1292" s="48"/>
      <c r="W1292" s="48"/>
      <c r="X1292" s="48"/>
      <c r="Y1292" s="47"/>
    </row>
    <row r="1293" spans="1:25" x14ac:dyDescent="0.2">
      <c r="A1293" s="48"/>
      <c r="B1293" s="48"/>
      <c r="C1293" s="48"/>
      <c r="D1293" s="48"/>
      <c r="E1293" s="48"/>
      <c r="F1293" s="48"/>
      <c r="G1293" s="48"/>
      <c r="H1293" s="48"/>
      <c r="I1293" s="48"/>
      <c r="J1293" s="48"/>
      <c r="K1293" s="48"/>
      <c r="L1293" s="48"/>
      <c r="M1293" s="48"/>
      <c r="N1293" s="48"/>
      <c r="O1293" s="48"/>
      <c r="P1293" s="48"/>
      <c r="Q1293" s="48"/>
      <c r="R1293" s="48"/>
      <c r="S1293" s="48"/>
      <c r="T1293" s="48"/>
      <c r="U1293" s="48"/>
      <c r="V1293" s="48"/>
      <c r="W1293" s="48"/>
      <c r="X1293" s="48"/>
      <c r="Y1293" s="47"/>
    </row>
    <row r="1294" spans="1:25" x14ac:dyDescent="0.2">
      <c r="A1294" s="48"/>
      <c r="B1294" s="48"/>
      <c r="C1294" s="48"/>
      <c r="D1294" s="48"/>
      <c r="E1294" s="48"/>
      <c r="F1294" s="48"/>
      <c r="G1294" s="48"/>
      <c r="H1294" s="48"/>
      <c r="I1294" s="48"/>
      <c r="J1294" s="48"/>
      <c r="K1294" s="48"/>
      <c r="L1294" s="48"/>
      <c r="M1294" s="48"/>
      <c r="N1294" s="48"/>
      <c r="O1294" s="48"/>
      <c r="P1294" s="48"/>
      <c r="Q1294" s="48"/>
      <c r="R1294" s="48"/>
      <c r="S1294" s="48"/>
      <c r="T1294" s="48"/>
      <c r="U1294" s="48"/>
      <c r="V1294" s="48"/>
      <c r="W1294" s="48"/>
      <c r="X1294" s="48"/>
      <c r="Y1294" s="47"/>
    </row>
    <row r="1295" spans="1:25" x14ac:dyDescent="0.2">
      <c r="A1295" s="48"/>
      <c r="B1295" s="48"/>
      <c r="C1295" s="48"/>
      <c r="D1295" s="48"/>
      <c r="E1295" s="48"/>
      <c r="F1295" s="48"/>
      <c r="G1295" s="48"/>
      <c r="H1295" s="48"/>
      <c r="I1295" s="48"/>
      <c r="J1295" s="48"/>
      <c r="K1295" s="48"/>
      <c r="L1295" s="48"/>
      <c r="M1295" s="48"/>
      <c r="N1295" s="48"/>
      <c r="O1295" s="48"/>
      <c r="P1295" s="48"/>
      <c r="Q1295" s="48"/>
      <c r="R1295" s="48"/>
      <c r="S1295" s="48"/>
      <c r="T1295" s="48"/>
      <c r="U1295" s="48"/>
      <c r="V1295" s="48"/>
      <c r="W1295" s="48"/>
      <c r="X1295" s="48"/>
      <c r="Y1295" s="47"/>
    </row>
    <row r="1296" spans="1:25" x14ac:dyDescent="0.2">
      <c r="A1296" s="48"/>
      <c r="B1296" s="48"/>
      <c r="C1296" s="48"/>
      <c r="D1296" s="48"/>
      <c r="E1296" s="48"/>
      <c r="F1296" s="48"/>
      <c r="G1296" s="48"/>
      <c r="H1296" s="48"/>
      <c r="I1296" s="48"/>
      <c r="J1296" s="48"/>
      <c r="K1296" s="48"/>
      <c r="L1296" s="48"/>
      <c r="M1296" s="48"/>
      <c r="N1296" s="48"/>
      <c r="O1296" s="48"/>
      <c r="P1296" s="48"/>
      <c r="Q1296" s="48"/>
      <c r="R1296" s="48"/>
      <c r="S1296" s="48"/>
      <c r="T1296" s="48"/>
      <c r="U1296" s="48"/>
      <c r="V1296" s="48"/>
      <c r="W1296" s="48"/>
      <c r="X1296" s="48"/>
      <c r="Y1296" s="47"/>
    </row>
    <row r="1297" spans="1:25" x14ac:dyDescent="0.2">
      <c r="A1297" s="48"/>
      <c r="B1297" s="48"/>
      <c r="C1297" s="48"/>
      <c r="D1297" s="48"/>
      <c r="E1297" s="48"/>
      <c r="F1297" s="48"/>
      <c r="G1297" s="48"/>
      <c r="H1297" s="48"/>
      <c r="I1297" s="48"/>
      <c r="J1297" s="48"/>
      <c r="K1297" s="48"/>
      <c r="L1297" s="48"/>
      <c r="M1297" s="48"/>
      <c r="N1297" s="48"/>
      <c r="O1297" s="48"/>
      <c r="P1297" s="48"/>
      <c r="Q1297" s="48"/>
      <c r="R1297" s="48"/>
      <c r="S1297" s="48"/>
      <c r="T1297" s="48"/>
      <c r="U1297" s="48"/>
      <c r="V1297" s="48"/>
      <c r="W1297" s="48"/>
      <c r="X1297" s="48"/>
      <c r="Y1297" s="47"/>
    </row>
    <row r="1298" spans="1:25" x14ac:dyDescent="0.2">
      <c r="A1298" s="48"/>
      <c r="B1298" s="48"/>
      <c r="C1298" s="48"/>
      <c r="D1298" s="48"/>
      <c r="E1298" s="48"/>
      <c r="F1298" s="48"/>
      <c r="G1298" s="48"/>
      <c r="H1298" s="48"/>
      <c r="I1298" s="48"/>
      <c r="J1298" s="48"/>
      <c r="K1298" s="48"/>
      <c r="L1298" s="48"/>
      <c r="M1298" s="48"/>
      <c r="N1298" s="48"/>
      <c r="O1298" s="48"/>
      <c r="P1298" s="48"/>
      <c r="Q1298" s="48"/>
      <c r="R1298" s="48"/>
      <c r="S1298" s="48"/>
      <c r="T1298" s="48"/>
      <c r="U1298" s="48"/>
      <c r="V1298" s="48"/>
      <c r="W1298" s="48"/>
      <c r="X1298" s="48"/>
      <c r="Y1298" s="47"/>
    </row>
    <row r="1299" spans="1:25" x14ac:dyDescent="0.2">
      <c r="A1299" s="48"/>
      <c r="B1299" s="48"/>
      <c r="C1299" s="48"/>
      <c r="D1299" s="48"/>
      <c r="E1299" s="48"/>
      <c r="F1299" s="48"/>
      <c r="G1299" s="48"/>
      <c r="H1299" s="48"/>
      <c r="I1299" s="48"/>
      <c r="J1299" s="48"/>
      <c r="K1299" s="48"/>
      <c r="L1299" s="48"/>
      <c r="M1299" s="48"/>
      <c r="N1299" s="48"/>
      <c r="O1299" s="48"/>
      <c r="P1299" s="48"/>
      <c r="Q1299" s="48"/>
      <c r="R1299" s="48"/>
      <c r="S1299" s="48"/>
      <c r="T1299" s="48"/>
      <c r="U1299" s="48"/>
      <c r="V1299" s="48"/>
      <c r="W1299" s="48"/>
      <c r="X1299" s="48"/>
      <c r="Y1299" s="47"/>
    </row>
    <row r="1300" spans="1:25" x14ac:dyDescent="0.2">
      <c r="A1300" s="48"/>
      <c r="B1300" s="48"/>
      <c r="C1300" s="48"/>
      <c r="D1300" s="48"/>
      <c r="E1300" s="48"/>
      <c r="F1300" s="48"/>
      <c r="G1300" s="48"/>
      <c r="H1300" s="48"/>
      <c r="I1300" s="48"/>
      <c r="J1300" s="48"/>
      <c r="K1300" s="48"/>
      <c r="L1300" s="48"/>
      <c r="M1300" s="48"/>
      <c r="N1300" s="48"/>
      <c r="O1300" s="48"/>
      <c r="P1300" s="48"/>
      <c r="Q1300" s="48"/>
      <c r="R1300" s="48"/>
      <c r="S1300" s="48"/>
      <c r="T1300" s="48"/>
      <c r="U1300" s="48"/>
      <c r="V1300" s="48"/>
      <c r="W1300" s="48"/>
      <c r="X1300" s="48"/>
      <c r="Y1300" s="47"/>
    </row>
    <row r="1301" spans="1:25" x14ac:dyDescent="0.2">
      <c r="A1301" s="51"/>
      <c r="B1301" s="51"/>
      <c r="C1301" s="51"/>
      <c r="D1301" s="51"/>
      <c r="E1301" s="51"/>
      <c r="F1301" s="51"/>
      <c r="G1301" s="51"/>
      <c r="H1301" s="51"/>
      <c r="I1301" s="51"/>
      <c r="J1301" s="51"/>
      <c r="K1301" s="51"/>
      <c r="L1301" s="51"/>
      <c r="M1301" s="51"/>
      <c r="N1301" s="51"/>
      <c r="O1301" s="51"/>
      <c r="P1301" s="51"/>
      <c r="Q1301" s="51"/>
      <c r="R1301" s="51"/>
      <c r="S1301" s="51"/>
      <c r="T1301" s="51"/>
      <c r="U1301" s="51"/>
      <c r="V1301" s="51"/>
      <c r="W1301" s="51"/>
      <c r="X1301" s="51"/>
      <c r="Y1301" s="51"/>
    </row>
    <row r="1302" spans="1:25" x14ac:dyDescent="0.2">
      <c r="A1302" s="51"/>
      <c r="B1302" s="51"/>
      <c r="C1302" s="51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  <c r="S1302" s="51"/>
      <c r="T1302" s="51"/>
      <c r="U1302" s="51"/>
      <c r="V1302" s="51"/>
      <c r="W1302" s="51"/>
      <c r="X1302" s="51"/>
      <c r="Y1302" s="51"/>
    </row>
    <row r="1303" spans="1:25" x14ac:dyDescent="0.2">
      <c r="A1303" s="51"/>
      <c r="B1303" s="51"/>
      <c r="C1303" s="51"/>
      <c r="D1303" s="51"/>
      <c r="E1303" s="51"/>
      <c r="F1303" s="51"/>
      <c r="G1303" s="51"/>
      <c r="H1303" s="51"/>
      <c r="I1303" s="51"/>
      <c r="J1303" s="51"/>
      <c r="K1303" s="51"/>
      <c r="L1303" s="51"/>
      <c r="M1303" s="51"/>
      <c r="N1303" s="51"/>
      <c r="O1303" s="51"/>
      <c r="P1303" s="51"/>
      <c r="Q1303" s="51"/>
      <c r="R1303" s="51"/>
      <c r="S1303" s="51"/>
      <c r="T1303" s="51"/>
      <c r="U1303" s="51"/>
      <c r="V1303" s="51"/>
      <c r="W1303" s="51"/>
      <c r="X1303" s="51"/>
      <c r="Y1303" s="51"/>
    </row>
    <row r="1304" spans="1:25" x14ac:dyDescent="0.2">
      <c r="A1304" s="51"/>
      <c r="B1304" s="51"/>
      <c r="C1304" s="51"/>
      <c r="D1304" s="51"/>
      <c r="E1304" s="51"/>
      <c r="F1304" s="51"/>
      <c r="G1304" s="51"/>
      <c r="H1304" s="51"/>
      <c r="I1304" s="51"/>
      <c r="J1304" s="51"/>
      <c r="K1304" s="51"/>
      <c r="L1304" s="51"/>
      <c r="M1304" s="51"/>
      <c r="N1304" s="51"/>
      <c r="O1304" s="51"/>
      <c r="P1304" s="51"/>
      <c r="Q1304" s="51"/>
      <c r="R1304" s="51"/>
      <c r="S1304" s="51"/>
      <c r="T1304" s="51"/>
      <c r="U1304" s="51"/>
      <c r="V1304" s="51"/>
      <c r="W1304" s="51"/>
      <c r="X1304" s="51"/>
      <c r="Y1304" s="51"/>
    </row>
    <row r="1305" spans="1:25" x14ac:dyDescent="0.2">
      <c r="A1305" s="51"/>
      <c r="B1305" s="51"/>
      <c r="C1305" s="51"/>
      <c r="D1305" s="51"/>
      <c r="E1305" s="51"/>
      <c r="F1305" s="51"/>
      <c r="G1305" s="51"/>
      <c r="H1305" s="51"/>
      <c r="I1305" s="51"/>
      <c r="J1305" s="51"/>
      <c r="K1305" s="51"/>
      <c r="L1305" s="51"/>
      <c r="M1305" s="51"/>
      <c r="N1305" s="51"/>
      <c r="O1305" s="51"/>
      <c r="P1305" s="51"/>
      <c r="Q1305" s="51"/>
      <c r="R1305" s="51"/>
      <c r="S1305" s="51"/>
      <c r="T1305" s="51"/>
      <c r="U1305" s="51"/>
      <c r="V1305" s="51"/>
      <c r="W1305" s="51"/>
      <c r="X1305" s="51"/>
      <c r="Y1305" s="51"/>
    </row>
    <row r="1306" spans="1:25" x14ac:dyDescent="0.2">
      <c r="A1306" s="48"/>
      <c r="B1306" s="48"/>
      <c r="C1306" s="48"/>
      <c r="D1306" s="48"/>
      <c r="E1306" s="48"/>
      <c r="F1306" s="48"/>
      <c r="G1306" s="48"/>
      <c r="H1306" s="48"/>
      <c r="I1306" s="48"/>
      <c r="J1306" s="48"/>
      <c r="K1306" s="48"/>
      <c r="L1306" s="48"/>
      <c r="M1306" s="48"/>
      <c r="N1306" s="48"/>
      <c r="O1306" s="48"/>
      <c r="P1306" s="48"/>
      <c r="Q1306" s="48"/>
      <c r="R1306" s="48"/>
      <c r="S1306" s="48"/>
      <c r="T1306" s="48"/>
      <c r="U1306" s="48"/>
      <c r="V1306" s="48"/>
      <c r="W1306" s="48"/>
      <c r="X1306" s="48"/>
      <c r="Y1306" s="47"/>
    </row>
    <row r="1307" spans="1:25" x14ac:dyDescent="0.2">
      <c r="A1307" s="48"/>
      <c r="B1307" s="48"/>
      <c r="C1307" s="48"/>
      <c r="D1307" s="48"/>
      <c r="E1307" s="48"/>
      <c r="F1307" s="48"/>
      <c r="G1307" s="48"/>
      <c r="H1307" s="48"/>
      <c r="I1307" s="48"/>
      <c r="J1307" s="48"/>
      <c r="K1307" s="48"/>
      <c r="L1307" s="48"/>
      <c r="M1307" s="48"/>
      <c r="N1307" s="48"/>
      <c r="O1307" s="48"/>
      <c r="P1307" s="48"/>
      <c r="Q1307" s="48"/>
      <c r="R1307" s="48"/>
      <c r="S1307" s="48"/>
      <c r="T1307" s="48"/>
      <c r="U1307" s="48"/>
      <c r="V1307" s="48"/>
      <c r="W1307" s="48"/>
      <c r="X1307" s="48"/>
      <c r="Y1307" s="47"/>
    </row>
    <row r="1308" spans="1:25" x14ac:dyDescent="0.2">
      <c r="A1308" s="48"/>
      <c r="B1308" s="48"/>
      <c r="C1308" s="48"/>
      <c r="D1308" s="48"/>
      <c r="E1308" s="48"/>
      <c r="F1308" s="48"/>
      <c r="G1308" s="48"/>
      <c r="H1308" s="48"/>
      <c r="I1308" s="48"/>
      <c r="J1308" s="48"/>
      <c r="K1308" s="48"/>
      <c r="L1308" s="48"/>
      <c r="M1308" s="48"/>
      <c r="N1308" s="48"/>
      <c r="O1308" s="48"/>
      <c r="P1308" s="48"/>
      <c r="Q1308" s="48"/>
      <c r="R1308" s="48"/>
      <c r="S1308" s="48"/>
      <c r="T1308" s="48"/>
      <c r="U1308" s="48"/>
      <c r="V1308" s="48"/>
      <c r="W1308" s="48"/>
      <c r="X1308" s="48"/>
      <c r="Y1308" s="47"/>
    </row>
    <row r="1309" spans="1:25" x14ac:dyDescent="0.2">
      <c r="A1309" s="48"/>
      <c r="B1309" s="48"/>
      <c r="C1309" s="48"/>
      <c r="D1309" s="48"/>
      <c r="E1309" s="48"/>
      <c r="F1309" s="48"/>
      <c r="G1309" s="48"/>
      <c r="H1309" s="48"/>
      <c r="I1309" s="48"/>
      <c r="J1309" s="48"/>
      <c r="K1309" s="48"/>
      <c r="L1309" s="48"/>
      <c r="M1309" s="48"/>
      <c r="N1309" s="48"/>
      <c r="O1309" s="48"/>
      <c r="P1309" s="48"/>
      <c r="Q1309" s="48"/>
      <c r="R1309" s="48"/>
      <c r="S1309" s="48"/>
      <c r="T1309" s="48"/>
      <c r="U1309" s="48"/>
      <c r="V1309" s="48"/>
      <c r="W1309" s="48"/>
      <c r="X1309" s="48"/>
      <c r="Y1309" s="47"/>
    </row>
    <row r="1310" spans="1:25" x14ac:dyDescent="0.2">
      <c r="A1310" s="48"/>
      <c r="B1310" s="48"/>
      <c r="C1310" s="48"/>
      <c r="D1310" s="48"/>
      <c r="E1310" s="48"/>
      <c r="F1310" s="48"/>
      <c r="G1310" s="48"/>
      <c r="H1310" s="48"/>
      <c r="I1310" s="48"/>
      <c r="J1310" s="48"/>
      <c r="K1310" s="48"/>
      <c r="L1310" s="48"/>
      <c r="M1310" s="48"/>
      <c r="N1310" s="48"/>
      <c r="O1310" s="48"/>
      <c r="P1310" s="48"/>
      <c r="Q1310" s="48"/>
      <c r="R1310" s="48"/>
      <c r="S1310" s="48"/>
      <c r="T1310" s="48"/>
      <c r="U1310" s="48"/>
      <c r="V1310" s="48"/>
      <c r="W1310" s="48"/>
      <c r="X1310" s="48"/>
      <c r="Y1310" s="47"/>
    </row>
    <row r="1311" spans="1:25" x14ac:dyDescent="0.2">
      <c r="A1311" s="48"/>
      <c r="B1311" s="48"/>
      <c r="C1311" s="48"/>
      <c r="D1311" s="48"/>
      <c r="E1311" s="48"/>
      <c r="F1311" s="48"/>
      <c r="G1311" s="48"/>
      <c r="H1311" s="48"/>
      <c r="I1311" s="48"/>
      <c r="J1311" s="48"/>
      <c r="K1311" s="48"/>
      <c r="L1311" s="48"/>
      <c r="M1311" s="48"/>
      <c r="N1311" s="48"/>
      <c r="O1311" s="48"/>
      <c r="P1311" s="48"/>
      <c r="Q1311" s="48"/>
      <c r="R1311" s="48"/>
      <c r="S1311" s="48"/>
      <c r="T1311" s="48"/>
      <c r="U1311" s="48"/>
      <c r="V1311" s="48"/>
      <c r="W1311" s="48"/>
      <c r="X1311" s="48"/>
      <c r="Y1311" s="47"/>
    </row>
    <row r="1312" spans="1:25" x14ac:dyDescent="0.2">
      <c r="A1312" s="48"/>
      <c r="B1312" s="48"/>
      <c r="C1312" s="48"/>
      <c r="D1312" s="48"/>
      <c r="E1312" s="48"/>
      <c r="F1312" s="48"/>
      <c r="G1312" s="48"/>
      <c r="H1312" s="48"/>
      <c r="I1312" s="48"/>
      <c r="J1312" s="48"/>
      <c r="K1312" s="48"/>
      <c r="L1312" s="48"/>
      <c r="M1312" s="48"/>
      <c r="N1312" s="48"/>
      <c r="O1312" s="48"/>
      <c r="P1312" s="48"/>
      <c r="Q1312" s="48"/>
      <c r="R1312" s="48"/>
      <c r="S1312" s="48"/>
      <c r="T1312" s="48"/>
      <c r="U1312" s="48"/>
      <c r="V1312" s="48"/>
      <c r="W1312" s="48"/>
      <c r="X1312" s="48"/>
      <c r="Y1312" s="47"/>
    </row>
    <row r="1313" spans="1:25" x14ac:dyDescent="0.2">
      <c r="A1313" s="48"/>
      <c r="B1313" s="48"/>
      <c r="C1313" s="48"/>
      <c r="D1313" s="48"/>
      <c r="E1313" s="48"/>
      <c r="F1313" s="48"/>
      <c r="G1313" s="48"/>
      <c r="H1313" s="48"/>
      <c r="I1313" s="48"/>
      <c r="J1313" s="48"/>
      <c r="K1313" s="48"/>
      <c r="L1313" s="48"/>
      <c r="M1313" s="48"/>
      <c r="N1313" s="48"/>
      <c r="O1313" s="48"/>
      <c r="P1313" s="48"/>
      <c r="Q1313" s="48"/>
      <c r="R1313" s="48"/>
      <c r="S1313" s="48"/>
      <c r="T1313" s="48"/>
      <c r="U1313" s="48"/>
      <c r="V1313" s="48"/>
      <c r="W1313" s="48"/>
      <c r="X1313" s="48"/>
      <c r="Y1313" s="47"/>
    </row>
    <row r="1314" spans="1:25" x14ac:dyDescent="0.2">
      <c r="A1314" s="48"/>
      <c r="B1314" s="48"/>
      <c r="C1314" s="48"/>
      <c r="D1314" s="48"/>
      <c r="E1314" s="48"/>
      <c r="F1314" s="48"/>
      <c r="G1314" s="48"/>
      <c r="H1314" s="48"/>
      <c r="I1314" s="48"/>
      <c r="J1314" s="48"/>
      <c r="K1314" s="48"/>
      <c r="L1314" s="48"/>
      <c r="M1314" s="48"/>
      <c r="N1314" s="48"/>
      <c r="O1314" s="48"/>
      <c r="P1314" s="48"/>
      <c r="Q1314" s="48"/>
      <c r="R1314" s="48"/>
      <c r="S1314" s="48"/>
      <c r="T1314" s="48"/>
      <c r="U1314" s="48"/>
      <c r="V1314" s="48"/>
      <c r="W1314" s="48"/>
      <c r="X1314" s="48"/>
      <c r="Y1314" s="47"/>
    </row>
    <row r="1315" spans="1:25" x14ac:dyDescent="0.2">
      <c r="A1315" s="51"/>
      <c r="B1315" s="51"/>
      <c r="C1315" s="51"/>
      <c r="D1315" s="51"/>
      <c r="E1315" s="51"/>
      <c r="F1315" s="51"/>
      <c r="G1315" s="51"/>
      <c r="H1315" s="51"/>
      <c r="I1315" s="51"/>
      <c r="J1315" s="51"/>
      <c r="K1315" s="51"/>
      <c r="L1315" s="51"/>
      <c r="M1315" s="51"/>
      <c r="N1315" s="51"/>
      <c r="O1315" s="51"/>
      <c r="P1315" s="51"/>
      <c r="Q1315" s="51"/>
      <c r="R1315" s="51"/>
      <c r="S1315" s="51"/>
      <c r="T1315" s="51"/>
      <c r="U1315" s="51"/>
      <c r="V1315" s="51"/>
      <c r="W1315" s="51"/>
      <c r="X1315" s="51"/>
      <c r="Y1315" s="51"/>
    </row>
    <row r="1316" spans="1:25" x14ac:dyDescent="0.2">
      <c r="A1316" s="51"/>
      <c r="B1316" s="51"/>
      <c r="C1316" s="51"/>
      <c r="D1316" s="51"/>
      <c r="E1316" s="51"/>
      <c r="F1316" s="51"/>
      <c r="G1316" s="51"/>
      <c r="H1316" s="51"/>
      <c r="I1316" s="51"/>
      <c r="J1316" s="51"/>
      <c r="K1316" s="51"/>
      <c r="L1316" s="51"/>
      <c r="M1316" s="51"/>
      <c r="N1316" s="51"/>
      <c r="O1316" s="51"/>
      <c r="P1316" s="51"/>
      <c r="Q1316" s="51"/>
      <c r="R1316" s="51"/>
      <c r="S1316" s="51"/>
      <c r="T1316" s="51"/>
      <c r="U1316" s="51"/>
      <c r="V1316" s="51"/>
      <c r="W1316" s="51"/>
      <c r="X1316" s="51"/>
      <c r="Y1316" s="51"/>
    </row>
    <row r="1317" spans="1:25" x14ac:dyDescent="0.2">
      <c r="A1317" s="51"/>
      <c r="B1317" s="51"/>
      <c r="C1317" s="51"/>
      <c r="D1317" s="51"/>
      <c r="E1317" s="51"/>
      <c r="F1317" s="51"/>
      <c r="G1317" s="51"/>
      <c r="H1317" s="51"/>
      <c r="I1317" s="51"/>
      <c r="J1317" s="51"/>
      <c r="K1317" s="51"/>
      <c r="L1317" s="51"/>
      <c r="M1317" s="51"/>
      <c r="N1317" s="51"/>
      <c r="O1317" s="51"/>
      <c r="P1317" s="51"/>
      <c r="Q1317" s="51"/>
      <c r="R1317" s="51"/>
      <c r="S1317" s="51"/>
      <c r="T1317" s="51"/>
      <c r="U1317" s="51"/>
      <c r="V1317" s="51"/>
      <c r="W1317" s="51"/>
      <c r="X1317" s="51"/>
      <c r="Y1317" s="51"/>
    </row>
    <row r="1318" spans="1:25" x14ac:dyDescent="0.2">
      <c r="A1318" s="51"/>
      <c r="B1318" s="51"/>
      <c r="C1318" s="51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  <c r="S1318" s="51"/>
      <c r="T1318" s="51"/>
      <c r="U1318" s="51"/>
      <c r="V1318" s="51"/>
      <c r="W1318" s="51"/>
      <c r="X1318" s="51"/>
      <c r="Y1318" s="51"/>
    </row>
    <row r="1319" spans="1:25" x14ac:dyDescent="0.2">
      <c r="A1319" s="51"/>
      <c r="B1319" s="51"/>
      <c r="C1319" s="51"/>
      <c r="D1319" s="51"/>
      <c r="E1319" s="51"/>
      <c r="F1319" s="51"/>
      <c r="G1319" s="51"/>
      <c r="H1319" s="51"/>
      <c r="I1319" s="51"/>
      <c r="J1319" s="51"/>
      <c r="K1319" s="51"/>
      <c r="L1319" s="51"/>
      <c r="M1319" s="51"/>
      <c r="N1319" s="51"/>
      <c r="O1319" s="51"/>
      <c r="P1319" s="51"/>
      <c r="Q1319" s="51"/>
      <c r="R1319" s="51"/>
      <c r="S1319" s="51"/>
      <c r="T1319" s="51"/>
      <c r="U1319" s="51"/>
      <c r="V1319" s="51"/>
      <c r="W1319" s="51"/>
      <c r="X1319" s="51"/>
      <c r="Y1319" s="51"/>
    </row>
    <row r="1320" spans="1:25" x14ac:dyDescent="0.2">
      <c r="A1320" s="48"/>
      <c r="B1320" s="48"/>
      <c r="C1320" s="48"/>
      <c r="D1320" s="48"/>
      <c r="E1320" s="48"/>
      <c r="F1320" s="48"/>
      <c r="G1320" s="48"/>
      <c r="H1320" s="48"/>
      <c r="I1320" s="48"/>
      <c r="J1320" s="48"/>
      <c r="K1320" s="48"/>
      <c r="L1320" s="48"/>
      <c r="M1320" s="48"/>
      <c r="N1320" s="48"/>
      <c r="O1320" s="48"/>
      <c r="P1320" s="48"/>
      <c r="Q1320" s="48"/>
      <c r="R1320" s="48"/>
      <c r="S1320" s="48"/>
      <c r="T1320" s="48"/>
      <c r="U1320" s="48"/>
      <c r="V1320" s="48"/>
      <c r="W1320" s="48"/>
      <c r="X1320" s="48"/>
      <c r="Y1320" s="47"/>
    </row>
    <row r="1321" spans="1:25" x14ac:dyDescent="0.2">
      <c r="A1321" s="48"/>
      <c r="B1321" s="48"/>
      <c r="C1321" s="48"/>
      <c r="D1321" s="48"/>
      <c r="E1321" s="48"/>
      <c r="F1321" s="48"/>
      <c r="G1321" s="48"/>
      <c r="H1321" s="48"/>
      <c r="I1321" s="48"/>
      <c r="J1321" s="48"/>
      <c r="K1321" s="48"/>
      <c r="L1321" s="48"/>
      <c r="M1321" s="48"/>
      <c r="N1321" s="48"/>
      <c r="O1321" s="48"/>
      <c r="P1321" s="48"/>
      <c r="Q1321" s="48"/>
      <c r="R1321" s="48"/>
      <c r="S1321" s="48"/>
      <c r="T1321" s="48"/>
      <c r="U1321" s="48"/>
      <c r="V1321" s="48"/>
      <c r="W1321" s="48"/>
      <c r="X1321" s="48"/>
      <c r="Y1321" s="47"/>
    </row>
    <row r="1322" spans="1:25" x14ac:dyDescent="0.2">
      <c r="A1322" s="48"/>
      <c r="B1322" s="48"/>
      <c r="C1322" s="48"/>
      <c r="D1322" s="48"/>
      <c r="E1322" s="48"/>
      <c r="F1322" s="48"/>
      <c r="G1322" s="48"/>
      <c r="H1322" s="48"/>
      <c r="I1322" s="48"/>
      <c r="J1322" s="48"/>
      <c r="K1322" s="48"/>
      <c r="L1322" s="48"/>
      <c r="M1322" s="48"/>
      <c r="N1322" s="48"/>
      <c r="O1322" s="48"/>
      <c r="P1322" s="48"/>
      <c r="Q1322" s="48"/>
      <c r="R1322" s="48"/>
      <c r="S1322" s="48"/>
      <c r="T1322" s="48"/>
      <c r="U1322" s="48"/>
      <c r="V1322" s="48"/>
      <c r="W1322" s="48"/>
      <c r="X1322" s="48"/>
      <c r="Y1322" s="47"/>
    </row>
    <row r="1323" spans="1:25" x14ac:dyDescent="0.2">
      <c r="A1323" s="48"/>
      <c r="B1323" s="48"/>
      <c r="C1323" s="48"/>
      <c r="D1323" s="48"/>
      <c r="E1323" s="48"/>
      <c r="F1323" s="48"/>
      <c r="G1323" s="48"/>
      <c r="H1323" s="48"/>
      <c r="I1323" s="48"/>
      <c r="J1323" s="48"/>
      <c r="K1323" s="48"/>
      <c r="L1323" s="48"/>
      <c r="M1323" s="48"/>
      <c r="N1323" s="48"/>
      <c r="O1323" s="48"/>
      <c r="P1323" s="48"/>
      <c r="Q1323" s="48"/>
      <c r="R1323" s="48"/>
      <c r="S1323" s="48"/>
      <c r="T1323" s="48"/>
      <c r="U1323" s="48"/>
      <c r="V1323" s="48"/>
      <c r="W1323" s="48"/>
      <c r="X1323" s="48"/>
      <c r="Y1323" s="47"/>
    </row>
    <row r="1324" spans="1:25" x14ac:dyDescent="0.2">
      <c r="A1324" s="48"/>
      <c r="B1324" s="48"/>
      <c r="C1324" s="48"/>
      <c r="D1324" s="48"/>
      <c r="E1324" s="48"/>
      <c r="F1324" s="48"/>
      <c r="G1324" s="48"/>
      <c r="H1324" s="48"/>
      <c r="I1324" s="48"/>
      <c r="J1324" s="48"/>
      <c r="K1324" s="48"/>
      <c r="L1324" s="48"/>
      <c r="M1324" s="48"/>
      <c r="N1324" s="48"/>
      <c r="O1324" s="48"/>
      <c r="P1324" s="48"/>
      <c r="Q1324" s="48"/>
      <c r="R1324" s="48"/>
      <c r="S1324" s="48"/>
      <c r="T1324" s="48"/>
      <c r="U1324" s="48"/>
      <c r="V1324" s="48"/>
      <c r="W1324" s="48"/>
      <c r="X1324" s="48"/>
      <c r="Y1324" s="47"/>
    </row>
    <row r="1325" spans="1:25" x14ac:dyDescent="0.2">
      <c r="A1325" s="48"/>
      <c r="B1325" s="48"/>
      <c r="C1325" s="48"/>
      <c r="D1325" s="48"/>
      <c r="E1325" s="48"/>
      <c r="F1325" s="48"/>
      <c r="G1325" s="48"/>
      <c r="H1325" s="48"/>
      <c r="I1325" s="48"/>
      <c r="J1325" s="48"/>
      <c r="K1325" s="48"/>
      <c r="L1325" s="48"/>
      <c r="M1325" s="48"/>
      <c r="N1325" s="48"/>
      <c r="O1325" s="48"/>
      <c r="P1325" s="48"/>
      <c r="Q1325" s="48"/>
      <c r="R1325" s="48"/>
      <c r="S1325" s="48"/>
      <c r="T1325" s="48"/>
      <c r="U1325" s="48"/>
      <c r="V1325" s="48"/>
      <c r="W1325" s="48"/>
      <c r="X1325" s="48"/>
      <c r="Y1325" s="47"/>
    </row>
    <row r="1326" spans="1:25" x14ac:dyDescent="0.2">
      <c r="A1326" s="48"/>
      <c r="B1326" s="48"/>
      <c r="C1326" s="48"/>
      <c r="D1326" s="48"/>
      <c r="E1326" s="48"/>
      <c r="F1326" s="48"/>
      <c r="G1326" s="48"/>
      <c r="H1326" s="48"/>
      <c r="I1326" s="48"/>
      <c r="J1326" s="48"/>
      <c r="K1326" s="48"/>
      <c r="L1326" s="48"/>
      <c r="M1326" s="48"/>
      <c r="N1326" s="48"/>
      <c r="O1326" s="48"/>
      <c r="P1326" s="48"/>
      <c r="Q1326" s="48"/>
      <c r="R1326" s="48"/>
      <c r="S1326" s="48"/>
      <c r="T1326" s="48"/>
      <c r="U1326" s="48"/>
      <c r="V1326" s="48"/>
      <c r="W1326" s="48"/>
      <c r="X1326" s="48"/>
      <c r="Y1326" s="47"/>
    </row>
    <row r="1327" spans="1:25" x14ac:dyDescent="0.2">
      <c r="A1327" s="48"/>
      <c r="B1327" s="48"/>
      <c r="C1327" s="48"/>
      <c r="D1327" s="48"/>
      <c r="E1327" s="48"/>
      <c r="F1327" s="48"/>
      <c r="G1327" s="48"/>
      <c r="H1327" s="48"/>
      <c r="I1327" s="48"/>
      <c r="J1327" s="48"/>
      <c r="K1327" s="48"/>
      <c r="L1327" s="48"/>
      <c r="M1327" s="48"/>
      <c r="N1327" s="48"/>
      <c r="O1327" s="48"/>
      <c r="P1327" s="48"/>
      <c r="Q1327" s="48"/>
      <c r="R1327" s="48"/>
      <c r="S1327" s="48"/>
      <c r="T1327" s="48"/>
      <c r="U1327" s="48"/>
      <c r="V1327" s="48"/>
      <c r="W1327" s="48"/>
      <c r="X1327" s="48"/>
      <c r="Y1327" s="47"/>
    </row>
    <row r="1328" spans="1:25" x14ac:dyDescent="0.2">
      <c r="A1328" s="48"/>
      <c r="B1328" s="48"/>
      <c r="C1328" s="48"/>
      <c r="D1328" s="48"/>
      <c r="E1328" s="48"/>
      <c r="F1328" s="48"/>
      <c r="G1328" s="48"/>
      <c r="H1328" s="48"/>
      <c r="I1328" s="48"/>
      <c r="J1328" s="48"/>
      <c r="K1328" s="48"/>
      <c r="L1328" s="48"/>
      <c r="M1328" s="48"/>
      <c r="N1328" s="48"/>
      <c r="O1328" s="48"/>
      <c r="P1328" s="48"/>
      <c r="Q1328" s="48"/>
      <c r="R1328" s="48"/>
      <c r="S1328" s="48"/>
      <c r="T1328" s="48"/>
      <c r="U1328" s="48"/>
      <c r="V1328" s="48"/>
      <c r="W1328" s="48"/>
      <c r="X1328" s="48"/>
      <c r="Y1328" s="47"/>
    </row>
    <row r="1329" spans="1:25" x14ac:dyDescent="0.2">
      <c r="A1329" s="51"/>
      <c r="B1329" s="51"/>
      <c r="C1329" s="51"/>
      <c r="D1329" s="51"/>
      <c r="E1329" s="51"/>
      <c r="F1329" s="51"/>
      <c r="G1329" s="51"/>
      <c r="H1329" s="51"/>
      <c r="I1329" s="51"/>
      <c r="J1329" s="51"/>
      <c r="K1329" s="51"/>
      <c r="L1329" s="51"/>
      <c r="M1329" s="51"/>
      <c r="N1329" s="51"/>
      <c r="O1329" s="51"/>
      <c r="P1329" s="51"/>
      <c r="Q1329" s="51"/>
      <c r="R1329" s="51"/>
      <c r="S1329" s="51"/>
      <c r="T1329" s="51"/>
      <c r="U1329" s="51"/>
      <c r="V1329" s="51"/>
      <c r="W1329" s="51"/>
      <c r="X1329" s="51"/>
      <c r="Y1329" s="51"/>
    </row>
    <row r="1330" spans="1:25" x14ac:dyDescent="0.2">
      <c r="A1330" s="51"/>
      <c r="B1330" s="51"/>
      <c r="C1330" s="51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  <c r="S1330" s="51"/>
      <c r="T1330" s="51"/>
      <c r="U1330" s="51"/>
      <c r="V1330" s="51"/>
      <c r="W1330" s="51"/>
      <c r="X1330" s="51"/>
      <c r="Y1330" s="51"/>
    </row>
    <row r="1331" spans="1:25" x14ac:dyDescent="0.2">
      <c r="A1331" s="51"/>
      <c r="B1331" s="51"/>
      <c r="C1331" s="51"/>
      <c r="D1331" s="51"/>
      <c r="E1331" s="51"/>
      <c r="F1331" s="51"/>
      <c r="G1331" s="51"/>
      <c r="H1331" s="51"/>
      <c r="I1331" s="51"/>
      <c r="J1331" s="51"/>
      <c r="K1331" s="51"/>
      <c r="L1331" s="51"/>
      <c r="M1331" s="51"/>
      <c r="N1331" s="51"/>
      <c r="O1331" s="51"/>
      <c r="P1331" s="51"/>
      <c r="Q1331" s="51"/>
      <c r="R1331" s="51"/>
      <c r="S1331" s="51"/>
      <c r="T1331" s="51"/>
      <c r="U1331" s="51"/>
      <c r="V1331" s="51"/>
      <c r="W1331" s="51"/>
      <c r="X1331" s="51"/>
      <c r="Y1331" s="51"/>
    </row>
    <row r="1332" spans="1:25" x14ac:dyDescent="0.2">
      <c r="A1332" s="51"/>
      <c r="B1332" s="51"/>
      <c r="C1332" s="51"/>
      <c r="D1332" s="51"/>
      <c r="E1332" s="51"/>
      <c r="F1332" s="51"/>
      <c r="G1332" s="51"/>
      <c r="H1332" s="51"/>
      <c r="I1332" s="51"/>
      <c r="J1332" s="51"/>
      <c r="K1332" s="51"/>
      <c r="L1332" s="51"/>
      <c r="M1332" s="51"/>
      <c r="N1332" s="51"/>
      <c r="O1332" s="51"/>
      <c r="P1332" s="51"/>
      <c r="Q1332" s="51"/>
      <c r="R1332" s="51"/>
      <c r="S1332" s="51"/>
      <c r="T1332" s="51"/>
      <c r="U1332" s="51"/>
      <c r="V1332" s="51"/>
      <c r="W1332" s="51"/>
      <c r="X1332" s="51"/>
      <c r="Y1332" s="51"/>
    </row>
    <row r="1333" spans="1:25" x14ac:dyDescent="0.2">
      <c r="A1333" s="51"/>
      <c r="B1333" s="51"/>
      <c r="C1333" s="51"/>
      <c r="D1333" s="51"/>
      <c r="E1333" s="51"/>
      <c r="F1333" s="51"/>
      <c r="G1333" s="51"/>
      <c r="H1333" s="51"/>
      <c r="I1333" s="51"/>
      <c r="J1333" s="51"/>
      <c r="K1333" s="51"/>
      <c r="L1333" s="51"/>
      <c r="M1333" s="51"/>
      <c r="N1333" s="51"/>
      <c r="O1333" s="51"/>
      <c r="P1333" s="51"/>
      <c r="Q1333" s="51"/>
      <c r="R1333" s="51"/>
      <c r="S1333" s="51"/>
      <c r="T1333" s="51"/>
      <c r="U1333" s="51"/>
      <c r="V1333" s="51"/>
      <c r="W1333" s="51"/>
      <c r="X1333" s="51"/>
      <c r="Y1333" s="51"/>
    </row>
    <row r="1334" spans="1:25" x14ac:dyDescent="0.2">
      <c r="A1334" s="48"/>
      <c r="B1334" s="48"/>
      <c r="C1334" s="48"/>
      <c r="D1334" s="48"/>
      <c r="E1334" s="48"/>
      <c r="F1334" s="48"/>
      <c r="G1334" s="48"/>
      <c r="H1334" s="48"/>
      <c r="I1334" s="48"/>
      <c r="J1334" s="48"/>
      <c r="K1334" s="48"/>
      <c r="L1334" s="48"/>
      <c r="M1334" s="48"/>
      <c r="N1334" s="48"/>
      <c r="O1334" s="48"/>
      <c r="P1334" s="48"/>
      <c r="Q1334" s="48"/>
      <c r="R1334" s="48"/>
      <c r="S1334" s="48"/>
      <c r="T1334" s="48"/>
      <c r="U1334" s="48"/>
      <c r="V1334" s="48"/>
      <c r="W1334" s="48"/>
      <c r="X1334" s="48"/>
      <c r="Y1334" s="47"/>
    </row>
    <row r="1335" spans="1:25" x14ac:dyDescent="0.2">
      <c r="A1335" s="48"/>
      <c r="B1335" s="48"/>
      <c r="C1335" s="48"/>
      <c r="D1335" s="48"/>
      <c r="E1335" s="48"/>
      <c r="F1335" s="48"/>
      <c r="G1335" s="48"/>
      <c r="H1335" s="48"/>
      <c r="I1335" s="48"/>
      <c r="J1335" s="48"/>
      <c r="K1335" s="48"/>
      <c r="L1335" s="48"/>
      <c r="M1335" s="48"/>
      <c r="N1335" s="48"/>
      <c r="O1335" s="48"/>
      <c r="P1335" s="48"/>
      <c r="Q1335" s="48"/>
      <c r="R1335" s="48"/>
      <c r="S1335" s="48"/>
      <c r="T1335" s="48"/>
      <c r="U1335" s="48"/>
      <c r="V1335" s="48"/>
      <c r="W1335" s="48"/>
      <c r="X1335" s="48"/>
      <c r="Y1335" s="47"/>
    </row>
    <row r="1336" spans="1:25" x14ac:dyDescent="0.2">
      <c r="A1336" s="48"/>
      <c r="B1336" s="48"/>
      <c r="C1336" s="48"/>
      <c r="D1336" s="48"/>
      <c r="E1336" s="48"/>
      <c r="F1336" s="48"/>
      <c r="G1336" s="48"/>
      <c r="H1336" s="48"/>
      <c r="I1336" s="48"/>
      <c r="J1336" s="48"/>
      <c r="K1336" s="48"/>
      <c r="L1336" s="48"/>
      <c r="M1336" s="48"/>
      <c r="N1336" s="48"/>
      <c r="O1336" s="48"/>
      <c r="P1336" s="48"/>
      <c r="Q1336" s="48"/>
      <c r="R1336" s="48"/>
      <c r="S1336" s="48"/>
      <c r="T1336" s="48"/>
      <c r="U1336" s="48"/>
      <c r="V1336" s="48"/>
      <c r="W1336" s="48"/>
      <c r="X1336" s="48"/>
      <c r="Y1336" s="47"/>
    </row>
    <row r="1337" spans="1:25" x14ac:dyDescent="0.2">
      <c r="A1337" s="48"/>
      <c r="B1337" s="48"/>
      <c r="C1337" s="48"/>
      <c r="D1337" s="48"/>
      <c r="E1337" s="48"/>
      <c r="F1337" s="48"/>
      <c r="G1337" s="48"/>
      <c r="H1337" s="48"/>
      <c r="I1337" s="48"/>
      <c r="J1337" s="48"/>
      <c r="K1337" s="48"/>
      <c r="L1337" s="48"/>
      <c r="M1337" s="48"/>
      <c r="N1337" s="48"/>
      <c r="O1337" s="48"/>
      <c r="P1337" s="48"/>
      <c r="Q1337" s="48"/>
      <c r="R1337" s="48"/>
      <c r="S1337" s="48"/>
      <c r="T1337" s="48"/>
      <c r="U1337" s="48"/>
      <c r="V1337" s="48"/>
      <c r="W1337" s="48"/>
      <c r="X1337" s="48"/>
      <c r="Y1337" s="47"/>
    </row>
    <row r="1338" spans="1:25" x14ac:dyDescent="0.2">
      <c r="A1338" s="48"/>
      <c r="B1338" s="48"/>
      <c r="C1338" s="48"/>
      <c r="D1338" s="48"/>
      <c r="E1338" s="48"/>
      <c r="F1338" s="48"/>
      <c r="G1338" s="48"/>
      <c r="H1338" s="48"/>
      <c r="I1338" s="48"/>
      <c r="J1338" s="48"/>
      <c r="K1338" s="48"/>
      <c r="L1338" s="48"/>
      <c r="M1338" s="48"/>
      <c r="N1338" s="48"/>
      <c r="O1338" s="48"/>
      <c r="P1338" s="48"/>
      <c r="Q1338" s="48"/>
      <c r="R1338" s="48"/>
      <c r="S1338" s="48"/>
      <c r="T1338" s="48"/>
      <c r="U1338" s="48"/>
      <c r="V1338" s="48"/>
      <c r="W1338" s="48"/>
      <c r="X1338" s="48"/>
      <c r="Y1338" s="47"/>
    </row>
    <row r="1339" spans="1:25" x14ac:dyDescent="0.2">
      <c r="A1339" s="48"/>
      <c r="B1339" s="48"/>
      <c r="C1339" s="48"/>
      <c r="D1339" s="48"/>
      <c r="E1339" s="48"/>
      <c r="F1339" s="48"/>
      <c r="G1339" s="48"/>
      <c r="H1339" s="48"/>
      <c r="I1339" s="48"/>
      <c r="J1339" s="48"/>
      <c r="K1339" s="48"/>
      <c r="L1339" s="48"/>
      <c r="M1339" s="48"/>
      <c r="N1339" s="48"/>
      <c r="O1339" s="48"/>
      <c r="P1339" s="48"/>
      <c r="Q1339" s="48"/>
      <c r="R1339" s="48"/>
      <c r="S1339" s="48"/>
      <c r="T1339" s="48"/>
      <c r="U1339" s="48"/>
      <c r="V1339" s="48"/>
      <c r="W1339" s="48"/>
      <c r="X1339" s="48"/>
      <c r="Y1339" s="47"/>
    </row>
    <row r="1340" spans="1:25" x14ac:dyDescent="0.2">
      <c r="A1340" s="48"/>
      <c r="B1340" s="48"/>
      <c r="C1340" s="48"/>
      <c r="D1340" s="48"/>
      <c r="E1340" s="48"/>
      <c r="F1340" s="48"/>
      <c r="G1340" s="48"/>
      <c r="H1340" s="48"/>
      <c r="I1340" s="48"/>
      <c r="J1340" s="48"/>
      <c r="K1340" s="48"/>
      <c r="L1340" s="48"/>
      <c r="M1340" s="48"/>
      <c r="N1340" s="48"/>
      <c r="O1340" s="48"/>
      <c r="P1340" s="48"/>
      <c r="Q1340" s="48"/>
      <c r="R1340" s="48"/>
      <c r="S1340" s="48"/>
      <c r="T1340" s="48"/>
      <c r="U1340" s="48"/>
      <c r="V1340" s="48"/>
      <c r="W1340" s="48"/>
      <c r="X1340" s="48"/>
      <c r="Y1340" s="47"/>
    </row>
    <row r="1341" spans="1:25" x14ac:dyDescent="0.2">
      <c r="A1341" s="48"/>
      <c r="B1341" s="48"/>
      <c r="C1341" s="48"/>
      <c r="D1341" s="48"/>
      <c r="E1341" s="48"/>
      <c r="F1341" s="48"/>
      <c r="G1341" s="48"/>
      <c r="H1341" s="48"/>
      <c r="I1341" s="48"/>
      <c r="J1341" s="48"/>
      <c r="K1341" s="48"/>
      <c r="L1341" s="48"/>
      <c r="M1341" s="48"/>
      <c r="N1341" s="48"/>
      <c r="O1341" s="48"/>
      <c r="P1341" s="48"/>
      <c r="Q1341" s="48"/>
      <c r="R1341" s="48"/>
      <c r="S1341" s="48"/>
      <c r="T1341" s="48"/>
      <c r="U1341" s="48"/>
      <c r="V1341" s="48"/>
      <c r="W1341" s="48"/>
      <c r="X1341" s="48"/>
      <c r="Y1341" s="47"/>
    </row>
    <row r="1342" spans="1:25" x14ac:dyDescent="0.2">
      <c r="A1342" s="48"/>
      <c r="B1342" s="48"/>
      <c r="C1342" s="48"/>
      <c r="D1342" s="48"/>
      <c r="E1342" s="48"/>
      <c r="F1342" s="48"/>
      <c r="G1342" s="48"/>
      <c r="H1342" s="48"/>
      <c r="I1342" s="48"/>
      <c r="J1342" s="48"/>
      <c r="K1342" s="48"/>
      <c r="L1342" s="48"/>
      <c r="M1342" s="48"/>
      <c r="N1342" s="48"/>
      <c r="O1342" s="48"/>
      <c r="P1342" s="48"/>
      <c r="Q1342" s="48"/>
      <c r="R1342" s="48"/>
      <c r="S1342" s="48"/>
      <c r="T1342" s="48"/>
      <c r="U1342" s="48"/>
      <c r="V1342" s="48"/>
      <c r="W1342" s="48"/>
      <c r="X1342" s="48"/>
      <c r="Y1342" s="47"/>
    </row>
    <row r="1343" spans="1:25" x14ac:dyDescent="0.2">
      <c r="A1343" s="51"/>
      <c r="B1343" s="51"/>
      <c r="C1343" s="51"/>
      <c r="D1343" s="51"/>
      <c r="E1343" s="51"/>
      <c r="F1343" s="51"/>
      <c r="G1343" s="51"/>
      <c r="H1343" s="51"/>
      <c r="I1343" s="51"/>
      <c r="J1343" s="51"/>
      <c r="K1343" s="51"/>
      <c r="L1343" s="51"/>
      <c r="M1343" s="51"/>
      <c r="N1343" s="51"/>
      <c r="O1343" s="51"/>
      <c r="P1343" s="51"/>
      <c r="Q1343" s="51"/>
      <c r="R1343" s="51"/>
      <c r="S1343" s="51"/>
      <c r="T1343" s="51"/>
      <c r="U1343" s="51"/>
      <c r="V1343" s="51"/>
      <c r="W1343" s="51"/>
      <c r="X1343" s="51"/>
      <c r="Y1343" s="51"/>
    </row>
    <row r="1344" spans="1:25" x14ac:dyDescent="0.2">
      <c r="A1344" s="51"/>
      <c r="B1344" s="51"/>
      <c r="C1344" s="51"/>
      <c r="D1344" s="51"/>
      <c r="E1344" s="51"/>
      <c r="F1344" s="51"/>
      <c r="G1344" s="51"/>
      <c r="H1344" s="51"/>
      <c r="I1344" s="51"/>
      <c r="J1344" s="51"/>
      <c r="K1344" s="51"/>
      <c r="L1344" s="51"/>
      <c r="M1344" s="51"/>
      <c r="N1344" s="51"/>
      <c r="O1344" s="51"/>
      <c r="P1344" s="51"/>
      <c r="Q1344" s="51"/>
      <c r="R1344" s="51"/>
      <c r="S1344" s="51"/>
      <c r="T1344" s="51"/>
      <c r="U1344" s="51"/>
      <c r="V1344" s="51"/>
      <c r="W1344" s="51"/>
      <c r="X1344" s="51"/>
      <c r="Y1344" s="51"/>
    </row>
    <row r="1345" spans="1:25" x14ac:dyDescent="0.2">
      <c r="A1345" s="51"/>
      <c r="B1345" s="51"/>
      <c r="C1345" s="51"/>
      <c r="D1345" s="51"/>
      <c r="E1345" s="51"/>
      <c r="F1345" s="51"/>
      <c r="G1345" s="51"/>
      <c r="H1345" s="51"/>
      <c r="I1345" s="51"/>
      <c r="J1345" s="51"/>
      <c r="K1345" s="51"/>
      <c r="L1345" s="51"/>
      <c r="M1345" s="51"/>
      <c r="N1345" s="51"/>
      <c r="O1345" s="51"/>
      <c r="P1345" s="51"/>
      <c r="Q1345" s="51"/>
      <c r="R1345" s="51"/>
      <c r="S1345" s="51"/>
      <c r="T1345" s="51"/>
      <c r="U1345" s="51"/>
      <c r="V1345" s="51"/>
      <c r="W1345" s="51"/>
      <c r="X1345" s="51"/>
      <c r="Y1345" s="51"/>
    </row>
    <row r="1346" spans="1:25" x14ac:dyDescent="0.2">
      <c r="A1346" s="51"/>
      <c r="B1346" s="51"/>
      <c r="C1346" s="51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  <c r="S1346" s="51"/>
      <c r="T1346" s="51"/>
      <c r="U1346" s="51"/>
      <c r="V1346" s="51"/>
      <c r="W1346" s="51"/>
      <c r="X1346" s="51"/>
      <c r="Y1346" s="51"/>
    </row>
    <row r="1347" spans="1:25" x14ac:dyDescent="0.2">
      <c r="A1347" s="51"/>
      <c r="B1347" s="51"/>
      <c r="C1347" s="51"/>
      <c r="D1347" s="51"/>
      <c r="E1347" s="51"/>
      <c r="F1347" s="51"/>
      <c r="G1347" s="51"/>
      <c r="H1347" s="51"/>
      <c r="I1347" s="51"/>
      <c r="J1347" s="51"/>
      <c r="K1347" s="51"/>
      <c r="L1347" s="51"/>
      <c r="M1347" s="51"/>
      <c r="N1347" s="51"/>
      <c r="O1347" s="51"/>
      <c r="P1347" s="51"/>
      <c r="Q1347" s="51"/>
      <c r="R1347" s="51"/>
      <c r="S1347" s="51"/>
      <c r="T1347" s="51"/>
      <c r="U1347" s="51"/>
      <c r="V1347" s="51"/>
      <c r="W1347" s="51"/>
      <c r="X1347" s="51"/>
      <c r="Y1347" s="51"/>
    </row>
    <row r="1348" spans="1:25" x14ac:dyDescent="0.2">
      <c r="A1348" s="48"/>
      <c r="B1348" s="48"/>
      <c r="C1348" s="48"/>
      <c r="D1348" s="48"/>
      <c r="E1348" s="48"/>
      <c r="F1348" s="48"/>
      <c r="G1348" s="48"/>
      <c r="H1348" s="48"/>
      <c r="I1348" s="48"/>
      <c r="J1348" s="48"/>
      <c r="K1348" s="48"/>
      <c r="L1348" s="48"/>
      <c r="M1348" s="48"/>
      <c r="N1348" s="48"/>
      <c r="O1348" s="48"/>
      <c r="P1348" s="48"/>
      <c r="Q1348" s="48"/>
      <c r="R1348" s="48"/>
      <c r="S1348" s="48"/>
      <c r="T1348" s="48"/>
      <c r="U1348" s="48"/>
      <c r="V1348" s="48"/>
      <c r="W1348" s="48"/>
      <c r="X1348" s="48"/>
      <c r="Y1348" s="47"/>
    </row>
    <row r="1349" spans="1:25" x14ac:dyDescent="0.2">
      <c r="A1349" s="48"/>
      <c r="B1349" s="48"/>
      <c r="C1349" s="48"/>
      <c r="D1349" s="48"/>
      <c r="E1349" s="48"/>
      <c r="F1349" s="48"/>
      <c r="G1349" s="48"/>
      <c r="H1349" s="48"/>
      <c r="I1349" s="48"/>
      <c r="J1349" s="48"/>
      <c r="K1349" s="48"/>
      <c r="L1349" s="48"/>
      <c r="M1349" s="48"/>
      <c r="N1349" s="48"/>
      <c r="O1349" s="48"/>
      <c r="P1349" s="48"/>
      <c r="Q1349" s="48"/>
      <c r="R1349" s="48"/>
      <c r="S1349" s="48"/>
      <c r="T1349" s="48"/>
      <c r="U1349" s="48"/>
      <c r="V1349" s="48"/>
      <c r="W1349" s="48"/>
      <c r="X1349" s="48"/>
      <c r="Y1349" s="47"/>
    </row>
    <row r="1350" spans="1:25" x14ac:dyDescent="0.2">
      <c r="A1350" s="48"/>
      <c r="B1350" s="48"/>
      <c r="C1350" s="48"/>
      <c r="D1350" s="48"/>
      <c r="E1350" s="48"/>
      <c r="F1350" s="48"/>
      <c r="G1350" s="48"/>
      <c r="H1350" s="48"/>
      <c r="I1350" s="48"/>
      <c r="J1350" s="48"/>
      <c r="K1350" s="48"/>
      <c r="L1350" s="48"/>
      <c r="M1350" s="48"/>
      <c r="N1350" s="48"/>
      <c r="O1350" s="48"/>
      <c r="P1350" s="48"/>
      <c r="Q1350" s="48"/>
      <c r="R1350" s="48"/>
      <c r="S1350" s="48"/>
      <c r="T1350" s="48"/>
      <c r="U1350" s="48"/>
      <c r="V1350" s="48"/>
      <c r="W1350" s="48"/>
      <c r="X1350" s="48"/>
      <c r="Y1350" s="47"/>
    </row>
    <row r="1351" spans="1:25" x14ac:dyDescent="0.2">
      <c r="A1351" s="48"/>
      <c r="B1351" s="48"/>
      <c r="C1351" s="48"/>
      <c r="D1351" s="48"/>
      <c r="E1351" s="48"/>
      <c r="F1351" s="48"/>
      <c r="G1351" s="48"/>
      <c r="H1351" s="48"/>
      <c r="I1351" s="48"/>
      <c r="J1351" s="48"/>
      <c r="K1351" s="48"/>
      <c r="L1351" s="48"/>
      <c r="M1351" s="48"/>
      <c r="N1351" s="48"/>
      <c r="O1351" s="48"/>
      <c r="P1351" s="48"/>
      <c r="Q1351" s="48"/>
      <c r="R1351" s="48"/>
      <c r="S1351" s="48"/>
      <c r="T1351" s="48"/>
      <c r="U1351" s="48"/>
      <c r="V1351" s="48"/>
      <c r="W1351" s="48"/>
      <c r="X1351" s="48"/>
      <c r="Y1351" s="47"/>
    </row>
    <row r="1352" spans="1:25" x14ac:dyDescent="0.2">
      <c r="A1352" s="48"/>
      <c r="B1352" s="48"/>
      <c r="C1352" s="48"/>
      <c r="D1352" s="48"/>
      <c r="E1352" s="48"/>
      <c r="F1352" s="48"/>
      <c r="G1352" s="48"/>
      <c r="H1352" s="48"/>
      <c r="I1352" s="48"/>
      <c r="J1352" s="48"/>
      <c r="K1352" s="48"/>
      <c r="L1352" s="48"/>
      <c r="M1352" s="48"/>
      <c r="N1352" s="48"/>
      <c r="O1352" s="48"/>
      <c r="P1352" s="48"/>
      <c r="Q1352" s="48"/>
      <c r="R1352" s="48"/>
      <c r="S1352" s="48"/>
      <c r="T1352" s="48"/>
      <c r="U1352" s="48"/>
      <c r="V1352" s="48"/>
      <c r="W1352" s="48"/>
      <c r="X1352" s="48"/>
      <c r="Y1352" s="47"/>
    </row>
    <row r="1353" spans="1:25" x14ac:dyDescent="0.2">
      <c r="A1353" s="48"/>
      <c r="B1353" s="48"/>
      <c r="C1353" s="48"/>
      <c r="D1353" s="48"/>
      <c r="E1353" s="48"/>
      <c r="F1353" s="48"/>
      <c r="G1353" s="48"/>
      <c r="H1353" s="48"/>
      <c r="I1353" s="48"/>
      <c r="J1353" s="48"/>
      <c r="K1353" s="48"/>
      <c r="L1353" s="48"/>
      <c r="M1353" s="48"/>
      <c r="N1353" s="48"/>
      <c r="O1353" s="48"/>
      <c r="P1353" s="48"/>
      <c r="Q1353" s="48"/>
      <c r="R1353" s="48"/>
      <c r="S1353" s="48"/>
      <c r="T1353" s="48"/>
      <c r="U1353" s="48"/>
      <c r="V1353" s="48"/>
      <c r="W1353" s="48"/>
      <c r="X1353" s="48"/>
      <c r="Y1353" s="47"/>
    </row>
    <row r="1354" spans="1:25" x14ac:dyDescent="0.2">
      <c r="A1354" s="48"/>
      <c r="B1354" s="48"/>
      <c r="C1354" s="48"/>
      <c r="D1354" s="48"/>
      <c r="E1354" s="48"/>
      <c r="F1354" s="48"/>
      <c r="G1354" s="48"/>
      <c r="H1354" s="48"/>
      <c r="I1354" s="48"/>
      <c r="J1354" s="48"/>
      <c r="K1354" s="48"/>
      <c r="L1354" s="48"/>
      <c r="M1354" s="48"/>
      <c r="N1354" s="48"/>
      <c r="O1354" s="48"/>
      <c r="P1354" s="48"/>
      <c r="Q1354" s="48"/>
      <c r="R1354" s="48"/>
      <c r="S1354" s="48"/>
      <c r="T1354" s="48"/>
      <c r="U1354" s="48"/>
      <c r="V1354" s="48"/>
      <c r="W1354" s="48"/>
      <c r="X1354" s="48"/>
      <c r="Y1354" s="47"/>
    </row>
    <row r="1355" spans="1:25" x14ac:dyDescent="0.2">
      <c r="A1355" s="48"/>
      <c r="B1355" s="48"/>
      <c r="C1355" s="48"/>
      <c r="D1355" s="48"/>
      <c r="E1355" s="48"/>
      <c r="F1355" s="48"/>
      <c r="G1355" s="48"/>
      <c r="H1355" s="48"/>
      <c r="I1355" s="48"/>
      <c r="J1355" s="48"/>
      <c r="K1355" s="48"/>
      <c r="L1355" s="48"/>
      <c r="M1355" s="48"/>
      <c r="N1355" s="48"/>
      <c r="O1355" s="48"/>
      <c r="P1355" s="48"/>
      <c r="Q1355" s="48"/>
      <c r="R1355" s="48"/>
      <c r="S1355" s="48"/>
      <c r="T1355" s="48"/>
      <c r="U1355" s="48"/>
      <c r="V1355" s="48"/>
      <c r="W1355" s="48"/>
      <c r="X1355" s="48"/>
      <c r="Y1355" s="47"/>
    </row>
    <row r="1356" spans="1:25" x14ac:dyDescent="0.2">
      <c r="A1356" s="48"/>
      <c r="B1356" s="48"/>
      <c r="C1356" s="48"/>
      <c r="D1356" s="48"/>
      <c r="E1356" s="48"/>
      <c r="F1356" s="48"/>
      <c r="G1356" s="48"/>
      <c r="H1356" s="48"/>
      <c r="I1356" s="48"/>
      <c r="J1356" s="48"/>
      <c r="K1356" s="48"/>
      <c r="L1356" s="48"/>
      <c r="M1356" s="48"/>
      <c r="N1356" s="48"/>
      <c r="O1356" s="48"/>
      <c r="P1356" s="48"/>
      <c r="Q1356" s="48"/>
      <c r="R1356" s="48"/>
      <c r="S1356" s="48"/>
      <c r="T1356" s="48"/>
      <c r="U1356" s="48"/>
      <c r="V1356" s="48"/>
      <c r="W1356" s="48"/>
      <c r="X1356" s="48"/>
      <c r="Y1356" s="47"/>
    </row>
    <row r="1357" spans="1:25" x14ac:dyDescent="0.2">
      <c r="A1357" s="51"/>
      <c r="B1357" s="51"/>
      <c r="C1357" s="51"/>
      <c r="D1357" s="51"/>
      <c r="E1357" s="51"/>
      <c r="F1357" s="51"/>
      <c r="G1357" s="51"/>
      <c r="H1357" s="51"/>
      <c r="I1357" s="51"/>
      <c r="J1357" s="51"/>
      <c r="K1357" s="51"/>
      <c r="L1357" s="51"/>
      <c r="M1357" s="51"/>
      <c r="N1357" s="51"/>
      <c r="O1357" s="51"/>
      <c r="P1357" s="51"/>
      <c r="Q1357" s="51"/>
      <c r="R1357" s="51"/>
      <c r="S1357" s="51"/>
      <c r="T1357" s="51"/>
      <c r="U1357" s="51"/>
      <c r="V1357" s="51"/>
      <c r="W1357" s="51"/>
      <c r="X1357" s="51"/>
      <c r="Y1357" s="51"/>
    </row>
    <row r="1358" spans="1:25" x14ac:dyDescent="0.2">
      <c r="A1358" s="51"/>
      <c r="B1358" s="51"/>
      <c r="C1358" s="51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  <c r="S1358" s="51"/>
      <c r="T1358" s="51"/>
      <c r="U1358" s="51"/>
      <c r="V1358" s="51"/>
      <c r="W1358" s="51"/>
      <c r="X1358" s="51"/>
      <c r="Y1358" s="51"/>
    </row>
    <row r="1359" spans="1:25" x14ac:dyDescent="0.2">
      <c r="A1359" s="51"/>
      <c r="B1359" s="51"/>
      <c r="C1359" s="51"/>
      <c r="D1359" s="51"/>
      <c r="E1359" s="51"/>
      <c r="F1359" s="51"/>
      <c r="G1359" s="51"/>
      <c r="H1359" s="51"/>
      <c r="I1359" s="51"/>
      <c r="J1359" s="51"/>
      <c r="K1359" s="51"/>
      <c r="L1359" s="51"/>
      <c r="M1359" s="51"/>
      <c r="N1359" s="51"/>
      <c r="O1359" s="51"/>
      <c r="P1359" s="51"/>
      <c r="Q1359" s="51"/>
      <c r="R1359" s="51"/>
      <c r="S1359" s="51"/>
      <c r="T1359" s="51"/>
      <c r="U1359" s="51"/>
      <c r="V1359" s="51"/>
      <c r="W1359" s="51"/>
      <c r="X1359" s="51"/>
      <c r="Y1359" s="51"/>
    </row>
    <row r="1360" spans="1:25" x14ac:dyDescent="0.2">
      <c r="A1360" s="51"/>
      <c r="B1360" s="51"/>
      <c r="C1360" s="51"/>
      <c r="D1360" s="51"/>
      <c r="E1360" s="51"/>
      <c r="F1360" s="51"/>
      <c r="G1360" s="51"/>
      <c r="H1360" s="51"/>
      <c r="I1360" s="51"/>
      <c r="J1360" s="51"/>
      <c r="K1360" s="51"/>
      <c r="L1360" s="51"/>
      <c r="M1360" s="51"/>
      <c r="N1360" s="51"/>
      <c r="O1360" s="51"/>
      <c r="P1360" s="51"/>
      <c r="Q1360" s="51"/>
      <c r="R1360" s="51"/>
      <c r="S1360" s="51"/>
      <c r="T1360" s="51"/>
      <c r="U1360" s="51"/>
      <c r="V1360" s="51"/>
      <c r="W1360" s="51"/>
      <c r="X1360" s="51"/>
      <c r="Y1360" s="51"/>
    </row>
    <row r="1361" spans="1:25" x14ac:dyDescent="0.2">
      <c r="A1361" s="51"/>
      <c r="B1361" s="51"/>
      <c r="C1361" s="51"/>
      <c r="D1361" s="51"/>
      <c r="E1361" s="51"/>
      <c r="F1361" s="51"/>
      <c r="G1361" s="51"/>
      <c r="H1361" s="51"/>
      <c r="I1361" s="51"/>
      <c r="J1361" s="51"/>
      <c r="K1361" s="51"/>
      <c r="L1361" s="51"/>
      <c r="M1361" s="51"/>
      <c r="N1361" s="51"/>
      <c r="O1361" s="51"/>
      <c r="P1361" s="51"/>
      <c r="Q1361" s="51"/>
      <c r="R1361" s="51"/>
      <c r="S1361" s="51"/>
      <c r="T1361" s="51"/>
      <c r="U1361" s="51"/>
      <c r="V1361" s="51"/>
      <c r="W1361" s="51"/>
      <c r="X1361" s="51"/>
      <c r="Y1361" s="51"/>
    </row>
    <row r="1362" spans="1:25" x14ac:dyDescent="0.2">
      <c r="A1362" s="48"/>
      <c r="B1362" s="48"/>
      <c r="C1362" s="48"/>
      <c r="D1362" s="48"/>
      <c r="E1362" s="48"/>
      <c r="F1362" s="48"/>
      <c r="G1362" s="48"/>
      <c r="H1362" s="48"/>
      <c r="I1362" s="48"/>
      <c r="J1362" s="48"/>
      <c r="K1362" s="48"/>
      <c r="L1362" s="48"/>
      <c r="M1362" s="48"/>
      <c r="N1362" s="48"/>
      <c r="O1362" s="48"/>
      <c r="P1362" s="48"/>
      <c r="Q1362" s="48"/>
      <c r="R1362" s="48"/>
      <c r="S1362" s="48"/>
      <c r="T1362" s="48"/>
      <c r="U1362" s="48"/>
      <c r="V1362" s="48"/>
      <c r="W1362" s="48"/>
      <c r="X1362" s="48"/>
      <c r="Y1362" s="47"/>
    </row>
    <row r="1363" spans="1:25" x14ac:dyDescent="0.2">
      <c r="A1363" s="48"/>
      <c r="B1363" s="48"/>
      <c r="C1363" s="48"/>
      <c r="D1363" s="48"/>
      <c r="E1363" s="48"/>
      <c r="F1363" s="48"/>
      <c r="G1363" s="48"/>
      <c r="H1363" s="48"/>
      <c r="I1363" s="48"/>
      <c r="J1363" s="48"/>
      <c r="K1363" s="48"/>
      <c r="L1363" s="48"/>
      <c r="M1363" s="48"/>
      <c r="N1363" s="48"/>
      <c r="O1363" s="48"/>
      <c r="P1363" s="48"/>
      <c r="Q1363" s="48"/>
      <c r="R1363" s="48"/>
      <c r="S1363" s="48"/>
      <c r="T1363" s="48"/>
      <c r="U1363" s="48"/>
      <c r="V1363" s="48"/>
      <c r="W1363" s="48"/>
      <c r="X1363" s="48"/>
      <c r="Y1363" s="47"/>
    </row>
  </sheetData>
  <mergeCells count="59">
    <mergeCell ref="A1:Y1"/>
    <mergeCell ref="A2:Y2"/>
    <mergeCell ref="A3:Y3"/>
    <mergeCell ref="A4:C4"/>
    <mergeCell ref="F4:K4"/>
    <mergeCell ref="L4:P4"/>
    <mergeCell ref="Q4:V4"/>
    <mergeCell ref="A5:C5"/>
    <mergeCell ref="F5:K5"/>
    <mergeCell ref="L5:P5"/>
    <mergeCell ref="Q5:V5"/>
    <mergeCell ref="A6:C6"/>
    <mergeCell ref="F6:K6"/>
    <mergeCell ref="L6:P6"/>
    <mergeCell ref="Q6:V6"/>
    <mergeCell ref="A7:C7"/>
    <mergeCell ref="F7:K7"/>
    <mergeCell ref="L7:P7"/>
    <mergeCell ref="Q7:V7"/>
    <mergeCell ref="A8:C8"/>
    <mergeCell ref="F8:K8"/>
    <mergeCell ref="L8:P8"/>
    <mergeCell ref="Q8:V8"/>
    <mergeCell ref="A9:C9"/>
    <mergeCell ref="F9:K9"/>
    <mergeCell ref="L9:P9"/>
    <mergeCell ref="Q9:V9"/>
    <mergeCell ref="A10:C10"/>
    <mergeCell ref="F10:K10"/>
    <mergeCell ref="L10:P10"/>
    <mergeCell ref="Q10:V10"/>
    <mergeCell ref="A11:C11"/>
    <mergeCell ref="F11:K11"/>
    <mergeCell ref="L11:P11"/>
    <mergeCell ref="Q11:V11"/>
    <mergeCell ref="A12:C12"/>
    <mergeCell ref="F12:K12"/>
    <mergeCell ref="L12:P12"/>
    <mergeCell ref="Q12:V12"/>
    <mergeCell ref="A13:C13"/>
    <mergeCell ref="F13:K13"/>
    <mergeCell ref="L13:P13"/>
    <mergeCell ref="Q13:V13"/>
    <mergeCell ref="A14:C14"/>
    <mergeCell ref="F14:K14"/>
    <mergeCell ref="L14:P14"/>
    <mergeCell ref="Q14:V14"/>
    <mergeCell ref="A17:C17"/>
    <mergeCell ref="F17:K17"/>
    <mergeCell ref="L17:P17"/>
    <mergeCell ref="Q17:V17"/>
    <mergeCell ref="A15:C15"/>
    <mergeCell ref="F15:K15"/>
    <mergeCell ref="L15:P15"/>
    <mergeCell ref="Q15:V15"/>
    <mergeCell ref="A16:C16"/>
    <mergeCell ref="F16:K16"/>
    <mergeCell ref="L16:P16"/>
    <mergeCell ref="Q16:V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2">
    <pageSetUpPr fitToPage="1"/>
  </sheetPr>
  <dimension ref="A1:DC700"/>
  <sheetViews>
    <sheetView view="pageBreakPreview" zoomScale="70" zoomScaleNormal="70" zoomScaleSheetLayoutView="70" workbookViewId="0">
      <pane ySplit="20" topLeftCell="A282" activePane="bottomLeft" state="frozen"/>
      <selection pane="bottomLeft" activeCell="H25" sqref="H25"/>
    </sheetView>
  </sheetViews>
  <sheetFormatPr defaultColWidth="9.42578125" defaultRowHeight="12.75" x14ac:dyDescent="0.2"/>
  <cols>
    <col min="1" max="11" width="12.5703125" customWidth="1"/>
    <col min="12" max="13" width="16.42578125" customWidth="1"/>
    <col min="14" max="21" width="12.5703125" customWidth="1"/>
    <col min="22" max="22" width="19.42578125" bestFit="1" customWidth="1"/>
  </cols>
  <sheetData>
    <row r="1" spans="1:107" ht="13.5" customHeight="1" x14ac:dyDescent="0.2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2" spans="1:107" ht="28.35" customHeight="1" x14ac:dyDescent="0.4">
      <c r="A2" s="132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DB2" t="s">
        <v>1</v>
      </c>
      <c r="DC2" t="s">
        <v>1</v>
      </c>
    </row>
    <row r="3" spans="1:107" ht="13.5" customHeight="1" x14ac:dyDescent="0.2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107" ht="13.5" customHeight="1" x14ac:dyDescent="0.2">
      <c r="A4" s="117" t="s">
        <v>2</v>
      </c>
      <c r="B4" s="117"/>
      <c r="C4" s="117"/>
      <c r="D4" s="117"/>
      <c r="E4" s="15"/>
      <c r="F4" s="135" t="s">
        <v>3</v>
      </c>
      <c r="G4" s="136"/>
      <c r="H4" s="136"/>
      <c r="I4" s="136"/>
      <c r="J4" s="136"/>
      <c r="K4" s="137"/>
      <c r="L4" s="117" t="s">
        <v>4</v>
      </c>
      <c r="M4" s="117"/>
      <c r="N4" s="117"/>
      <c r="O4" s="117"/>
      <c r="P4" s="117"/>
      <c r="Q4" s="118" t="s">
        <v>5</v>
      </c>
      <c r="R4" s="119"/>
      <c r="S4" s="119"/>
      <c r="T4" s="119"/>
      <c r="U4" s="119"/>
      <c r="V4" s="209"/>
    </row>
    <row r="5" spans="1:107" ht="13.5" customHeight="1" x14ac:dyDescent="0.2">
      <c r="A5" s="117" t="s">
        <v>6</v>
      </c>
      <c r="B5" s="117"/>
      <c r="C5" s="117"/>
      <c r="D5" s="117"/>
      <c r="E5" s="15"/>
      <c r="F5" s="114" t="s">
        <v>7</v>
      </c>
      <c r="G5" s="115"/>
      <c r="H5" s="115"/>
      <c r="I5" s="115"/>
      <c r="J5" s="115"/>
      <c r="K5" s="116"/>
      <c r="L5" s="117" t="s">
        <v>8</v>
      </c>
      <c r="M5" s="117"/>
      <c r="N5" s="117"/>
      <c r="O5" s="117"/>
      <c r="P5" s="117"/>
      <c r="Q5" s="118" t="s">
        <v>9</v>
      </c>
      <c r="R5" s="119"/>
      <c r="S5" s="119"/>
      <c r="T5" s="119"/>
      <c r="U5" s="119"/>
      <c r="V5" s="209"/>
    </row>
    <row r="6" spans="1:107" ht="13.5" customHeight="1" x14ac:dyDescent="0.2">
      <c r="A6" s="117" t="s">
        <v>10</v>
      </c>
      <c r="B6" s="117"/>
      <c r="C6" s="117"/>
      <c r="D6" s="117"/>
      <c r="E6" s="15"/>
      <c r="F6" s="114" t="s">
        <v>11</v>
      </c>
      <c r="G6" s="115"/>
      <c r="H6" s="115"/>
      <c r="I6" s="115"/>
      <c r="J6" s="115"/>
      <c r="K6" s="116"/>
      <c r="L6" s="117" t="s">
        <v>12</v>
      </c>
      <c r="M6" s="117"/>
      <c r="N6" s="117"/>
      <c r="O6" s="117"/>
      <c r="P6" s="117"/>
      <c r="Q6" s="118">
        <v>1.0000070000000001</v>
      </c>
      <c r="R6" s="119"/>
      <c r="S6" s="119"/>
      <c r="T6" s="119"/>
      <c r="U6" s="119"/>
      <c r="V6" s="209"/>
    </row>
    <row r="7" spans="1:107" ht="13.5" customHeight="1" x14ac:dyDescent="0.2">
      <c r="A7" s="117" t="s">
        <v>13</v>
      </c>
      <c r="B7" s="117"/>
      <c r="C7" s="117"/>
      <c r="D7" s="117"/>
      <c r="E7" s="15"/>
      <c r="F7" s="114" t="s">
        <v>14</v>
      </c>
      <c r="G7" s="115"/>
      <c r="H7" s="115"/>
      <c r="I7" s="115"/>
      <c r="J7" s="115"/>
      <c r="K7" s="116"/>
      <c r="L7" s="117" t="s">
        <v>15</v>
      </c>
      <c r="M7" s="117"/>
      <c r="N7" s="117"/>
      <c r="O7" s="117"/>
      <c r="P7" s="117"/>
      <c r="Q7" s="118" t="s">
        <v>16</v>
      </c>
      <c r="R7" s="119"/>
      <c r="S7" s="119"/>
      <c r="T7" s="119"/>
      <c r="U7" s="119"/>
      <c r="V7" s="209"/>
    </row>
    <row r="8" spans="1:107" ht="13.5" customHeight="1" x14ac:dyDescent="0.2">
      <c r="A8" s="117" t="s">
        <v>17</v>
      </c>
      <c r="B8" s="117"/>
      <c r="C8" s="117"/>
      <c r="D8" s="117"/>
      <c r="E8" s="15"/>
      <c r="F8" s="114" t="s">
        <v>18</v>
      </c>
      <c r="G8" s="115"/>
      <c r="H8" s="115"/>
      <c r="I8" s="115"/>
      <c r="J8" s="115"/>
      <c r="K8" s="116"/>
      <c r="L8" s="117" t="s">
        <v>19</v>
      </c>
      <c r="M8" s="117"/>
      <c r="N8" s="117"/>
      <c r="O8" s="117"/>
      <c r="P8" s="117"/>
      <c r="Q8" s="118" t="s">
        <v>20</v>
      </c>
      <c r="R8" s="119"/>
      <c r="S8" s="119"/>
      <c r="T8" s="119"/>
      <c r="U8" s="119"/>
      <c r="V8" s="209"/>
    </row>
    <row r="9" spans="1:107" ht="13.5" customHeight="1" x14ac:dyDescent="0.2">
      <c r="A9" s="117" t="s">
        <v>21</v>
      </c>
      <c r="B9" s="117"/>
      <c r="C9" s="117"/>
      <c r="D9" s="117"/>
      <c r="E9" s="15"/>
      <c r="F9" s="114" t="s">
        <v>22</v>
      </c>
      <c r="G9" s="115"/>
      <c r="H9" s="115"/>
      <c r="I9" s="115"/>
      <c r="J9" s="115"/>
      <c r="K9" s="116"/>
      <c r="L9" s="117" t="s">
        <v>23</v>
      </c>
      <c r="M9" s="117"/>
      <c r="N9" s="117"/>
      <c r="O9" s="117"/>
      <c r="P9" s="117"/>
      <c r="Q9" s="118" t="s">
        <v>20</v>
      </c>
      <c r="R9" s="119"/>
      <c r="S9" s="119"/>
      <c r="T9" s="119"/>
      <c r="U9" s="119"/>
      <c r="V9" s="209"/>
    </row>
    <row r="10" spans="1:107" ht="13.5" customHeight="1" x14ac:dyDescent="0.2">
      <c r="A10" s="117" t="s">
        <v>24</v>
      </c>
      <c r="B10" s="117"/>
      <c r="C10" s="117"/>
      <c r="D10" s="117"/>
      <c r="E10" s="15"/>
      <c r="F10" s="114">
        <v>19006</v>
      </c>
      <c r="G10" s="115"/>
      <c r="H10" s="115"/>
      <c r="I10" s="115"/>
      <c r="J10" s="115"/>
      <c r="K10" s="116"/>
      <c r="L10" s="117" t="s">
        <v>26</v>
      </c>
      <c r="M10" s="117"/>
      <c r="N10" s="117"/>
      <c r="O10" s="117"/>
      <c r="P10" s="117"/>
      <c r="Q10" s="118" t="s">
        <v>27</v>
      </c>
      <c r="R10" s="119"/>
      <c r="S10" s="119"/>
      <c r="T10" s="119"/>
      <c r="U10" s="119"/>
      <c r="V10" s="209"/>
    </row>
    <row r="11" spans="1:107" ht="13.5" customHeight="1" x14ac:dyDescent="0.2">
      <c r="A11" s="117" t="s">
        <v>28</v>
      </c>
      <c r="B11" s="117"/>
      <c r="C11" s="117"/>
      <c r="D11" s="117"/>
      <c r="E11" s="15"/>
      <c r="F11" s="114" t="s">
        <v>711</v>
      </c>
      <c r="G11" s="115"/>
      <c r="H11" s="115"/>
      <c r="I11" s="115"/>
      <c r="J11" s="115"/>
      <c r="K11" s="116"/>
      <c r="L11" s="117" t="s">
        <v>30</v>
      </c>
      <c r="M11" s="117"/>
      <c r="N11" s="117"/>
      <c r="O11" s="117"/>
      <c r="P11" s="117"/>
      <c r="Q11" s="118" t="s">
        <v>702</v>
      </c>
      <c r="R11" s="119"/>
      <c r="S11" s="119"/>
      <c r="T11" s="119"/>
      <c r="U11" s="119"/>
      <c r="V11" s="209"/>
    </row>
    <row r="12" spans="1:107" ht="13.5" customHeight="1" x14ac:dyDescent="0.2">
      <c r="A12" s="117" t="s">
        <v>32</v>
      </c>
      <c r="B12" s="117"/>
      <c r="C12" s="117"/>
      <c r="D12" s="117"/>
      <c r="E12" s="15"/>
      <c r="F12" s="114" t="s">
        <v>712</v>
      </c>
      <c r="G12" s="115"/>
      <c r="H12" s="115"/>
      <c r="I12" s="115"/>
      <c r="J12" s="115"/>
      <c r="K12" s="116"/>
      <c r="L12" s="117" t="s">
        <v>34</v>
      </c>
      <c r="M12" s="117"/>
      <c r="N12" s="117"/>
      <c r="O12" s="117"/>
      <c r="P12" s="117"/>
      <c r="Q12" s="118" t="s">
        <v>703</v>
      </c>
      <c r="R12" s="119"/>
      <c r="S12" s="119"/>
      <c r="T12" s="119"/>
      <c r="U12" s="119"/>
      <c r="V12" s="209"/>
    </row>
    <row r="13" spans="1:107" ht="13.5" customHeight="1" x14ac:dyDescent="0.2">
      <c r="A13" s="117" t="s">
        <v>36</v>
      </c>
      <c r="B13" s="117"/>
      <c r="C13" s="117"/>
      <c r="D13" s="117"/>
      <c r="E13" s="15"/>
      <c r="F13" s="124" t="s">
        <v>713</v>
      </c>
      <c r="G13" s="125"/>
      <c r="H13" s="125"/>
      <c r="I13" s="125"/>
      <c r="J13" s="125"/>
      <c r="K13" s="126"/>
      <c r="L13" s="117" t="s">
        <v>37</v>
      </c>
      <c r="M13" s="117"/>
      <c r="N13" s="117"/>
      <c r="O13" s="117"/>
      <c r="P13" s="117"/>
      <c r="Q13" s="118" t="s">
        <v>702</v>
      </c>
      <c r="R13" s="119"/>
      <c r="S13" s="119"/>
      <c r="T13" s="119"/>
      <c r="U13" s="119"/>
      <c r="V13" s="209"/>
    </row>
    <row r="14" spans="1:107" ht="13.5" customHeight="1" x14ac:dyDescent="0.2">
      <c r="A14" s="117" t="s">
        <v>38</v>
      </c>
      <c r="B14" s="117"/>
      <c r="C14" s="117"/>
      <c r="D14" s="117"/>
      <c r="E14" s="15"/>
      <c r="F14" s="114" t="s">
        <v>39</v>
      </c>
      <c r="G14" s="115"/>
      <c r="H14" s="115"/>
      <c r="I14" s="115"/>
      <c r="J14" s="115"/>
      <c r="K14" s="116"/>
      <c r="L14" s="117" t="s">
        <v>40</v>
      </c>
      <c r="M14" s="117"/>
      <c r="N14" s="117"/>
      <c r="O14" s="117"/>
      <c r="P14" s="117"/>
      <c r="Q14" s="118" t="s">
        <v>41</v>
      </c>
      <c r="R14" s="119"/>
      <c r="S14" s="119"/>
      <c r="T14" s="119"/>
      <c r="U14" s="119"/>
      <c r="V14" s="209"/>
    </row>
    <row r="15" spans="1:107" ht="13.5" customHeight="1" x14ac:dyDescent="0.2">
      <c r="A15" s="117" t="s">
        <v>42</v>
      </c>
      <c r="B15" s="117"/>
      <c r="C15" s="117"/>
      <c r="D15" s="117"/>
      <c r="E15" s="15"/>
      <c r="F15" s="114" t="s">
        <v>141</v>
      </c>
      <c r="G15" s="115"/>
      <c r="H15" s="115"/>
      <c r="I15" s="115"/>
      <c r="J15" s="115"/>
      <c r="K15" s="116"/>
      <c r="L15" s="117" t="s">
        <v>44</v>
      </c>
      <c r="M15" s="117"/>
      <c r="N15" s="117"/>
      <c r="O15" s="117"/>
      <c r="P15" s="117"/>
      <c r="Q15" s="118" t="s">
        <v>45</v>
      </c>
      <c r="R15" s="119"/>
      <c r="S15" s="119"/>
      <c r="T15" s="119"/>
      <c r="U15" s="119"/>
      <c r="V15" s="209"/>
    </row>
    <row r="16" spans="1:107" ht="13.5" customHeight="1" x14ac:dyDescent="0.2">
      <c r="A16" s="117" t="s">
        <v>46</v>
      </c>
      <c r="B16" s="117"/>
      <c r="C16" s="117"/>
      <c r="D16" s="117"/>
      <c r="E16" s="15"/>
      <c r="F16" s="114" t="s">
        <v>47</v>
      </c>
      <c r="G16" s="115"/>
      <c r="H16" s="115"/>
      <c r="I16" s="115"/>
      <c r="J16" s="115"/>
      <c r="K16" s="116"/>
      <c r="L16" s="117" t="s">
        <v>48</v>
      </c>
      <c r="M16" s="117"/>
      <c r="N16" s="117"/>
      <c r="O16" s="117"/>
      <c r="P16" s="117"/>
      <c r="Q16" s="118" t="s">
        <v>49</v>
      </c>
      <c r="R16" s="119"/>
      <c r="S16" s="119"/>
      <c r="T16" s="119"/>
      <c r="U16" s="119"/>
      <c r="V16" s="209"/>
    </row>
    <row r="17" spans="1:22" ht="13.5" customHeight="1" x14ac:dyDescent="0.2">
      <c r="A17" s="117" t="s">
        <v>50</v>
      </c>
      <c r="B17" s="117"/>
      <c r="C17" s="117"/>
      <c r="D17" s="117"/>
      <c r="E17" s="1"/>
      <c r="F17" s="127" t="s">
        <v>52</v>
      </c>
      <c r="G17" s="128"/>
      <c r="H17" s="128"/>
      <c r="I17" s="128"/>
      <c r="J17" s="128"/>
      <c r="K17" s="128"/>
      <c r="L17" s="117" t="s">
        <v>51</v>
      </c>
      <c r="M17" s="117"/>
      <c r="N17" s="117"/>
      <c r="O17" s="117"/>
      <c r="P17" s="117"/>
      <c r="Q17" s="207" t="s">
        <v>140</v>
      </c>
      <c r="R17" s="207"/>
      <c r="S17" s="207"/>
      <c r="T17" s="207"/>
      <c r="U17" s="207"/>
      <c r="V17" s="207"/>
    </row>
    <row r="18" spans="1:22" ht="13.5" customHeight="1" x14ac:dyDescent="0.2">
      <c r="A18" s="208"/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</row>
    <row r="19" spans="1:22" ht="38.25" x14ac:dyDescent="0.2">
      <c r="A19" s="2" t="s">
        <v>53</v>
      </c>
      <c r="B19" s="2" t="s">
        <v>54</v>
      </c>
      <c r="C19" s="2" t="s">
        <v>55</v>
      </c>
      <c r="D19" s="2" t="s">
        <v>56</v>
      </c>
      <c r="E19" s="2" t="s">
        <v>139</v>
      </c>
      <c r="F19" s="2" t="s">
        <v>57</v>
      </c>
      <c r="G19" s="2" t="s">
        <v>58</v>
      </c>
      <c r="H19" s="2" t="s">
        <v>59</v>
      </c>
      <c r="I19" s="2" t="s">
        <v>60</v>
      </c>
      <c r="J19" s="2" t="s">
        <v>61</v>
      </c>
      <c r="K19" s="2" t="s">
        <v>62</v>
      </c>
      <c r="L19" s="2" t="s">
        <v>63</v>
      </c>
      <c r="M19" s="2" t="s">
        <v>64</v>
      </c>
      <c r="N19" s="2" t="s">
        <v>65</v>
      </c>
      <c r="O19" s="2" t="s">
        <v>66</v>
      </c>
      <c r="P19" s="2" t="s">
        <v>67</v>
      </c>
      <c r="Q19" s="2" t="s">
        <v>68</v>
      </c>
      <c r="R19" s="2" t="s">
        <v>69</v>
      </c>
      <c r="S19" s="2" t="s">
        <v>70</v>
      </c>
      <c r="T19" s="2" t="s">
        <v>71</v>
      </c>
      <c r="U19" s="2" t="s">
        <v>72</v>
      </c>
      <c r="V19" s="2" t="s">
        <v>73</v>
      </c>
    </row>
    <row r="20" spans="1:22" x14ac:dyDescent="0.2">
      <c r="A20" s="3" t="s">
        <v>74</v>
      </c>
      <c r="B20" s="3" t="s">
        <v>75</v>
      </c>
      <c r="C20" s="3" t="s">
        <v>75</v>
      </c>
      <c r="D20" s="3" t="s">
        <v>75</v>
      </c>
      <c r="E20" s="3" t="s">
        <v>75</v>
      </c>
      <c r="F20" s="3" t="s">
        <v>74</v>
      </c>
      <c r="G20" s="3" t="s">
        <v>74</v>
      </c>
      <c r="H20" s="3" t="s">
        <v>74</v>
      </c>
      <c r="I20" s="3" t="s">
        <v>74</v>
      </c>
      <c r="J20" s="3" t="s">
        <v>74</v>
      </c>
      <c r="K20" s="3" t="s">
        <v>74</v>
      </c>
      <c r="L20" s="3"/>
      <c r="M20" s="3"/>
      <c r="N20" s="3" t="s">
        <v>76</v>
      </c>
      <c r="O20" s="3" t="s">
        <v>75</v>
      </c>
      <c r="P20" s="3" t="s">
        <v>76</v>
      </c>
      <c r="Q20" s="3" t="s">
        <v>76</v>
      </c>
      <c r="R20" s="3" t="s">
        <v>74</v>
      </c>
      <c r="S20" s="3" t="s">
        <v>74</v>
      </c>
      <c r="T20" s="3" t="s">
        <v>75</v>
      </c>
      <c r="U20" s="3" t="s">
        <v>77</v>
      </c>
      <c r="V20" s="3"/>
    </row>
    <row r="21" spans="1:22" s="5" customFormat="1" x14ac:dyDescent="0.2">
      <c r="A21" s="19">
        <v>0</v>
      </c>
      <c r="B21" s="19">
        <v>0</v>
      </c>
      <c r="C21" s="22">
        <v>276.42</v>
      </c>
      <c r="D21" s="16">
        <f>C21-20.63</f>
        <v>255.79000000000002</v>
      </c>
      <c r="E21" s="17">
        <f>C21-0.45</f>
        <v>275.97000000000003</v>
      </c>
      <c r="F21" s="19">
        <v>0</v>
      </c>
      <c r="G21" s="19">
        <v>-80.150000000000006</v>
      </c>
      <c r="H21" s="19">
        <v>0</v>
      </c>
      <c r="I21" s="19">
        <v>0</v>
      </c>
      <c r="J21" s="19">
        <v>0</v>
      </c>
      <c r="K21" s="19">
        <v>13523372.220000001</v>
      </c>
      <c r="L21" s="19">
        <v>7197225.1299999999</v>
      </c>
      <c r="M21" s="19" t="s">
        <v>143</v>
      </c>
      <c r="N21" s="19" t="s">
        <v>144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4">
        <f>T21-20.63</f>
        <v>-20.63</v>
      </c>
      <c r="V21" s="19" t="s">
        <v>142</v>
      </c>
    </row>
    <row r="22" spans="1:22" s="5" customFormat="1" x14ac:dyDescent="0.2">
      <c r="A22" s="21">
        <v>21.22</v>
      </c>
      <c r="B22" s="21">
        <v>0.27</v>
      </c>
      <c r="C22" s="22">
        <v>276.42</v>
      </c>
      <c r="D22" s="16">
        <f t="shared" ref="D22:D85" si="0">C22-20.63</f>
        <v>255.79000000000002</v>
      </c>
      <c r="E22" s="17">
        <f t="shared" ref="E22:E85" si="1">C22-0.45</f>
        <v>275.97000000000003</v>
      </c>
      <c r="F22" s="21">
        <v>21.22</v>
      </c>
      <c r="G22" s="21">
        <v>-58.93</v>
      </c>
      <c r="H22" s="21">
        <v>0</v>
      </c>
      <c r="I22" s="21">
        <v>0</v>
      </c>
      <c r="J22" s="21">
        <v>0</v>
      </c>
      <c r="K22" s="21">
        <v>13523372.220000001</v>
      </c>
      <c r="L22" s="21">
        <v>7197225.1299999999</v>
      </c>
      <c r="M22" s="21" t="s">
        <v>143</v>
      </c>
      <c r="N22" s="21" t="s">
        <v>144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4">
        <f t="shared" ref="U22:U85" si="2">T22-20.63</f>
        <v>-20.63</v>
      </c>
      <c r="V22" s="21" t="s">
        <v>82</v>
      </c>
    </row>
    <row r="23" spans="1:22" s="5" customFormat="1" x14ac:dyDescent="0.2">
      <c r="A23" s="21">
        <v>41.22</v>
      </c>
      <c r="B23" s="21">
        <v>0.27</v>
      </c>
      <c r="C23" s="22">
        <v>276.42</v>
      </c>
      <c r="D23" s="16">
        <f t="shared" si="0"/>
        <v>255.79000000000002</v>
      </c>
      <c r="E23" s="17">
        <f t="shared" si="1"/>
        <v>275.97000000000003</v>
      </c>
      <c r="F23" s="21">
        <v>41.22</v>
      </c>
      <c r="G23" s="21">
        <v>-38.93</v>
      </c>
      <c r="H23" s="21">
        <v>0</v>
      </c>
      <c r="I23" s="21">
        <v>0</v>
      </c>
      <c r="J23" s="21">
        <v>0</v>
      </c>
      <c r="K23" s="21">
        <v>13523372.220000001</v>
      </c>
      <c r="L23" s="21">
        <v>7197225.1299999999</v>
      </c>
      <c r="M23" s="21" t="s">
        <v>143</v>
      </c>
      <c r="N23" s="21" t="s">
        <v>144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4">
        <f t="shared" si="2"/>
        <v>-20.63</v>
      </c>
      <c r="V23" s="21" t="s">
        <v>82</v>
      </c>
    </row>
    <row r="24" spans="1:22" s="5" customFormat="1" x14ac:dyDescent="0.2">
      <c r="A24" s="21">
        <v>71.19</v>
      </c>
      <c r="B24" s="21">
        <v>0.27</v>
      </c>
      <c r="C24" s="22">
        <v>276.42</v>
      </c>
      <c r="D24" s="16">
        <f t="shared" si="0"/>
        <v>255.79000000000002</v>
      </c>
      <c r="E24" s="17">
        <f t="shared" si="1"/>
        <v>275.97000000000003</v>
      </c>
      <c r="F24" s="21">
        <v>71.19</v>
      </c>
      <c r="G24" s="21">
        <v>-8.9600000000000009</v>
      </c>
      <c r="H24" s="21">
        <v>0.01</v>
      </c>
      <c r="I24" s="21">
        <v>0.01</v>
      </c>
      <c r="J24" s="21">
        <v>-7.0000000000000007E-2</v>
      </c>
      <c r="K24" s="21">
        <v>13523372.15</v>
      </c>
      <c r="L24" s="21">
        <v>7197225.1399999997</v>
      </c>
      <c r="M24" s="21" t="s">
        <v>145</v>
      </c>
      <c r="N24" s="21" t="s">
        <v>146</v>
      </c>
      <c r="O24" s="21">
        <v>-61.109000000000002</v>
      </c>
      <c r="P24" s="21">
        <v>0.09</v>
      </c>
      <c r="Q24" s="21">
        <v>0</v>
      </c>
      <c r="R24" s="21">
        <v>0.01</v>
      </c>
      <c r="S24" s="21">
        <v>7.0000000000000007E-2</v>
      </c>
      <c r="T24" s="21">
        <v>276.42</v>
      </c>
      <c r="U24" s="4">
        <f t="shared" si="2"/>
        <v>255.79000000000002</v>
      </c>
      <c r="V24" s="21" t="s">
        <v>82</v>
      </c>
    </row>
    <row r="25" spans="1:22" s="5" customFormat="1" x14ac:dyDescent="0.2">
      <c r="A25" s="21">
        <v>95.99</v>
      </c>
      <c r="B25" s="21">
        <v>0.38</v>
      </c>
      <c r="C25" s="22">
        <v>253.78</v>
      </c>
      <c r="D25" s="16">
        <f t="shared" si="0"/>
        <v>233.15</v>
      </c>
      <c r="E25" s="17">
        <f t="shared" si="1"/>
        <v>253.33</v>
      </c>
      <c r="F25" s="21">
        <v>95.99</v>
      </c>
      <c r="G25" s="21">
        <v>15.84</v>
      </c>
      <c r="H25" s="21">
        <v>0.06</v>
      </c>
      <c r="I25" s="21">
        <v>-0.01</v>
      </c>
      <c r="J25" s="21">
        <v>-0.21</v>
      </c>
      <c r="K25" s="21">
        <v>13523372.01</v>
      </c>
      <c r="L25" s="21">
        <v>7197225.1200000001</v>
      </c>
      <c r="M25" s="21" t="s">
        <v>147</v>
      </c>
      <c r="N25" s="21" t="s">
        <v>148</v>
      </c>
      <c r="O25" s="21">
        <v>-161.256</v>
      </c>
      <c r="P25" s="21">
        <v>0.04</v>
      </c>
      <c r="Q25" s="21">
        <v>-9.1300000000000008</v>
      </c>
      <c r="R25" s="21">
        <v>0.06</v>
      </c>
      <c r="S25" s="21">
        <v>0.21</v>
      </c>
      <c r="T25" s="21">
        <v>267.63900000000001</v>
      </c>
      <c r="U25" s="4">
        <f t="shared" si="2"/>
        <v>247.00900000000001</v>
      </c>
      <c r="V25" s="21" t="s">
        <v>82</v>
      </c>
    </row>
    <row r="26" spans="1:22" s="5" customFormat="1" x14ac:dyDescent="0.2">
      <c r="A26" s="21">
        <v>120.81</v>
      </c>
      <c r="B26" s="21">
        <v>0.21</v>
      </c>
      <c r="C26" s="22">
        <v>236.97</v>
      </c>
      <c r="D26" s="16">
        <f t="shared" si="0"/>
        <v>216.34</v>
      </c>
      <c r="E26" s="17">
        <f t="shared" si="1"/>
        <v>236.52</v>
      </c>
      <c r="F26" s="21">
        <v>120.81</v>
      </c>
      <c r="G26" s="21">
        <v>40.659999999999997</v>
      </c>
      <c r="H26" s="21">
        <v>0.14000000000000001</v>
      </c>
      <c r="I26" s="21">
        <v>-0.06</v>
      </c>
      <c r="J26" s="21">
        <v>-0.32</v>
      </c>
      <c r="K26" s="21">
        <v>13523371.9</v>
      </c>
      <c r="L26" s="21">
        <v>7197225.0700000003</v>
      </c>
      <c r="M26" s="21" t="s">
        <v>149</v>
      </c>
      <c r="N26" s="21" t="s">
        <v>150</v>
      </c>
      <c r="O26" s="21">
        <v>31.378</v>
      </c>
      <c r="P26" s="21">
        <v>-7.0000000000000007E-2</v>
      </c>
      <c r="Q26" s="21">
        <v>-6.77</v>
      </c>
      <c r="R26" s="21">
        <v>0.14000000000000001</v>
      </c>
      <c r="S26" s="21">
        <v>0.33</v>
      </c>
      <c r="T26" s="21">
        <v>260.149</v>
      </c>
      <c r="U26" s="4">
        <f t="shared" si="2"/>
        <v>239.51900000000001</v>
      </c>
      <c r="V26" s="21" t="s">
        <v>82</v>
      </c>
    </row>
    <row r="27" spans="1:22" s="5" customFormat="1" x14ac:dyDescent="0.2">
      <c r="A27" s="21">
        <v>145.62</v>
      </c>
      <c r="B27" s="21">
        <v>0.52</v>
      </c>
      <c r="C27" s="22">
        <v>256.20999999999998</v>
      </c>
      <c r="D27" s="16">
        <f t="shared" si="0"/>
        <v>235.57999999999998</v>
      </c>
      <c r="E27" s="17">
        <f t="shared" si="1"/>
        <v>255.76</v>
      </c>
      <c r="F27" s="21">
        <v>145.62</v>
      </c>
      <c r="G27" s="21">
        <v>65.47</v>
      </c>
      <c r="H27" s="21">
        <v>0.23</v>
      </c>
      <c r="I27" s="21">
        <v>-0.11</v>
      </c>
      <c r="J27" s="21">
        <v>-0.47</v>
      </c>
      <c r="K27" s="21">
        <v>13523371.75</v>
      </c>
      <c r="L27" s="21">
        <v>7197225.0199999996</v>
      </c>
      <c r="M27" s="21" t="s">
        <v>151</v>
      </c>
      <c r="N27" s="21" t="s">
        <v>152</v>
      </c>
      <c r="O27" s="21">
        <v>59.433999999999997</v>
      </c>
      <c r="P27" s="21">
        <v>0.12</v>
      </c>
      <c r="Q27" s="21">
        <v>7.75</v>
      </c>
      <c r="R27" s="21">
        <v>0.23</v>
      </c>
      <c r="S27" s="21">
        <v>0.48</v>
      </c>
      <c r="T27" s="21">
        <v>257.11399999999998</v>
      </c>
      <c r="U27" s="4">
        <f t="shared" si="2"/>
        <v>236.48399999999998</v>
      </c>
      <c r="V27" s="21" t="s">
        <v>82</v>
      </c>
    </row>
    <row r="28" spans="1:22" s="5" customFormat="1" x14ac:dyDescent="0.2">
      <c r="A28" s="21">
        <v>170.37</v>
      </c>
      <c r="B28" s="21">
        <v>0.75</v>
      </c>
      <c r="C28" s="22">
        <v>278.99</v>
      </c>
      <c r="D28" s="16">
        <f t="shared" si="0"/>
        <v>258.36</v>
      </c>
      <c r="E28" s="17">
        <f t="shared" si="1"/>
        <v>278.54000000000002</v>
      </c>
      <c r="F28" s="21">
        <v>170.37</v>
      </c>
      <c r="G28" s="21">
        <v>90.22</v>
      </c>
      <c r="H28" s="21">
        <v>0.3</v>
      </c>
      <c r="I28" s="21">
        <v>-0.11</v>
      </c>
      <c r="J28" s="21">
        <v>-0.74</v>
      </c>
      <c r="K28" s="21">
        <v>13523371.48</v>
      </c>
      <c r="L28" s="21">
        <v>7197225.0099999998</v>
      </c>
      <c r="M28" s="21" t="s">
        <v>153</v>
      </c>
      <c r="N28" s="21" t="s">
        <v>154</v>
      </c>
      <c r="O28" s="21">
        <v>140.58799999999999</v>
      </c>
      <c r="P28" s="21">
        <v>0.09</v>
      </c>
      <c r="Q28" s="21">
        <v>9.1999999999999993</v>
      </c>
      <c r="R28" s="21">
        <v>0.3</v>
      </c>
      <c r="S28" s="21">
        <v>0.75</v>
      </c>
      <c r="T28" s="21">
        <v>261.60000000000002</v>
      </c>
      <c r="U28" s="4">
        <f t="shared" si="2"/>
        <v>240.97000000000003</v>
      </c>
      <c r="V28" s="21" t="s">
        <v>82</v>
      </c>
    </row>
    <row r="29" spans="1:22" s="5" customFormat="1" x14ac:dyDescent="0.2">
      <c r="A29" s="21">
        <v>195.12</v>
      </c>
      <c r="B29" s="21">
        <v>0.67</v>
      </c>
      <c r="C29" s="22">
        <v>284.87</v>
      </c>
      <c r="D29" s="16">
        <f t="shared" si="0"/>
        <v>264.24</v>
      </c>
      <c r="E29" s="17">
        <f t="shared" si="1"/>
        <v>284.42</v>
      </c>
      <c r="F29" s="21">
        <v>195.11</v>
      </c>
      <c r="G29" s="21">
        <v>114.96</v>
      </c>
      <c r="H29" s="21">
        <v>0.32</v>
      </c>
      <c r="I29" s="21">
        <v>-0.05</v>
      </c>
      <c r="J29" s="21">
        <v>-1.04</v>
      </c>
      <c r="K29" s="21">
        <v>13523371.18</v>
      </c>
      <c r="L29" s="21">
        <v>7197225.0700000003</v>
      </c>
      <c r="M29" s="21" t="s">
        <v>155</v>
      </c>
      <c r="N29" s="21" t="s">
        <v>156</v>
      </c>
      <c r="O29" s="21">
        <v>77.278000000000006</v>
      </c>
      <c r="P29" s="21">
        <v>-0.03</v>
      </c>
      <c r="Q29" s="21">
        <v>2.38</v>
      </c>
      <c r="R29" s="21">
        <v>0.32</v>
      </c>
      <c r="S29" s="21">
        <v>1.04</v>
      </c>
      <c r="T29" s="21">
        <v>267.41699999999997</v>
      </c>
      <c r="U29" s="4">
        <f t="shared" si="2"/>
        <v>246.78699999999998</v>
      </c>
      <c r="V29" s="21" t="s">
        <v>82</v>
      </c>
    </row>
    <row r="30" spans="1:22" s="5" customFormat="1" x14ac:dyDescent="0.2">
      <c r="A30" s="21">
        <v>219.86</v>
      </c>
      <c r="B30" s="21">
        <v>0.88</v>
      </c>
      <c r="C30" s="22">
        <v>314.19</v>
      </c>
      <c r="D30" s="16">
        <f t="shared" si="0"/>
        <v>293.56</v>
      </c>
      <c r="E30" s="17">
        <f t="shared" si="1"/>
        <v>313.74</v>
      </c>
      <c r="F30" s="21">
        <v>219.85</v>
      </c>
      <c r="G30" s="21">
        <v>139.69999999999999</v>
      </c>
      <c r="H30" s="21">
        <v>0.23</v>
      </c>
      <c r="I30" s="21">
        <v>0.12</v>
      </c>
      <c r="J30" s="21">
        <v>-1.32</v>
      </c>
      <c r="K30" s="21">
        <v>13523370.9</v>
      </c>
      <c r="L30" s="21">
        <v>7197225.2400000002</v>
      </c>
      <c r="M30" s="21" t="s">
        <v>157</v>
      </c>
      <c r="N30" s="21" t="s">
        <v>158</v>
      </c>
      <c r="O30" s="21">
        <v>-103.46299999999999</v>
      </c>
      <c r="P30" s="21">
        <v>0.08</v>
      </c>
      <c r="Q30" s="21">
        <v>11.85</v>
      </c>
      <c r="R30" s="21">
        <v>0.23</v>
      </c>
      <c r="S30" s="21">
        <v>1.32</v>
      </c>
      <c r="T30" s="21">
        <v>275.31900000000002</v>
      </c>
      <c r="U30" s="4">
        <f t="shared" si="2"/>
        <v>254.68900000000002</v>
      </c>
      <c r="V30" s="21" t="s">
        <v>82</v>
      </c>
    </row>
    <row r="31" spans="1:22" s="5" customFormat="1" x14ac:dyDescent="0.2">
      <c r="A31" s="21">
        <v>244.62</v>
      </c>
      <c r="B31" s="21">
        <v>0.86</v>
      </c>
      <c r="C31" s="22">
        <v>295.07</v>
      </c>
      <c r="D31" s="16">
        <f t="shared" si="0"/>
        <v>274.44</v>
      </c>
      <c r="E31" s="17">
        <f t="shared" si="1"/>
        <v>294.62</v>
      </c>
      <c r="F31" s="21">
        <v>244.61</v>
      </c>
      <c r="G31" s="21">
        <v>164.46</v>
      </c>
      <c r="H31" s="21">
        <v>0.11</v>
      </c>
      <c r="I31" s="21">
        <v>0.33</v>
      </c>
      <c r="J31" s="21">
        <v>-1.62</v>
      </c>
      <c r="K31" s="21">
        <v>13523370.6</v>
      </c>
      <c r="L31" s="21">
        <v>7197225.4500000002</v>
      </c>
      <c r="M31" s="21" t="s">
        <v>159</v>
      </c>
      <c r="N31" s="21" t="s">
        <v>160</v>
      </c>
      <c r="O31" s="21">
        <v>14.651</v>
      </c>
      <c r="P31" s="21">
        <v>-0.01</v>
      </c>
      <c r="Q31" s="21">
        <v>-7.72</v>
      </c>
      <c r="R31" s="21">
        <v>0.11</v>
      </c>
      <c r="S31" s="21">
        <v>1.66</v>
      </c>
      <c r="T31" s="21">
        <v>281.63499999999999</v>
      </c>
      <c r="U31" s="4">
        <f t="shared" si="2"/>
        <v>261.005</v>
      </c>
      <c r="V31" s="21" t="s">
        <v>82</v>
      </c>
    </row>
    <row r="32" spans="1:22" s="5" customFormat="1" x14ac:dyDescent="0.2">
      <c r="A32" s="21">
        <v>269.39999999999998</v>
      </c>
      <c r="B32" s="21">
        <v>1.25</v>
      </c>
      <c r="C32" s="22">
        <v>299.7</v>
      </c>
      <c r="D32" s="16">
        <f t="shared" si="0"/>
        <v>279.07</v>
      </c>
      <c r="E32" s="17">
        <f t="shared" si="1"/>
        <v>299.25</v>
      </c>
      <c r="F32" s="21">
        <v>269.39</v>
      </c>
      <c r="G32" s="21">
        <v>189.24</v>
      </c>
      <c r="H32" s="21">
        <v>0.01</v>
      </c>
      <c r="I32" s="21">
        <v>0.55000000000000004</v>
      </c>
      <c r="J32" s="21">
        <v>-2.02</v>
      </c>
      <c r="K32" s="21">
        <v>13523370.189999999</v>
      </c>
      <c r="L32" s="21">
        <v>7197225.6600000001</v>
      </c>
      <c r="M32" s="21" t="s">
        <v>161</v>
      </c>
      <c r="N32" s="21" t="s">
        <v>162</v>
      </c>
      <c r="O32" s="21">
        <v>-173.98</v>
      </c>
      <c r="P32" s="21">
        <v>0.16</v>
      </c>
      <c r="Q32" s="21">
        <v>1.87</v>
      </c>
      <c r="R32" s="21">
        <v>0.01</v>
      </c>
      <c r="S32" s="21">
        <v>2.1</v>
      </c>
      <c r="T32" s="21">
        <v>285.10700000000003</v>
      </c>
      <c r="U32" s="4">
        <f t="shared" si="2"/>
        <v>264.47700000000003</v>
      </c>
      <c r="V32" s="21" t="s">
        <v>82</v>
      </c>
    </row>
    <row r="33" spans="1:22" s="5" customFormat="1" x14ac:dyDescent="0.2">
      <c r="A33" s="21">
        <v>307.02</v>
      </c>
      <c r="B33" s="21">
        <v>0.2</v>
      </c>
      <c r="C33" s="22">
        <v>264.77</v>
      </c>
      <c r="D33" s="16">
        <f t="shared" si="0"/>
        <v>244.14</v>
      </c>
      <c r="E33" s="17">
        <f t="shared" si="1"/>
        <v>264.32</v>
      </c>
      <c r="F33" s="21">
        <v>307</v>
      </c>
      <c r="G33" s="21">
        <v>226.85</v>
      </c>
      <c r="H33" s="21">
        <v>-7.0000000000000007E-2</v>
      </c>
      <c r="I33" s="21">
        <v>0.74</v>
      </c>
      <c r="J33" s="21">
        <v>-2.4500000000000002</v>
      </c>
      <c r="K33" s="21">
        <v>13523369.77</v>
      </c>
      <c r="L33" s="21">
        <v>7197225.8499999996</v>
      </c>
      <c r="M33" s="21" t="s">
        <v>163</v>
      </c>
      <c r="N33" s="21" t="s">
        <v>164</v>
      </c>
      <c r="O33" s="21">
        <v>-109.739</v>
      </c>
      <c r="P33" s="21">
        <v>-0.28000000000000003</v>
      </c>
      <c r="Q33" s="21">
        <v>-9.2799999999999994</v>
      </c>
      <c r="R33" s="21">
        <v>-7.0000000000000007E-2</v>
      </c>
      <c r="S33" s="21">
        <v>2.56</v>
      </c>
      <c r="T33" s="21">
        <v>286.91300000000001</v>
      </c>
      <c r="U33" s="4">
        <f t="shared" si="2"/>
        <v>266.28300000000002</v>
      </c>
      <c r="V33" s="21" t="s">
        <v>82</v>
      </c>
    </row>
    <row r="34" spans="1:22" s="5" customFormat="1" x14ac:dyDescent="0.2">
      <c r="A34" s="21">
        <v>331.76</v>
      </c>
      <c r="B34" s="21">
        <v>3.57</v>
      </c>
      <c r="C34" s="22">
        <v>158.05000000000001</v>
      </c>
      <c r="D34" s="16">
        <f t="shared" si="0"/>
        <v>137.42000000000002</v>
      </c>
      <c r="E34" s="17">
        <f t="shared" si="1"/>
        <v>157.60000000000002</v>
      </c>
      <c r="F34" s="21">
        <v>331.73</v>
      </c>
      <c r="G34" s="21">
        <v>251.58</v>
      </c>
      <c r="H34" s="21">
        <v>0.56000000000000005</v>
      </c>
      <c r="I34" s="21">
        <v>0.03</v>
      </c>
      <c r="J34" s="21">
        <v>-2.2000000000000002</v>
      </c>
      <c r="K34" s="21">
        <v>13523370.02</v>
      </c>
      <c r="L34" s="21">
        <v>7197225.1399999997</v>
      </c>
      <c r="M34" s="21" t="s">
        <v>165</v>
      </c>
      <c r="N34" s="21" t="s">
        <v>166</v>
      </c>
      <c r="O34" s="21">
        <v>20.88</v>
      </c>
      <c r="P34" s="21">
        <v>1.36</v>
      </c>
      <c r="Q34" s="21">
        <v>-43.14</v>
      </c>
      <c r="R34" s="21">
        <v>0.56000000000000005</v>
      </c>
      <c r="S34" s="21">
        <v>2.2000000000000002</v>
      </c>
      <c r="T34" s="21">
        <v>270.65899999999999</v>
      </c>
      <c r="U34" s="4">
        <f t="shared" si="2"/>
        <v>250.029</v>
      </c>
      <c r="V34" s="21" t="s">
        <v>82</v>
      </c>
    </row>
    <row r="35" spans="1:22" s="5" customFormat="1" x14ac:dyDescent="0.2">
      <c r="A35" s="21">
        <v>356.52</v>
      </c>
      <c r="B35" s="21">
        <v>4.24</v>
      </c>
      <c r="C35" s="22">
        <v>161.47</v>
      </c>
      <c r="D35" s="16">
        <f t="shared" si="0"/>
        <v>140.84</v>
      </c>
      <c r="E35" s="17">
        <f t="shared" si="1"/>
        <v>161.02000000000001</v>
      </c>
      <c r="F35" s="21">
        <v>356.43</v>
      </c>
      <c r="G35" s="21">
        <v>276.27999999999997</v>
      </c>
      <c r="H35" s="21">
        <v>1.93</v>
      </c>
      <c r="I35" s="21">
        <v>-1.56</v>
      </c>
      <c r="J35" s="21">
        <v>-1.62</v>
      </c>
      <c r="K35" s="21">
        <v>13523370.609999999</v>
      </c>
      <c r="L35" s="21">
        <v>7197223.5599999996</v>
      </c>
      <c r="M35" s="21" t="s">
        <v>167</v>
      </c>
      <c r="N35" s="21" t="s">
        <v>168</v>
      </c>
      <c r="O35" s="21">
        <v>28.216000000000001</v>
      </c>
      <c r="P35" s="21">
        <v>0.27</v>
      </c>
      <c r="Q35" s="21">
        <v>1.38</v>
      </c>
      <c r="R35" s="21">
        <v>1.93</v>
      </c>
      <c r="S35" s="21">
        <v>2.25</v>
      </c>
      <c r="T35" s="21">
        <v>226.16800000000001</v>
      </c>
      <c r="U35" s="4">
        <f t="shared" si="2"/>
        <v>205.53800000000001</v>
      </c>
      <c r="V35" s="21" t="s">
        <v>82</v>
      </c>
    </row>
    <row r="36" spans="1:22" s="5" customFormat="1" x14ac:dyDescent="0.2">
      <c r="A36" s="21">
        <v>381.3</v>
      </c>
      <c r="B36" s="21">
        <v>5.73</v>
      </c>
      <c r="C36" s="22">
        <v>169.22</v>
      </c>
      <c r="D36" s="16">
        <f t="shared" si="0"/>
        <v>148.59</v>
      </c>
      <c r="E36" s="17">
        <f t="shared" si="1"/>
        <v>168.77</v>
      </c>
      <c r="F36" s="21">
        <v>381.11</v>
      </c>
      <c r="G36" s="21">
        <v>300.95999999999998</v>
      </c>
      <c r="H36" s="21">
        <v>3.8</v>
      </c>
      <c r="I36" s="21">
        <v>-3.64</v>
      </c>
      <c r="J36" s="21">
        <v>-1.1000000000000001</v>
      </c>
      <c r="K36" s="21">
        <v>13523371.15</v>
      </c>
      <c r="L36" s="21">
        <v>7197221.4800000004</v>
      </c>
      <c r="M36" s="21" t="s">
        <v>169</v>
      </c>
      <c r="N36" s="21" t="s">
        <v>170</v>
      </c>
      <c r="O36" s="21">
        <v>14.753</v>
      </c>
      <c r="P36" s="21">
        <v>0.6</v>
      </c>
      <c r="Q36" s="21">
        <v>3.13</v>
      </c>
      <c r="R36" s="21">
        <v>3.8</v>
      </c>
      <c r="S36" s="21">
        <v>3.8</v>
      </c>
      <c r="T36" s="21">
        <v>196.80699999999999</v>
      </c>
      <c r="U36" s="4">
        <f t="shared" si="2"/>
        <v>176.17699999999999</v>
      </c>
      <c r="V36" s="21" t="s">
        <v>82</v>
      </c>
    </row>
    <row r="37" spans="1:22" s="5" customFormat="1" x14ac:dyDescent="0.2">
      <c r="A37" s="21">
        <v>406.02</v>
      </c>
      <c r="B37" s="21">
        <v>6.23</v>
      </c>
      <c r="C37" s="22">
        <v>170.43</v>
      </c>
      <c r="D37" s="16">
        <f t="shared" si="0"/>
        <v>149.80000000000001</v>
      </c>
      <c r="E37" s="17">
        <f t="shared" si="1"/>
        <v>169.98000000000002</v>
      </c>
      <c r="F37" s="21">
        <v>405.7</v>
      </c>
      <c r="G37" s="21">
        <v>325.55</v>
      </c>
      <c r="H37" s="21">
        <v>6.13</v>
      </c>
      <c r="I37" s="21">
        <v>-6.18</v>
      </c>
      <c r="J37" s="21">
        <v>-0.65</v>
      </c>
      <c r="K37" s="21">
        <v>13523371.619999999</v>
      </c>
      <c r="L37" s="21">
        <v>7197218.9500000002</v>
      </c>
      <c r="M37" s="21" t="s">
        <v>171</v>
      </c>
      <c r="N37" s="21" t="s">
        <v>172</v>
      </c>
      <c r="O37" s="21">
        <v>-0.42499999999999999</v>
      </c>
      <c r="P37" s="21">
        <v>0.2</v>
      </c>
      <c r="Q37" s="21">
        <v>0.49</v>
      </c>
      <c r="R37" s="21">
        <v>6.13</v>
      </c>
      <c r="S37" s="21">
        <v>6.21</v>
      </c>
      <c r="T37" s="21">
        <v>185.97200000000001</v>
      </c>
      <c r="U37" s="4">
        <f t="shared" si="2"/>
        <v>165.34200000000001</v>
      </c>
      <c r="V37" s="21" t="s">
        <v>82</v>
      </c>
    </row>
    <row r="38" spans="1:22" s="5" customFormat="1" x14ac:dyDescent="0.2">
      <c r="A38" s="21">
        <v>430.77</v>
      </c>
      <c r="B38" s="21">
        <v>8.14</v>
      </c>
      <c r="C38" s="22">
        <v>170.33</v>
      </c>
      <c r="D38" s="16">
        <f t="shared" si="0"/>
        <v>149.70000000000002</v>
      </c>
      <c r="E38" s="17">
        <f t="shared" si="1"/>
        <v>169.88000000000002</v>
      </c>
      <c r="F38" s="21">
        <v>430.25</v>
      </c>
      <c r="G38" s="21">
        <v>350.1</v>
      </c>
      <c r="H38" s="21">
        <v>8.93</v>
      </c>
      <c r="I38" s="21">
        <v>-9.23</v>
      </c>
      <c r="J38" s="21">
        <v>-0.13</v>
      </c>
      <c r="K38" s="21">
        <v>13523372.16</v>
      </c>
      <c r="L38" s="21">
        <v>7197215.9000000004</v>
      </c>
      <c r="M38" s="21" t="s">
        <v>173</v>
      </c>
      <c r="N38" s="21" t="s">
        <v>174</v>
      </c>
      <c r="O38" s="21">
        <v>-10.882999999999999</v>
      </c>
      <c r="P38" s="21">
        <v>0.77</v>
      </c>
      <c r="Q38" s="21">
        <v>-0.04</v>
      </c>
      <c r="R38" s="21">
        <v>8.93</v>
      </c>
      <c r="S38" s="21">
        <v>9.23</v>
      </c>
      <c r="T38" s="21">
        <v>180.797</v>
      </c>
      <c r="U38" s="4">
        <f t="shared" si="2"/>
        <v>160.167</v>
      </c>
      <c r="V38" s="21" t="s">
        <v>82</v>
      </c>
    </row>
    <row r="39" spans="1:22" s="5" customFormat="1" x14ac:dyDescent="0.2">
      <c r="A39" s="21">
        <v>455.5</v>
      </c>
      <c r="B39" s="21">
        <v>10.65</v>
      </c>
      <c r="C39" s="22">
        <v>167.73</v>
      </c>
      <c r="D39" s="16">
        <f t="shared" si="0"/>
        <v>147.1</v>
      </c>
      <c r="E39" s="17">
        <f t="shared" si="1"/>
        <v>167.28</v>
      </c>
      <c r="F39" s="21">
        <v>454.65</v>
      </c>
      <c r="G39" s="21">
        <v>374.5</v>
      </c>
      <c r="H39" s="21">
        <v>12.55</v>
      </c>
      <c r="I39" s="21">
        <v>-13.19</v>
      </c>
      <c r="J39" s="21">
        <v>0.65</v>
      </c>
      <c r="K39" s="21">
        <v>13523372.970000001</v>
      </c>
      <c r="L39" s="21">
        <v>7197211.9500000002</v>
      </c>
      <c r="M39" s="21" t="s">
        <v>175</v>
      </c>
      <c r="N39" s="21" t="s">
        <v>176</v>
      </c>
      <c r="O39" s="21">
        <v>45.673999999999999</v>
      </c>
      <c r="P39" s="21">
        <v>1.01</v>
      </c>
      <c r="Q39" s="21">
        <v>-1.05</v>
      </c>
      <c r="R39" s="21">
        <v>12.55</v>
      </c>
      <c r="S39" s="21">
        <v>13.2</v>
      </c>
      <c r="T39" s="21">
        <v>177.172</v>
      </c>
      <c r="U39" s="4">
        <f t="shared" si="2"/>
        <v>156.542</v>
      </c>
      <c r="V39" s="21" t="s">
        <v>82</v>
      </c>
    </row>
    <row r="40" spans="1:22" s="5" customFormat="1" x14ac:dyDescent="0.2">
      <c r="A40" s="21">
        <v>480.14</v>
      </c>
      <c r="B40" s="21">
        <v>13.13</v>
      </c>
      <c r="C40" s="22">
        <v>178.03</v>
      </c>
      <c r="D40" s="16">
        <f t="shared" si="0"/>
        <v>157.4</v>
      </c>
      <c r="E40" s="17">
        <f t="shared" si="1"/>
        <v>177.58</v>
      </c>
      <c r="F40" s="21">
        <v>478.76</v>
      </c>
      <c r="G40" s="21">
        <v>398.61</v>
      </c>
      <c r="H40" s="21">
        <v>17.239999999999998</v>
      </c>
      <c r="I40" s="21">
        <v>-18.21</v>
      </c>
      <c r="J40" s="21">
        <v>1.23</v>
      </c>
      <c r="K40" s="21">
        <v>13523373.59</v>
      </c>
      <c r="L40" s="21">
        <v>7197206.9299999997</v>
      </c>
      <c r="M40" s="21" t="s">
        <v>177</v>
      </c>
      <c r="N40" s="21" t="s">
        <v>178</v>
      </c>
      <c r="O40" s="21">
        <v>-16.619</v>
      </c>
      <c r="P40" s="21">
        <v>1.01</v>
      </c>
      <c r="Q40" s="21">
        <v>4.18</v>
      </c>
      <c r="R40" s="21">
        <v>17.239999999999998</v>
      </c>
      <c r="S40" s="21">
        <v>18.25</v>
      </c>
      <c r="T40" s="21">
        <v>176.131</v>
      </c>
      <c r="U40" s="4">
        <f t="shared" si="2"/>
        <v>155.501</v>
      </c>
      <c r="V40" s="21" t="s">
        <v>82</v>
      </c>
    </row>
    <row r="41" spans="1:22" s="5" customFormat="1" x14ac:dyDescent="0.2">
      <c r="A41" s="21">
        <v>504.77</v>
      </c>
      <c r="B41" s="21">
        <v>14.55</v>
      </c>
      <c r="C41" s="22">
        <v>176.35</v>
      </c>
      <c r="D41" s="16">
        <f t="shared" si="0"/>
        <v>155.72</v>
      </c>
      <c r="E41" s="17">
        <f t="shared" si="1"/>
        <v>175.9</v>
      </c>
      <c r="F41" s="21">
        <v>502.68</v>
      </c>
      <c r="G41" s="21">
        <v>422.53</v>
      </c>
      <c r="H41" s="21">
        <v>22.83</v>
      </c>
      <c r="I41" s="21">
        <v>-24.09</v>
      </c>
      <c r="J41" s="21">
        <v>1.52</v>
      </c>
      <c r="K41" s="21">
        <v>13523373.93</v>
      </c>
      <c r="L41" s="21">
        <v>7197201.0499999998</v>
      </c>
      <c r="M41" s="21" t="s">
        <v>179</v>
      </c>
      <c r="N41" s="21" t="s">
        <v>180</v>
      </c>
      <c r="O41" s="21">
        <v>-24.402999999999999</v>
      </c>
      <c r="P41" s="21">
        <v>0.57999999999999996</v>
      </c>
      <c r="Q41" s="21">
        <v>-0.68</v>
      </c>
      <c r="R41" s="21">
        <v>22.83</v>
      </c>
      <c r="S41" s="21">
        <v>24.14</v>
      </c>
      <c r="T41" s="21">
        <v>176.37899999999999</v>
      </c>
      <c r="U41" s="4">
        <f t="shared" si="2"/>
        <v>155.749</v>
      </c>
      <c r="V41" s="21" t="s">
        <v>82</v>
      </c>
    </row>
    <row r="42" spans="1:22" s="5" customFormat="1" x14ac:dyDescent="0.2">
      <c r="A42" s="21">
        <v>529.47</v>
      </c>
      <c r="B42" s="21">
        <v>17.07</v>
      </c>
      <c r="C42" s="22">
        <v>172.51</v>
      </c>
      <c r="D42" s="16">
        <f t="shared" si="0"/>
        <v>151.88</v>
      </c>
      <c r="E42" s="17">
        <f t="shared" si="1"/>
        <v>172.06</v>
      </c>
      <c r="F42" s="21">
        <v>526.44000000000005</v>
      </c>
      <c r="G42" s="21">
        <v>446.29</v>
      </c>
      <c r="H42" s="21">
        <v>29.11</v>
      </c>
      <c r="I42" s="21">
        <v>-30.79</v>
      </c>
      <c r="J42" s="21">
        <v>2.19</v>
      </c>
      <c r="K42" s="21">
        <v>13523374.65</v>
      </c>
      <c r="L42" s="21">
        <v>7197194.3600000003</v>
      </c>
      <c r="M42" s="21" t="s">
        <v>181</v>
      </c>
      <c r="N42" s="21" t="s">
        <v>182</v>
      </c>
      <c r="O42" s="21">
        <v>-44.755000000000003</v>
      </c>
      <c r="P42" s="21">
        <v>1.02</v>
      </c>
      <c r="Q42" s="21">
        <v>-1.55</v>
      </c>
      <c r="R42" s="21">
        <v>29.11</v>
      </c>
      <c r="S42" s="21">
        <v>30.86</v>
      </c>
      <c r="T42" s="21">
        <v>175.922</v>
      </c>
      <c r="U42" s="4">
        <f t="shared" si="2"/>
        <v>155.292</v>
      </c>
      <c r="V42" s="21" t="s">
        <v>82</v>
      </c>
    </row>
    <row r="43" spans="1:22" s="5" customFormat="1" x14ac:dyDescent="0.2">
      <c r="A43" s="21">
        <v>554.21</v>
      </c>
      <c r="B43" s="21">
        <v>19.46</v>
      </c>
      <c r="C43" s="22">
        <v>165.76</v>
      </c>
      <c r="D43" s="16">
        <f t="shared" si="0"/>
        <v>145.13</v>
      </c>
      <c r="E43" s="17">
        <f t="shared" si="1"/>
        <v>165.31</v>
      </c>
      <c r="F43" s="21">
        <v>549.94000000000005</v>
      </c>
      <c r="G43" s="21">
        <v>469.79</v>
      </c>
      <c r="H43" s="21">
        <v>36.04</v>
      </c>
      <c r="I43" s="21">
        <v>-38.380000000000003</v>
      </c>
      <c r="J43" s="21">
        <v>3.68</v>
      </c>
      <c r="K43" s="21">
        <v>13523376.199999999</v>
      </c>
      <c r="L43" s="21">
        <v>7197186.7800000003</v>
      </c>
      <c r="M43" s="21" t="s">
        <v>183</v>
      </c>
      <c r="N43" s="21" t="s">
        <v>184</v>
      </c>
      <c r="O43" s="21">
        <v>-18.763999999999999</v>
      </c>
      <c r="P43" s="21">
        <v>0.97</v>
      </c>
      <c r="Q43" s="21">
        <v>-2.73</v>
      </c>
      <c r="R43" s="21">
        <v>36.04</v>
      </c>
      <c r="S43" s="21">
        <v>38.56</v>
      </c>
      <c r="T43" s="21">
        <v>174.52</v>
      </c>
      <c r="U43" s="4">
        <f t="shared" si="2"/>
        <v>153.89000000000001</v>
      </c>
      <c r="V43" s="21" t="s">
        <v>82</v>
      </c>
    </row>
    <row r="44" spans="1:22" s="5" customFormat="1" x14ac:dyDescent="0.2">
      <c r="A44" s="21">
        <v>578.95000000000005</v>
      </c>
      <c r="B44" s="21">
        <v>21.18</v>
      </c>
      <c r="C44" s="22">
        <v>164.15</v>
      </c>
      <c r="D44" s="16">
        <f t="shared" si="0"/>
        <v>143.52000000000001</v>
      </c>
      <c r="E44" s="17">
        <f t="shared" si="1"/>
        <v>163.70000000000002</v>
      </c>
      <c r="F44" s="21">
        <v>573.14</v>
      </c>
      <c r="G44" s="21">
        <v>492.99</v>
      </c>
      <c r="H44" s="21">
        <v>43.45</v>
      </c>
      <c r="I44" s="21">
        <v>-46.68</v>
      </c>
      <c r="J44" s="21">
        <v>5.92</v>
      </c>
      <c r="K44" s="21">
        <v>13523378.5</v>
      </c>
      <c r="L44" s="21">
        <v>7197178.5</v>
      </c>
      <c r="M44" s="21" t="s">
        <v>185</v>
      </c>
      <c r="N44" s="21" t="s">
        <v>186</v>
      </c>
      <c r="O44" s="21">
        <v>-2.6859999999999999</v>
      </c>
      <c r="P44" s="21">
        <v>0.7</v>
      </c>
      <c r="Q44" s="21">
        <v>-0.65</v>
      </c>
      <c r="R44" s="21">
        <v>43.45</v>
      </c>
      <c r="S44" s="21">
        <v>47.05</v>
      </c>
      <c r="T44" s="21">
        <v>172.77600000000001</v>
      </c>
      <c r="U44" s="4">
        <f t="shared" si="2"/>
        <v>152.14600000000002</v>
      </c>
      <c r="V44" s="21" t="s">
        <v>82</v>
      </c>
    </row>
    <row r="45" spans="1:22" s="5" customFormat="1" x14ac:dyDescent="0.2">
      <c r="A45" s="21">
        <v>603.70000000000005</v>
      </c>
      <c r="B45" s="21">
        <v>23.95</v>
      </c>
      <c r="C45" s="22">
        <v>163.83000000000001</v>
      </c>
      <c r="D45" s="16">
        <f t="shared" si="0"/>
        <v>143.20000000000002</v>
      </c>
      <c r="E45" s="17">
        <f t="shared" si="1"/>
        <v>163.38000000000002</v>
      </c>
      <c r="F45" s="21">
        <v>595.99</v>
      </c>
      <c r="G45" s="21">
        <v>515.84</v>
      </c>
      <c r="H45" s="21">
        <v>51.56</v>
      </c>
      <c r="I45" s="21">
        <v>-55.81</v>
      </c>
      <c r="J45" s="21">
        <v>8.5399999999999991</v>
      </c>
      <c r="K45" s="21">
        <v>13523381.189999999</v>
      </c>
      <c r="L45" s="21">
        <v>7197169.3899999997</v>
      </c>
      <c r="M45" s="21" t="s">
        <v>187</v>
      </c>
      <c r="N45" s="21" t="s">
        <v>188</v>
      </c>
      <c r="O45" s="21">
        <v>5.9850000000000003</v>
      </c>
      <c r="P45" s="21">
        <v>1.1200000000000001</v>
      </c>
      <c r="Q45" s="21">
        <v>-0.13</v>
      </c>
      <c r="R45" s="21">
        <v>51.56</v>
      </c>
      <c r="S45" s="21">
        <v>56.45</v>
      </c>
      <c r="T45" s="21">
        <v>171.30199999999999</v>
      </c>
      <c r="U45" s="4">
        <f t="shared" si="2"/>
        <v>150.672</v>
      </c>
      <c r="V45" s="21" t="s">
        <v>82</v>
      </c>
    </row>
    <row r="46" spans="1:22" s="5" customFormat="1" x14ac:dyDescent="0.2">
      <c r="A46" s="21">
        <v>628.42999999999995</v>
      </c>
      <c r="B46" s="21">
        <v>26.32</v>
      </c>
      <c r="C46" s="22">
        <v>164.39</v>
      </c>
      <c r="D46" s="16">
        <f t="shared" si="0"/>
        <v>143.76</v>
      </c>
      <c r="E46" s="17">
        <f t="shared" si="1"/>
        <v>163.94</v>
      </c>
      <c r="F46" s="21">
        <v>618.38</v>
      </c>
      <c r="G46" s="21">
        <v>538.23</v>
      </c>
      <c r="H46" s="21">
        <v>60.55</v>
      </c>
      <c r="I46" s="21">
        <v>-65.91</v>
      </c>
      <c r="J46" s="21">
        <v>11.41</v>
      </c>
      <c r="K46" s="21">
        <v>13523384.140000001</v>
      </c>
      <c r="L46" s="21">
        <v>7197159.3099999996</v>
      </c>
      <c r="M46" s="21" t="s">
        <v>189</v>
      </c>
      <c r="N46" s="21" t="s">
        <v>190</v>
      </c>
      <c r="O46" s="21">
        <v>-11.125</v>
      </c>
      <c r="P46" s="21">
        <v>0.96</v>
      </c>
      <c r="Q46" s="21">
        <v>0.23</v>
      </c>
      <c r="R46" s="21">
        <v>60.55</v>
      </c>
      <c r="S46" s="21">
        <v>66.89</v>
      </c>
      <c r="T46" s="21">
        <v>170.17699999999999</v>
      </c>
      <c r="U46" s="4">
        <f t="shared" si="2"/>
        <v>149.547</v>
      </c>
      <c r="V46" s="21" t="s">
        <v>82</v>
      </c>
    </row>
    <row r="47" spans="1:22" s="5" customFormat="1" x14ac:dyDescent="0.2">
      <c r="A47" s="21">
        <v>653.16999999999996</v>
      </c>
      <c r="B47" s="21">
        <v>28.12</v>
      </c>
      <c r="C47" s="22">
        <v>163.63999999999999</v>
      </c>
      <c r="D47" s="16">
        <f t="shared" si="0"/>
        <v>143.01</v>
      </c>
      <c r="E47" s="17">
        <f t="shared" si="1"/>
        <v>163.19</v>
      </c>
      <c r="F47" s="21">
        <v>640.38</v>
      </c>
      <c r="G47" s="21">
        <v>560.23</v>
      </c>
      <c r="H47" s="21">
        <v>70.209999999999994</v>
      </c>
      <c r="I47" s="21">
        <v>-76.790000000000006</v>
      </c>
      <c r="J47" s="21">
        <v>14.53</v>
      </c>
      <c r="K47" s="21">
        <v>13523387.35</v>
      </c>
      <c r="L47" s="21">
        <v>7197148.46</v>
      </c>
      <c r="M47" s="21" t="s">
        <v>191</v>
      </c>
      <c r="N47" s="21" t="s">
        <v>192</v>
      </c>
      <c r="O47" s="21">
        <v>-4.7009999999999996</v>
      </c>
      <c r="P47" s="21">
        <v>0.73</v>
      </c>
      <c r="Q47" s="21">
        <v>-0.3</v>
      </c>
      <c r="R47" s="21">
        <v>70.209999999999994</v>
      </c>
      <c r="S47" s="21">
        <v>78.150000000000006</v>
      </c>
      <c r="T47" s="21">
        <v>169.285</v>
      </c>
      <c r="U47" s="4">
        <f t="shared" si="2"/>
        <v>148.655</v>
      </c>
      <c r="V47" s="21" t="s">
        <v>82</v>
      </c>
    </row>
    <row r="48" spans="1:22" s="5" customFormat="1" x14ac:dyDescent="0.2">
      <c r="A48" s="21">
        <v>677.93</v>
      </c>
      <c r="B48" s="21">
        <v>31.56</v>
      </c>
      <c r="C48" s="22">
        <v>163.1</v>
      </c>
      <c r="D48" s="16">
        <f t="shared" si="0"/>
        <v>142.47</v>
      </c>
      <c r="E48" s="17">
        <f t="shared" si="1"/>
        <v>162.65</v>
      </c>
      <c r="F48" s="21">
        <v>661.85</v>
      </c>
      <c r="G48" s="21">
        <v>581.70000000000005</v>
      </c>
      <c r="H48" s="21">
        <v>80.66</v>
      </c>
      <c r="I48" s="21">
        <v>-88.59</v>
      </c>
      <c r="J48" s="21">
        <v>18.059999999999999</v>
      </c>
      <c r="K48" s="21">
        <v>13523390.970000001</v>
      </c>
      <c r="L48" s="21">
        <v>7197136.6900000004</v>
      </c>
      <c r="M48" s="21" t="s">
        <v>193</v>
      </c>
      <c r="N48" s="21" t="s">
        <v>194</v>
      </c>
      <c r="O48" s="21">
        <v>-35.774000000000001</v>
      </c>
      <c r="P48" s="21">
        <v>1.39</v>
      </c>
      <c r="Q48" s="21">
        <v>-0.22</v>
      </c>
      <c r="R48" s="21">
        <v>80.66</v>
      </c>
      <c r="S48" s="21">
        <v>90.41</v>
      </c>
      <c r="T48" s="21">
        <v>168.47900000000001</v>
      </c>
      <c r="U48" s="4">
        <f t="shared" si="2"/>
        <v>147.84900000000002</v>
      </c>
      <c r="V48" s="21" t="s">
        <v>82</v>
      </c>
    </row>
    <row r="49" spans="1:22" s="5" customFormat="1" x14ac:dyDescent="0.2">
      <c r="A49" s="21">
        <v>702.73</v>
      </c>
      <c r="B49" s="21">
        <v>34.04</v>
      </c>
      <c r="C49" s="22">
        <v>159.96</v>
      </c>
      <c r="D49" s="16">
        <f t="shared" si="0"/>
        <v>139.33000000000001</v>
      </c>
      <c r="E49" s="17">
        <f t="shared" si="1"/>
        <v>159.51000000000002</v>
      </c>
      <c r="F49" s="21">
        <v>682.7</v>
      </c>
      <c r="G49" s="21">
        <v>602.54999999999995</v>
      </c>
      <c r="H49" s="21">
        <v>91.81</v>
      </c>
      <c r="I49" s="21">
        <v>-101.32</v>
      </c>
      <c r="J49" s="21">
        <v>22.32</v>
      </c>
      <c r="K49" s="21">
        <v>13523395.33</v>
      </c>
      <c r="L49" s="21">
        <v>7197123.9900000002</v>
      </c>
      <c r="M49" s="21" t="s">
        <v>195</v>
      </c>
      <c r="N49" s="21" t="s">
        <v>196</v>
      </c>
      <c r="O49" s="21">
        <v>-34.076999999999998</v>
      </c>
      <c r="P49" s="21">
        <v>1</v>
      </c>
      <c r="Q49" s="21">
        <v>-1.27</v>
      </c>
      <c r="R49" s="21">
        <v>91.81</v>
      </c>
      <c r="S49" s="21">
        <v>103.75</v>
      </c>
      <c r="T49" s="21">
        <v>167.57499999999999</v>
      </c>
      <c r="U49" s="4">
        <f t="shared" si="2"/>
        <v>146.94499999999999</v>
      </c>
      <c r="V49" s="21" t="s">
        <v>82</v>
      </c>
    </row>
    <row r="50" spans="1:22" s="5" customFormat="1" x14ac:dyDescent="0.2">
      <c r="A50" s="19">
        <v>727.46</v>
      </c>
      <c r="B50" s="19">
        <v>35.630000000000003</v>
      </c>
      <c r="C50" s="20">
        <v>158.13</v>
      </c>
      <c r="D50" s="16">
        <f t="shared" si="0"/>
        <v>137.5</v>
      </c>
      <c r="E50" s="17">
        <f t="shared" si="1"/>
        <v>157.68</v>
      </c>
      <c r="F50" s="19">
        <v>702.99</v>
      </c>
      <c r="G50" s="19">
        <v>622.84</v>
      </c>
      <c r="H50" s="19">
        <v>103.2</v>
      </c>
      <c r="I50" s="19">
        <v>-114.51</v>
      </c>
      <c r="J50" s="19">
        <v>27.38</v>
      </c>
      <c r="K50" s="19">
        <v>13523400.49</v>
      </c>
      <c r="L50" s="19">
        <v>7197110.8399999999</v>
      </c>
      <c r="M50" s="19" t="s">
        <v>197</v>
      </c>
      <c r="N50" s="19" t="s">
        <v>198</v>
      </c>
      <c r="O50" s="19">
        <v>21.074000000000002</v>
      </c>
      <c r="P50" s="19">
        <v>0.64</v>
      </c>
      <c r="Q50" s="19">
        <v>-0.74</v>
      </c>
      <c r="R50" s="19">
        <v>103.2</v>
      </c>
      <c r="S50" s="19">
        <v>117.74</v>
      </c>
      <c r="T50" s="19">
        <v>166.553</v>
      </c>
      <c r="U50" s="4">
        <f t="shared" si="2"/>
        <v>145.923</v>
      </c>
      <c r="V50" s="19" t="s">
        <v>82</v>
      </c>
    </row>
    <row r="51" spans="1:22" s="5" customFormat="1" x14ac:dyDescent="0.2">
      <c r="A51" s="21">
        <v>752.84</v>
      </c>
      <c r="B51" s="21">
        <v>38.979999999999997</v>
      </c>
      <c r="C51" s="22">
        <v>160.16999999999999</v>
      </c>
      <c r="D51" s="16">
        <f t="shared" si="0"/>
        <v>139.54</v>
      </c>
      <c r="E51" s="17">
        <f t="shared" si="1"/>
        <v>159.72</v>
      </c>
      <c r="F51" s="21">
        <v>723.18</v>
      </c>
      <c r="G51" s="21">
        <v>643.03</v>
      </c>
      <c r="H51" s="21">
        <v>115.62</v>
      </c>
      <c r="I51" s="21">
        <v>-128.88</v>
      </c>
      <c r="J51" s="21">
        <v>32.840000000000003</v>
      </c>
      <c r="K51" s="21">
        <v>13523406.07</v>
      </c>
      <c r="L51" s="21">
        <v>7197096.5099999998</v>
      </c>
      <c r="M51" s="21" t="s">
        <v>199</v>
      </c>
      <c r="N51" s="21" t="s">
        <v>200</v>
      </c>
      <c r="O51" s="21">
        <v>-1.966</v>
      </c>
      <c r="P51" s="21">
        <v>1.32</v>
      </c>
      <c r="Q51" s="21">
        <v>0.8</v>
      </c>
      <c r="R51" s="21">
        <v>115.62</v>
      </c>
      <c r="S51" s="21">
        <v>133</v>
      </c>
      <c r="T51" s="21">
        <v>165.70400000000001</v>
      </c>
      <c r="U51" s="4">
        <f t="shared" si="2"/>
        <v>145.07400000000001</v>
      </c>
      <c r="V51" s="21" t="s">
        <v>82</v>
      </c>
    </row>
    <row r="52" spans="1:22" s="5" customFormat="1" x14ac:dyDescent="0.2">
      <c r="A52" s="19">
        <v>776.97</v>
      </c>
      <c r="B52" s="19">
        <v>40.69</v>
      </c>
      <c r="C52" s="20">
        <v>160.08000000000001</v>
      </c>
      <c r="D52" s="16">
        <f t="shared" si="0"/>
        <v>139.45000000000002</v>
      </c>
      <c r="E52" s="17">
        <f t="shared" si="1"/>
        <v>159.63000000000002</v>
      </c>
      <c r="F52" s="19">
        <v>741.71</v>
      </c>
      <c r="G52" s="19">
        <v>661.56</v>
      </c>
      <c r="H52" s="19">
        <v>128.24</v>
      </c>
      <c r="I52" s="19">
        <v>-143.41999999999999</v>
      </c>
      <c r="J52" s="19">
        <v>38.1</v>
      </c>
      <c r="K52" s="19">
        <v>13523411.43</v>
      </c>
      <c r="L52" s="19">
        <v>7197082.0099999998</v>
      </c>
      <c r="M52" s="19" t="s">
        <v>201</v>
      </c>
      <c r="N52" s="19" t="s">
        <v>202</v>
      </c>
      <c r="O52" s="19">
        <v>-34.06</v>
      </c>
      <c r="P52" s="19">
        <v>0.71</v>
      </c>
      <c r="Q52" s="19">
        <v>-0.04</v>
      </c>
      <c r="R52" s="19">
        <v>128.24</v>
      </c>
      <c r="S52" s="19">
        <v>148.38999999999999</v>
      </c>
      <c r="T52" s="19">
        <v>165.124</v>
      </c>
      <c r="U52" s="4">
        <f t="shared" si="2"/>
        <v>144.494</v>
      </c>
      <c r="V52" s="19" t="s">
        <v>82</v>
      </c>
    </row>
    <row r="53" spans="1:22" s="5" customFormat="1" x14ac:dyDescent="0.2">
      <c r="A53" s="21">
        <v>801.67</v>
      </c>
      <c r="B53" s="21">
        <v>42.63</v>
      </c>
      <c r="C53" s="22">
        <v>158.16</v>
      </c>
      <c r="D53" s="16">
        <f t="shared" si="0"/>
        <v>137.53</v>
      </c>
      <c r="E53" s="17">
        <f t="shared" si="1"/>
        <v>157.71</v>
      </c>
      <c r="F53" s="21">
        <v>760.16</v>
      </c>
      <c r="G53" s="21">
        <v>680.01</v>
      </c>
      <c r="H53" s="21">
        <v>141.49</v>
      </c>
      <c r="I53" s="21">
        <v>-158.76</v>
      </c>
      <c r="J53" s="21">
        <v>43.95</v>
      </c>
      <c r="K53" s="21">
        <v>13523417.41</v>
      </c>
      <c r="L53" s="21">
        <v>7197066.7199999997</v>
      </c>
      <c r="M53" s="21" t="s">
        <v>203</v>
      </c>
      <c r="N53" s="21" t="s">
        <v>204</v>
      </c>
      <c r="O53" s="21">
        <v>-13.754</v>
      </c>
      <c r="P53" s="21">
        <v>0.79</v>
      </c>
      <c r="Q53" s="21">
        <v>-0.78</v>
      </c>
      <c r="R53" s="21">
        <v>141.49</v>
      </c>
      <c r="S53" s="21">
        <v>164.73</v>
      </c>
      <c r="T53" s="21">
        <v>164.52500000000001</v>
      </c>
      <c r="U53" s="4">
        <f t="shared" si="2"/>
        <v>143.89500000000001</v>
      </c>
      <c r="V53" s="21" t="s">
        <v>82</v>
      </c>
    </row>
    <row r="54" spans="1:22" s="5" customFormat="1" x14ac:dyDescent="0.2">
      <c r="A54" s="21">
        <v>826.45</v>
      </c>
      <c r="B54" s="21">
        <v>46.05</v>
      </c>
      <c r="C54" s="22">
        <v>157</v>
      </c>
      <c r="D54" s="16">
        <f t="shared" si="0"/>
        <v>136.37</v>
      </c>
      <c r="E54" s="17">
        <f t="shared" si="1"/>
        <v>156.55000000000001</v>
      </c>
      <c r="F54" s="21">
        <v>777.88</v>
      </c>
      <c r="G54" s="21">
        <v>697.73</v>
      </c>
      <c r="H54" s="21">
        <v>155.18</v>
      </c>
      <c r="I54" s="21">
        <v>-174.76</v>
      </c>
      <c r="J54" s="21">
        <v>50.56</v>
      </c>
      <c r="K54" s="21">
        <v>13523424.140000001</v>
      </c>
      <c r="L54" s="21">
        <v>7197050.7699999996</v>
      </c>
      <c r="M54" s="21" t="s">
        <v>205</v>
      </c>
      <c r="N54" s="21" t="s">
        <v>206</v>
      </c>
      <c r="O54" s="21">
        <v>0.67200000000000004</v>
      </c>
      <c r="P54" s="21">
        <v>1.38</v>
      </c>
      <c r="Q54" s="21">
        <v>-0.47</v>
      </c>
      <c r="R54" s="21">
        <v>155.18</v>
      </c>
      <c r="S54" s="21">
        <v>181.93</v>
      </c>
      <c r="T54" s="21">
        <v>163.863</v>
      </c>
      <c r="U54" s="4">
        <f t="shared" si="2"/>
        <v>143.233</v>
      </c>
      <c r="V54" s="21" t="s">
        <v>82</v>
      </c>
    </row>
    <row r="55" spans="1:22" s="5" customFormat="1" x14ac:dyDescent="0.2">
      <c r="A55" s="21">
        <v>851.22</v>
      </c>
      <c r="B55" s="21">
        <v>48.61</v>
      </c>
      <c r="C55" s="22">
        <v>157.04</v>
      </c>
      <c r="D55" s="16">
        <f t="shared" si="0"/>
        <v>136.41</v>
      </c>
      <c r="E55" s="17">
        <f t="shared" si="1"/>
        <v>156.59</v>
      </c>
      <c r="F55" s="21">
        <v>794.67</v>
      </c>
      <c r="G55" s="21">
        <v>714.52</v>
      </c>
      <c r="H55" s="21">
        <v>169.47</v>
      </c>
      <c r="I55" s="21">
        <v>-191.53</v>
      </c>
      <c r="J55" s="21">
        <v>57.67</v>
      </c>
      <c r="K55" s="21">
        <v>13523431.380000001</v>
      </c>
      <c r="L55" s="21">
        <v>7197034.0599999996</v>
      </c>
      <c r="M55" s="21" t="s">
        <v>207</v>
      </c>
      <c r="N55" s="21" t="s">
        <v>208</v>
      </c>
      <c r="O55" s="21">
        <v>-1.7450000000000001</v>
      </c>
      <c r="P55" s="21">
        <v>1.03</v>
      </c>
      <c r="Q55" s="21">
        <v>0.02</v>
      </c>
      <c r="R55" s="21">
        <v>169.47</v>
      </c>
      <c r="S55" s="21">
        <v>200.02</v>
      </c>
      <c r="T55" s="21">
        <v>163.24199999999999</v>
      </c>
      <c r="U55" s="4">
        <f t="shared" si="2"/>
        <v>142.61199999999999</v>
      </c>
      <c r="V55" s="21" t="s">
        <v>82</v>
      </c>
    </row>
    <row r="56" spans="1:22" s="5" customFormat="1" x14ac:dyDescent="0.2">
      <c r="A56" s="21">
        <v>876.03</v>
      </c>
      <c r="B56" s="21">
        <v>52.52</v>
      </c>
      <c r="C56" s="22">
        <v>156.88999999999999</v>
      </c>
      <c r="D56" s="16">
        <f t="shared" si="0"/>
        <v>136.26</v>
      </c>
      <c r="E56" s="17">
        <f t="shared" si="1"/>
        <v>156.44</v>
      </c>
      <c r="F56" s="21">
        <v>810.43</v>
      </c>
      <c r="G56" s="21">
        <v>730.28</v>
      </c>
      <c r="H56" s="21">
        <v>184.49</v>
      </c>
      <c r="I56" s="21">
        <v>-209.16</v>
      </c>
      <c r="J56" s="21">
        <v>65.17</v>
      </c>
      <c r="K56" s="21">
        <v>13523439.02</v>
      </c>
      <c r="L56" s="21">
        <v>7197016.4900000002</v>
      </c>
      <c r="M56" s="21" t="s">
        <v>209</v>
      </c>
      <c r="N56" s="21" t="s">
        <v>210</v>
      </c>
      <c r="O56" s="21">
        <v>39.654000000000003</v>
      </c>
      <c r="P56" s="21">
        <v>1.58</v>
      </c>
      <c r="Q56" s="21">
        <v>-0.06</v>
      </c>
      <c r="R56" s="21">
        <v>184.49</v>
      </c>
      <c r="S56" s="21">
        <v>219.07</v>
      </c>
      <c r="T56" s="21">
        <v>162.69399999999999</v>
      </c>
      <c r="U56" s="4">
        <f t="shared" si="2"/>
        <v>142.06399999999999</v>
      </c>
      <c r="V56" s="21" t="s">
        <v>82</v>
      </c>
    </row>
    <row r="57" spans="1:22" s="5" customFormat="1" x14ac:dyDescent="0.2">
      <c r="A57" s="21">
        <v>901.79</v>
      </c>
      <c r="B57" s="21">
        <v>56.24</v>
      </c>
      <c r="C57" s="22">
        <v>160.54</v>
      </c>
      <c r="D57" s="16">
        <f t="shared" si="0"/>
        <v>139.91</v>
      </c>
      <c r="E57" s="17">
        <f t="shared" si="1"/>
        <v>160.09</v>
      </c>
      <c r="F57" s="21">
        <v>825.43</v>
      </c>
      <c r="G57" s="21">
        <v>745.28</v>
      </c>
      <c r="H57" s="21">
        <v>201.3</v>
      </c>
      <c r="I57" s="21">
        <v>-228.67</v>
      </c>
      <c r="J57" s="21">
        <v>72.75</v>
      </c>
      <c r="K57" s="21">
        <v>13523446.75</v>
      </c>
      <c r="L57" s="21">
        <v>7196997.04</v>
      </c>
      <c r="M57" s="21" t="s">
        <v>211</v>
      </c>
      <c r="N57" s="21" t="s">
        <v>212</v>
      </c>
      <c r="O57" s="21">
        <v>-50.688000000000002</v>
      </c>
      <c r="P57" s="21">
        <v>1.44</v>
      </c>
      <c r="Q57" s="21">
        <v>1.42</v>
      </c>
      <c r="R57" s="21">
        <v>201.3</v>
      </c>
      <c r="S57" s="21">
        <v>239.96</v>
      </c>
      <c r="T57" s="21">
        <v>162.351</v>
      </c>
      <c r="U57" s="4">
        <f t="shared" si="2"/>
        <v>141.721</v>
      </c>
      <c r="V57" s="21" t="s">
        <v>82</v>
      </c>
    </row>
    <row r="58" spans="1:22" s="5" customFormat="1" x14ac:dyDescent="0.2">
      <c r="A58" s="21">
        <v>925.55</v>
      </c>
      <c r="B58" s="21">
        <v>57.24</v>
      </c>
      <c r="C58" s="22">
        <v>159.1</v>
      </c>
      <c r="D58" s="16">
        <f t="shared" si="0"/>
        <v>138.47</v>
      </c>
      <c r="E58" s="17">
        <f t="shared" si="1"/>
        <v>158.65</v>
      </c>
      <c r="F58" s="21">
        <v>838.46</v>
      </c>
      <c r="G58" s="21">
        <v>758.31</v>
      </c>
      <c r="H58" s="21">
        <v>217.47</v>
      </c>
      <c r="I58" s="21">
        <v>-247.31</v>
      </c>
      <c r="J58" s="21">
        <v>79.61</v>
      </c>
      <c r="K58" s="21">
        <v>13523453.75</v>
      </c>
      <c r="L58" s="21">
        <v>7196978.4400000004</v>
      </c>
      <c r="M58" s="21" t="s">
        <v>213</v>
      </c>
      <c r="N58" s="21" t="s">
        <v>214</v>
      </c>
      <c r="O58" s="21">
        <v>-14.648999999999999</v>
      </c>
      <c r="P58" s="21">
        <v>0.42</v>
      </c>
      <c r="Q58" s="21">
        <v>-0.61</v>
      </c>
      <c r="R58" s="21">
        <v>217.47</v>
      </c>
      <c r="S58" s="21">
        <v>259.81</v>
      </c>
      <c r="T58" s="21">
        <v>162.15700000000001</v>
      </c>
      <c r="U58" s="4">
        <f t="shared" si="2"/>
        <v>141.52700000000002</v>
      </c>
      <c r="V58" s="21" t="s">
        <v>82</v>
      </c>
    </row>
    <row r="59" spans="1:22" s="5" customFormat="1" x14ac:dyDescent="0.2">
      <c r="A59" s="21">
        <v>958.94</v>
      </c>
      <c r="B59" s="21">
        <v>60.44</v>
      </c>
      <c r="C59" s="22">
        <v>158.13999999999999</v>
      </c>
      <c r="D59" s="16">
        <f t="shared" si="0"/>
        <v>137.51</v>
      </c>
      <c r="E59" s="17">
        <f t="shared" si="1"/>
        <v>157.69</v>
      </c>
      <c r="F59" s="21">
        <v>855.73</v>
      </c>
      <c r="G59" s="21">
        <v>775.58</v>
      </c>
      <c r="H59" s="21">
        <v>240.37</v>
      </c>
      <c r="I59" s="21">
        <v>-273.91000000000003</v>
      </c>
      <c r="J59" s="21">
        <v>90.03</v>
      </c>
      <c r="K59" s="21">
        <v>13523464.380000001</v>
      </c>
      <c r="L59" s="21">
        <v>7196951.9199999999</v>
      </c>
      <c r="M59" s="21" t="s">
        <v>215</v>
      </c>
      <c r="N59" s="21" t="s">
        <v>216</v>
      </c>
      <c r="O59" s="21">
        <v>73.236999999999995</v>
      </c>
      <c r="P59" s="21">
        <v>0.96</v>
      </c>
      <c r="Q59" s="21">
        <v>-0.28999999999999998</v>
      </c>
      <c r="R59" s="21">
        <v>240.37</v>
      </c>
      <c r="S59" s="21">
        <v>288.33</v>
      </c>
      <c r="T59" s="21">
        <v>161.80600000000001</v>
      </c>
      <c r="U59" s="4">
        <f t="shared" si="2"/>
        <v>141.17600000000002</v>
      </c>
      <c r="V59" s="21" t="s">
        <v>82</v>
      </c>
    </row>
    <row r="60" spans="1:22" s="5" customFormat="1" x14ac:dyDescent="0.2">
      <c r="A60" s="21">
        <v>985.33</v>
      </c>
      <c r="B60" s="21">
        <v>60.81</v>
      </c>
      <c r="C60" s="22">
        <v>159.52000000000001</v>
      </c>
      <c r="D60" s="16">
        <f t="shared" si="0"/>
        <v>138.89000000000001</v>
      </c>
      <c r="E60" s="17">
        <f t="shared" si="1"/>
        <v>159.07000000000002</v>
      </c>
      <c r="F60" s="21">
        <v>868.68</v>
      </c>
      <c r="G60" s="21">
        <v>788.53</v>
      </c>
      <c r="H60" s="21">
        <v>258.85000000000002</v>
      </c>
      <c r="I60" s="21">
        <v>-295.36</v>
      </c>
      <c r="J60" s="21">
        <v>98.33</v>
      </c>
      <c r="K60" s="21">
        <v>13523472.85</v>
      </c>
      <c r="L60" s="21">
        <v>7196930.5499999998</v>
      </c>
      <c r="M60" s="21" t="s">
        <v>217</v>
      </c>
      <c r="N60" s="21" t="s">
        <v>218</v>
      </c>
      <c r="O60" s="21">
        <v>54.439</v>
      </c>
      <c r="P60" s="21">
        <v>0.14000000000000001</v>
      </c>
      <c r="Q60" s="21">
        <v>0.52</v>
      </c>
      <c r="R60" s="21">
        <v>258.85000000000002</v>
      </c>
      <c r="S60" s="21">
        <v>311.3</v>
      </c>
      <c r="T60" s="21">
        <v>161.58600000000001</v>
      </c>
      <c r="U60" s="4">
        <f t="shared" si="2"/>
        <v>140.95600000000002</v>
      </c>
      <c r="V60" s="21" t="s">
        <v>82</v>
      </c>
    </row>
    <row r="61" spans="1:22" s="5" customFormat="1" x14ac:dyDescent="0.2">
      <c r="A61" s="21">
        <v>1010.15</v>
      </c>
      <c r="B61" s="21">
        <v>62.65</v>
      </c>
      <c r="C61" s="22">
        <v>162.37</v>
      </c>
      <c r="D61" s="16">
        <f t="shared" si="0"/>
        <v>141.74</v>
      </c>
      <c r="E61" s="17">
        <f t="shared" si="1"/>
        <v>161.92000000000002</v>
      </c>
      <c r="F61" s="21">
        <v>880.44</v>
      </c>
      <c r="G61" s="21">
        <v>800.29</v>
      </c>
      <c r="H61" s="21">
        <v>276.89</v>
      </c>
      <c r="I61" s="21">
        <v>-316.02</v>
      </c>
      <c r="J61" s="21">
        <v>105.46</v>
      </c>
      <c r="K61" s="21">
        <v>13523480.140000001</v>
      </c>
      <c r="L61" s="21">
        <v>7196909.9400000004</v>
      </c>
      <c r="M61" s="21" t="s">
        <v>219</v>
      </c>
      <c r="N61" s="21" t="s">
        <v>220</v>
      </c>
      <c r="O61" s="21">
        <v>45.557000000000002</v>
      </c>
      <c r="P61" s="21">
        <v>0.74</v>
      </c>
      <c r="Q61" s="21">
        <v>1.1499999999999999</v>
      </c>
      <c r="R61" s="21">
        <v>276.89</v>
      </c>
      <c r="S61" s="21">
        <v>333.15</v>
      </c>
      <c r="T61" s="21">
        <v>161.54499999999999</v>
      </c>
      <c r="U61" s="4">
        <f t="shared" si="2"/>
        <v>140.91499999999999</v>
      </c>
      <c r="V61" s="21" t="s">
        <v>82</v>
      </c>
    </row>
    <row r="62" spans="1:22" s="5" customFormat="1" x14ac:dyDescent="0.2">
      <c r="A62" s="21">
        <v>1034.95</v>
      </c>
      <c r="B62" s="21">
        <v>64.17</v>
      </c>
      <c r="C62" s="22">
        <v>164.08</v>
      </c>
      <c r="D62" s="16">
        <f t="shared" si="0"/>
        <v>143.45000000000002</v>
      </c>
      <c r="E62" s="17">
        <f t="shared" si="1"/>
        <v>163.63000000000002</v>
      </c>
      <c r="F62" s="21">
        <v>891.54</v>
      </c>
      <c r="G62" s="21">
        <v>811.39</v>
      </c>
      <c r="H62" s="21">
        <v>295.68</v>
      </c>
      <c r="I62" s="21">
        <v>-337.25</v>
      </c>
      <c r="J62" s="21">
        <v>111.86</v>
      </c>
      <c r="K62" s="21">
        <v>13523486.699999999</v>
      </c>
      <c r="L62" s="21">
        <v>7196888.7599999998</v>
      </c>
      <c r="M62" s="21" t="s">
        <v>221</v>
      </c>
      <c r="N62" s="21" t="s">
        <v>222</v>
      </c>
      <c r="O62" s="21">
        <v>49.485999999999997</v>
      </c>
      <c r="P62" s="21">
        <v>0.61</v>
      </c>
      <c r="Q62" s="21">
        <v>0.69</v>
      </c>
      <c r="R62" s="21">
        <v>295.68</v>
      </c>
      <c r="S62" s="21">
        <v>355.32</v>
      </c>
      <c r="T62" s="21">
        <v>161.65</v>
      </c>
      <c r="U62" s="4">
        <f t="shared" si="2"/>
        <v>141.02000000000001</v>
      </c>
      <c r="V62" s="21" t="s">
        <v>82</v>
      </c>
    </row>
    <row r="63" spans="1:22" s="5" customFormat="1" x14ac:dyDescent="0.2">
      <c r="A63" s="21">
        <v>1059.74</v>
      </c>
      <c r="B63" s="21">
        <v>64.58</v>
      </c>
      <c r="C63" s="22">
        <v>164.61</v>
      </c>
      <c r="D63" s="16">
        <f t="shared" si="0"/>
        <v>143.98000000000002</v>
      </c>
      <c r="E63" s="17">
        <f t="shared" si="1"/>
        <v>164.16000000000003</v>
      </c>
      <c r="F63" s="21">
        <v>902.26</v>
      </c>
      <c r="G63" s="21">
        <v>822.11</v>
      </c>
      <c r="H63" s="21">
        <v>314.83999999999997</v>
      </c>
      <c r="I63" s="21">
        <v>-358.77</v>
      </c>
      <c r="J63" s="21">
        <v>117.89</v>
      </c>
      <c r="K63" s="21">
        <v>13523492.9</v>
      </c>
      <c r="L63" s="21">
        <v>7196867.29</v>
      </c>
      <c r="M63" s="21" t="s">
        <v>223</v>
      </c>
      <c r="N63" s="21" t="s">
        <v>224</v>
      </c>
      <c r="O63" s="21">
        <v>69.343000000000004</v>
      </c>
      <c r="P63" s="21">
        <v>0.17</v>
      </c>
      <c r="Q63" s="21">
        <v>0.21</v>
      </c>
      <c r="R63" s="21">
        <v>314.83999999999997</v>
      </c>
      <c r="S63" s="21">
        <v>377.64</v>
      </c>
      <c r="T63" s="21">
        <v>161.81</v>
      </c>
      <c r="U63" s="4">
        <f t="shared" si="2"/>
        <v>141.18</v>
      </c>
      <c r="V63" s="21" t="s">
        <v>82</v>
      </c>
    </row>
    <row r="64" spans="1:22" s="5" customFormat="1" x14ac:dyDescent="0.2">
      <c r="A64" s="21">
        <v>1084.55</v>
      </c>
      <c r="B64" s="21">
        <v>65.03</v>
      </c>
      <c r="C64" s="22">
        <v>165.91</v>
      </c>
      <c r="D64" s="16">
        <f t="shared" si="0"/>
        <v>145.28</v>
      </c>
      <c r="E64" s="17">
        <f t="shared" si="1"/>
        <v>165.46</v>
      </c>
      <c r="F64" s="21">
        <v>912.82</v>
      </c>
      <c r="G64" s="21">
        <v>832.67</v>
      </c>
      <c r="H64" s="21">
        <v>334.27</v>
      </c>
      <c r="I64" s="21">
        <v>-380.48</v>
      </c>
      <c r="J64" s="21">
        <v>123.6</v>
      </c>
      <c r="K64" s="21">
        <v>13523498.779999999</v>
      </c>
      <c r="L64" s="21">
        <v>7196845.6200000001</v>
      </c>
      <c r="M64" s="21" t="s">
        <v>225</v>
      </c>
      <c r="N64" s="21" t="s">
        <v>226</v>
      </c>
      <c r="O64" s="21">
        <v>73.688000000000002</v>
      </c>
      <c r="P64" s="21">
        <v>0.18</v>
      </c>
      <c r="Q64" s="21">
        <v>0.52</v>
      </c>
      <c r="R64" s="21">
        <v>334.27</v>
      </c>
      <c r="S64" s="21">
        <v>400.05</v>
      </c>
      <c r="T64" s="21">
        <v>162.00299999999999</v>
      </c>
      <c r="U64" s="4">
        <f t="shared" si="2"/>
        <v>141.37299999999999</v>
      </c>
      <c r="V64" s="21" t="s">
        <v>82</v>
      </c>
    </row>
    <row r="65" spans="1:22" s="5" customFormat="1" x14ac:dyDescent="0.2">
      <c r="A65" s="21">
        <v>1109.3900000000001</v>
      </c>
      <c r="B65" s="21">
        <v>65.61</v>
      </c>
      <c r="C65" s="22">
        <v>168.03</v>
      </c>
      <c r="D65" s="16">
        <f t="shared" si="0"/>
        <v>147.4</v>
      </c>
      <c r="E65" s="17">
        <f t="shared" si="1"/>
        <v>167.58</v>
      </c>
      <c r="F65" s="21">
        <v>923.19</v>
      </c>
      <c r="G65" s="21">
        <v>843.04</v>
      </c>
      <c r="H65" s="21">
        <v>354.13</v>
      </c>
      <c r="I65" s="21">
        <v>-402.47</v>
      </c>
      <c r="J65" s="21">
        <v>128.69</v>
      </c>
      <c r="K65" s="21">
        <v>13523504.039999999</v>
      </c>
      <c r="L65" s="21">
        <v>7196823.6699999999</v>
      </c>
      <c r="M65" s="21" t="s">
        <v>227</v>
      </c>
      <c r="N65" s="21" t="s">
        <v>228</v>
      </c>
      <c r="O65" s="21">
        <v>86.8</v>
      </c>
      <c r="P65" s="21">
        <v>0.23</v>
      </c>
      <c r="Q65" s="21">
        <v>0.85</v>
      </c>
      <c r="R65" s="21">
        <v>354.13</v>
      </c>
      <c r="S65" s="21">
        <v>422.54</v>
      </c>
      <c r="T65" s="21">
        <v>162.268</v>
      </c>
      <c r="U65" s="4">
        <f t="shared" si="2"/>
        <v>141.63800000000001</v>
      </c>
      <c r="V65" s="21" t="s">
        <v>82</v>
      </c>
    </row>
    <row r="66" spans="1:22" s="5" customFormat="1" x14ac:dyDescent="0.2">
      <c r="A66" s="21">
        <v>1134.1600000000001</v>
      </c>
      <c r="B66" s="21">
        <v>65.680000000000007</v>
      </c>
      <c r="C66" s="22">
        <v>169.3</v>
      </c>
      <c r="D66" s="16">
        <f t="shared" si="0"/>
        <v>148.67000000000002</v>
      </c>
      <c r="E66" s="17">
        <f t="shared" si="1"/>
        <v>168.85000000000002</v>
      </c>
      <c r="F66" s="21">
        <v>933.41</v>
      </c>
      <c r="G66" s="21">
        <v>853.26</v>
      </c>
      <c r="H66" s="21">
        <v>374.29</v>
      </c>
      <c r="I66" s="21">
        <v>-424.59</v>
      </c>
      <c r="J66" s="21">
        <v>133.12</v>
      </c>
      <c r="K66" s="21">
        <v>13523508.65</v>
      </c>
      <c r="L66" s="21">
        <v>7196801.5800000001</v>
      </c>
      <c r="M66" s="21" t="s">
        <v>229</v>
      </c>
      <c r="N66" s="21" t="s">
        <v>230</v>
      </c>
      <c r="O66" s="21">
        <v>73.388000000000005</v>
      </c>
      <c r="P66" s="21">
        <v>0.03</v>
      </c>
      <c r="Q66" s="21">
        <v>0.51</v>
      </c>
      <c r="R66" s="21">
        <v>374.29</v>
      </c>
      <c r="S66" s="21">
        <v>444.98</v>
      </c>
      <c r="T66" s="21">
        <v>162.59200000000001</v>
      </c>
      <c r="U66" s="4">
        <f t="shared" si="2"/>
        <v>141.96200000000002</v>
      </c>
      <c r="V66" s="21" t="s">
        <v>82</v>
      </c>
    </row>
    <row r="67" spans="1:22" s="5" customFormat="1" x14ac:dyDescent="0.2">
      <c r="A67" s="19">
        <v>1158.93</v>
      </c>
      <c r="B67" s="19">
        <v>66.41</v>
      </c>
      <c r="C67" s="20">
        <v>171.89</v>
      </c>
      <c r="D67" s="16">
        <f t="shared" si="0"/>
        <v>151.26</v>
      </c>
      <c r="E67" s="17">
        <f t="shared" si="1"/>
        <v>171.44</v>
      </c>
      <c r="F67" s="19">
        <v>943.47</v>
      </c>
      <c r="G67" s="19">
        <v>863.32</v>
      </c>
      <c r="H67" s="19">
        <v>394.85</v>
      </c>
      <c r="I67" s="19">
        <v>-446.92</v>
      </c>
      <c r="J67" s="19">
        <v>136.82</v>
      </c>
      <c r="K67" s="19">
        <v>13523512.52</v>
      </c>
      <c r="L67" s="19">
        <v>7196779.2800000003</v>
      </c>
      <c r="M67" s="19" t="s">
        <v>231</v>
      </c>
      <c r="N67" s="19" t="s">
        <v>232</v>
      </c>
      <c r="O67" s="19">
        <v>74.245999999999995</v>
      </c>
      <c r="P67" s="19">
        <v>0.28999999999999998</v>
      </c>
      <c r="Q67" s="19">
        <v>1.05</v>
      </c>
      <c r="R67" s="19">
        <v>394.85</v>
      </c>
      <c r="S67" s="19">
        <v>467.4</v>
      </c>
      <c r="T67" s="19">
        <v>162.97900000000001</v>
      </c>
      <c r="U67" s="4">
        <f t="shared" si="2"/>
        <v>142.34900000000002</v>
      </c>
      <c r="V67" s="19" t="s">
        <v>82</v>
      </c>
    </row>
    <row r="68" spans="1:22" s="5" customFormat="1" x14ac:dyDescent="0.2">
      <c r="A68" s="21">
        <v>1183.67</v>
      </c>
      <c r="B68" s="21">
        <v>67.11</v>
      </c>
      <c r="C68" s="22">
        <v>174.5</v>
      </c>
      <c r="D68" s="16">
        <f t="shared" si="0"/>
        <v>153.87</v>
      </c>
      <c r="E68" s="17">
        <f t="shared" si="1"/>
        <v>174.05</v>
      </c>
      <c r="F68" s="21">
        <v>953.23</v>
      </c>
      <c r="G68" s="21">
        <v>873.08</v>
      </c>
      <c r="H68" s="21">
        <v>415.91</v>
      </c>
      <c r="I68" s="21">
        <v>-469.49</v>
      </c>
      <c r="J68" s="21">
        <v>139.51</v>
      </c>
      <c r="K68" s="21">
        <v>13523515.390000001</v>
      </c>
      <c r="L68" s="21">
        <v>7196756.7300000004</v>
      </c>
      <c r="M68" s="21" t="s">
        <v>233</v>
      </c>
      <c r="N68" s="21" t="s">
        <v>234</v>
      </c>
      <c r="O68" s="21">
        <v>60.265999999999998</v>
      </c>
      <c r="P68" s="21">
        <v>0.28000000000000003</v>
      </c>
      <c r="Q68" s="21">
        <v>1.05</v>
      </c>
      <c r="R68" s="21">
        <v>415.91</v>
      </c>
      <c r="S68" s="21">
        <v>489.78</v>
      </c>
      <c r="T68" s="21">
        <v>163.44999999999999</v>
      </c>
      <c r="U68" s="4">
        <f t="shared" si="2"/>
        <v>142.82</v>
      </c>
      <c r="V68" s="21" t="s">
        <v>82</v>
      </c>
    </row>
    <row r="69" spans="1:22" s="5" customFormat="1" x14ac:dyDescent="0.2">
      <c r="A69" s="21">
        <v>1208.45</v>
      </c>
      <c r="B69" s="21">
        <v>68.319999999999993</v>
      </c>
      <c r="C69" s="22">
        <v>176.75</v>
      </c>
      <c r="D69" s="16">
        <f t="shared" si="0"/>
        <v>156.12</v>
      </c>
      <c r="E69" s="17">
        <f t="shared" si="1"/>
        <v>176.3</v>
      </c>
      <c r="F69" s="21">
        <v>962.63</v>
      </c>
      <c r="G69" s="21">
        <v>882.48</v>
      </c>
      <c r="H69" s="21">
        <v>437.49</v>
      </c>
      <c r="I69" s="21">
        <v>-492.35</v>
      </c>
      <c r="J69" s="21">
        <v>141.26</v>
      </c>
      <c r="K69" s="21">
        <v>13523517.310000001</v>
      </c>
      <c r="L69" s="21">
        <v>7196733.8899999997</v>
      </c>
      <c r="M69" s="21" t="s">
        <v>235</v>
      </c>
      <c r="N69" s="21" t="s">
        <v>236</v>
      </c>
      <c r="O69" s="21">
        <v>67.034999999999997</v>
      </c>
      <c r="P69" s="21">
        <v>0.49</v>
      </c>
      <c r="Q69" s="21">
        <v>0.91</v>
      </c>
      <c r="R69" s="21">
        <v>437.49</v>
      </c>
      <c r="S69" s="21">
        <v>512.22</v>
      </c>
      <c r="T69" s="21">
        <v>163.99100000000001</v>
      </c>
      <c r="U69" s="4">
        <f t="shared" si="2"/>
        <v>143.36100000000002</v>
      </c>
      <c r="V69" s="21" t="s">
        <v>82</v>
      </c>
    </row>
    <row r="70" spans="1:22" s="5" customFormat="1" x14ac:dyDescent="0.2">
      <c r="A70" s="21">
        <v>1233.18</v>
      </c>
      <c r="B70" s="21">
        <v>69.790000000000006</v>
      </c>
      <c r="C70" s="22">
        <v>180.35</v>
      </c>
      <c r="D70" s="16">
        <f t="shared" si="0"/>
        <v>159.72</v>
      </c>
      <c r="E70" s="17">
        <f t="shared" si="1"/>
        <v>179.9</v>
      </c>
      <c r="F70" s="21">
        <v>971.47</v>
      </c>
      <c r="G70" s="21">
        <v>891.32</v>
      </c>
      <c r="H70" s="21">
        <v>459.6</v>
      </c>
      <c r="I70" s="21">
        <v>-515.44000000000005</v>
      </c>
      <c r="J70" s="21">
        <v>141.84</v>
      </c>
      <c r="K70" s="21">
        <v>13523518.07</v>
      </c>
      <c r="L70" s="21">
        <v>7196710.8099999996</v>
      </c>
      <c r="M70" s="21" t="s">
        <v>237</v>
      </c>
      <c r="N70" s="21" t="s">
        <v>238</v>
      </c>
      <c r="O70" s="21">
        <v>74.444999999999993</v>
      </c>
      <c r="P70" s="21">
        <v>0.59</v>
      </c>
      <c r="Q70" s="21">
        <v>1.46</v>
      </c>
      <c r="R70" s="21">
        <v>459.6</v>
      </c>
      <c r="S70" s="21">
        <v>534.6</v>
      </c>
      <c r="T70" s="21">
        <v>164.614</v>
      </c>
      <c r="U70" s="4">
        <f t="shared" si="2"/>
        <v>143.98400000000001</v>
      </c>
      <c r="V70" s="21" t="s">
        <v>82</v>
      </c>
    </row>
    <row r="71" spans="1:22" s="5" customFormat="1" x14ac:dyDescent="0.2">
      <c r="A71" s="21">
        <v>1257.94</v>
      </c>
      <c r="B71" s="21">
        <v>70.319999999999993</v>
      </c>
      <c r="C71" s="22">
        <v>182.33</v>
      </c>
      <c r="D71" s="16">
        <f t="shared" si="0"/>
        <v>161.70000000000002</v>
      </c>
      <c r="E71" s="17">
        <f t="shared" si="1"/>
        <v>181.88000000000002</v>
      </c>
      <c r="F71" s="21">
        <v>979.92</v>
      </c>
      <c r="G71" s="21">
        <v>899.77</v>
      </c>
      <c r="H71" s="21">
        <v>482.18</v>
      </c>
      <c r="I71" s="21">
        <v>-538.70000000000005</v>
      </c>
      <c r="J71" s="21">
        <v>141.30000000000001</v>
      </c>
      <c r="K71" s="21">
        <v>13523517.710000001</v>
      </c>
      <c r="L71" s="21">
        <v>7196687.54</v>
      </c>
      <c r="M71" s="21" t="s">
        <v>239</v>
      </c>
      <c r="N71" s="21" t="s">
        <v>240</v>
      </c>
      <c r="O71" s="21">
        <v>-12.595000000000001</v>
      </c>
      <c r="P71" s="21">
        <v>0.21</v>
      </c>
      <c r="Q71" s="21">
        <v>0.8</v>
      </c>
      <c r="R71" s="21">
        <v>482.18</v>
      </c>
      <c r="S71" s="21">
        <v>556.92999999999995</v>
      </c>
      <c r="T71" s="21">
        <v>165.303</v>
      </c>
      <c r="U71" s="4">
        <f t="shared" si="2"/>
        <v>144.673</v>
      </c>
      <c r="V71" s="21" t="s">
        <v>82</v>
      </c>
    </row>
    <row r="72" spans="1:22" s="5" customFormat="1" x14ac:dyDescent="0.2">
      <c r="A72" s="21">
        <v>1282.69</v>
      </c>
      <c r="B72" s="21">
        <v>71.680000000000007</v>
      </c>
      <c r="C72" s="22">
        <v>182.01</v>
      </c>
      <c r="D72" s="16">
        <f t="shared" si="0"/>
        <v>161.38</v>
      </c>
      <c r="E72" s="17">
        <f t="shared" si="1"/>
        <v>181.56</v>
      </c>
      <c r="F72" s="21">
        <v>987.98</v>
      </c>
      <c r="G72" s="21">
        <v>907.83</v>
      </c>
      <c r="H72" s="21">
        <v>504.97</v>
      </c>
      <c r="I72" s="21">
        <v>-562.09</v>
      </c>
      <c r="J72" s="21">
        <v>140.41</v>
      </c>
      <c r="K72" s="21">
        <v>13523517.01</v>
      </c>
      <c r="L72" s="21">
        <v>7196664.1500000004</v>
      </c>
      <c r="M72" s="21" t="s">
        <v>241</v>
      </c>
      <c r="N72" s="21" t="s">
        <v>242</v>
      </c>
      <c r="O72" s="21">
        <v>-57.22</v>
      </c>
      <c r="P72" s="21">
        <v>0.55000000000000004</v>
      </c>
      <c r="Q72" s="21">
        <v>-0.13</v>
      </c>
      <c r="R72" s="21">
        <v>504.97</v>
      </c>
      <c r="S72" s="21">
        <v>579.36</v>
      </c>
      <c r="T72" s="21">
        <v>165.97399999999999</v>
      </c>
      <c r="U72" s="4">
        <f t="shared" si="2"/>
        <v>145.34399999999999</v>
      </c>
      <c r="V72" s="21" t="s">
        <v>82</v>
      </c>
    </row>
    <row r="73" spans="1:22" s="5" customFormat="1" x14ac:dyDescent="0.2">
      <c r="A73" s="21">
        <v>1307.4000000000001</v>
      </c>
      <c r="B73" s="21">
        <v>72.03</v>
      </c>
      <c r="C73" s="22">
        <v>181.44</v>
      </c>
      <c r="D73" s="16">
        <f t="shared" si="0"/>
        <v>160.81</v>
      </c>
      <c r="E73" s="17">
        <f t="shared" si="1"/>
        <v>180.99</v>
      </c>
      <c r="F73" s="21">
        <v>995.67</v>
      </c>
      <c r="G73" s="21">
        <v>915.52</v>
      </c>
      <c r="H73" s="21">
        <v>527.79</v>
      </c>
      <c r="I73" s="21">
        <v>-585.55999999999995</v>
      </c>
      <c r="J73" s="21">
        <v>139.69999999999999</v>
      </c>
      <c r="K73" s="21">
        <v>13523516.48</v>
      </c>
      <c r="L73" s="21">
        <v>7196640.6699999999</v>
      </c>
      <c r="M73" s="21" t="s">
        <v>243</v>
      </c>
      <c r="N73" s="21" t="s">
        <v>95</v>
      </c>
      <c r="O73" s="21">
        <v>-94.683999999999997</v>
      </c>
      <c r="P73" s="21">
        <v>0.14000000000000001</v>
      </c>
      <c r="Q73" s="21">
        <v>-0.23</v>
      </c>
      <c r="R73" s="21">
        <v>527.79</v>
      </c>
      <c r="S73" s="21">
        <v>601.99</v>
      </c>
      <c r="T73" s="21">
        <v>166.58099999999999</v>
      </c>
      <c r="U73" s="4">
        <f t="shared" si="2"/>
        <v>145.95099999999999</v>
      </c>
      <c r="V73" s="21" t="s">
        <v>82</v>
      </c>
    </row>
    <row r="74" spans="1:22" s="5" customFormat="1" x14ac:dyDescent="0.2">
      <c r="A74" s="21">
        <v>1332.14</v>
      </c>
      <c r="B74" s="21">
        <v>72</v>
      </c>
      <c r="C74" s="22">
        <v>181.05</v>
      </c>
      <c r="D74" s="16">
        <f t="shared" si="0"/>
        <v>160.42000000000002</v>
      </c>
      <c r="E74" s="17">
        <f t="shared" si="1"/>
        <v>180.60000000000002</v>
      </c>
      <c r="F74" s="21">
        <v>1003.31</v>
      </c>
      <c r="G74" s="21">
        <v>923.16</v>
      </c>
      <c r="H74" s="21">
        <v>550.62</v>
      </c>
      <c r="I74" s="21">
        <v>-609.09</v>
      </c>
      <c r="J74" s="21">
        <v>139.19</v>
      </c>
      <c r="K74" s="21">
        <v>13523516.15</v>
      </c>
      <c r="L74" s="21">
        <v>7196617.1399999997</v>
      </c>
      <c r="M74" s="21" t="s">
        <v>244</v>
      </c>
      <c r="N74" s="21" t="s">
        <v>245</v>
      </c>
      <c r="O74" s="21">
        <v>-165.077</v>
      </c>
      <c r="P74" s="21">
        <v>-0.01</v>
      </c>
      <c r="Q74" s="21">
        <v>-0.16</v>
      </c>
      <c r="R74" s="21">
        <v>550.62</v>
      </c>
      <c r="S74" s="21">
        <v>624.79</v>
      </c>
      <c r="T74" s="21">
        <v>167.12700000000001</v>
      </c>
      <c r="U74" s="4">
        <f t="shared" si="2"/>
        <v>146.49700000000001</v>
      </c>
      <c r="V74" s="21" t="s">
        <v>82</v>
      </c>
    </row>
    <row r="75" spans="1:22" s="5" customFormat="1" x14ac:dyDescent="0.2">
      <c r="A75" s="21">
        <v>1356.31</v>
      </c>
      <c r="B75" s="21">
        <v>70.69</v>
      </c>
      <c r="C75" s="22">
        <v>180.68</v>
      </c>
      <c r="D75" s="16">
        <f t="shared" si="0"/>
        <v>160.05000000000001</v>
      </c>
      <c r="E75" s="17">
        <f t="shared" si="1"/>
        <v>180.23000000000002</v>
      </c>
      <c r="F75" s="21">
        <v>1011.04</v>
      </c>
      <c r="G75" s="21">
        <v>930.89</v>
      </c>
      <c r="H75" s="21">
        <v>572.79</v>
      </c>
      <c r="I75" s="21">
        <v>-631.98</v>
      </c>
      <c r="J75" s="21">
        <v>138.85</v>
      </c>
      <c r="K75" s="21">
        <v>13523515.99</v>
      </c>
      <c r="L75" s="21">
        <v>7196594.2400000002</v>
      </c>
      <c r="M75" s="21" t="s">
        <v>246</v>
      </c>
      <c r="N75" s="21" t="s">
        <v>247</v>
      </c>
      <c r="O75" s="21">
        <v>-141.071</v>
      </c>
      <c r="P75" s="21">
        <v>-0.54</v>
      </c>
      <c r="Q75" s="21">
        <v>-0.15</v>
      </c>
      <c r="R75" s="21">
        <v>572.79</v>
      </c>
      <c r="S75" s="21">
        <v>647.04999999999995</v>
      </c>
      <c r="T75" s="21">
        <v>167.60900000000001</v>
      </c>
      <c r="U75" s="4">
        <f t="shared" si="2"/>
        <v>146.97900000000001</v>
      </c>
      <c r="V75" s="21" t="s">
        <v>82</v>
      </c>
    </row>
    <row r="76" spans="1:22" s="5" customFormat="1" x14ac:dyDescent="0.2">
      <c r="A76" s="21">
        <v>1381.05</v>
      </c>
      <c r="B76" s="21">
        <v>69.819999999999993</v>
      </c>
      <c r="C76" s="22">
        <v>179.93</v>
      </c>
      <c r="D76" s="16">
        <f t="shared" si="0"/>
        <v>159.30000000000001</v>
      </c>
      <c r="E76" s="17">
        <f t="shared" si="1"/>
        <v>179.48000000000002</v>
      </c>
      <c r="F76" s="21">
        <v>1019.4</v>
      </c>
      <c r="G76" s="21">
        <v>939.25</v>
      </c>
      <c r="H76" s="21">
        <v>595.28</v>
      </c>
      <c r="I76" s="21">
        <v>-655.27</v>
      </c>
      <c r="J76" s="21">
        <v>138.72</v>
      </c>
      <c r="K76" s="21">
        <v>13523516.039999999</v>
      </c>
      <c r="L76" s="21">
        <v>7196570.96</v>
      </c>
      <c r="M76" s="21" t="s">
        <v>248</v>
      </c>
      <c r="N76" s="21" t="s">
        <v>249</v>
      </c>
      <c r="O76" s="21">
        <v>19.265999999999998</v>
      </c>
      <c r="P76" s="21">
        <v>-0.35</v>
      </c>
      <c r="Q76" s="21">
        <v>-0.3</v>
      </c>
      <c r="R76" s="21">
        <v>595.28</v>
      </c>
      <c r="S76" s="21">
        <v>669.79</v>
      </c>
      <c r="T76" s="21">
        <v>168.047</v>
      </c>
      <c r="U76" s="4">
        <f t="shared" si="2"/>
        <v>147.417</v>
      </c>
      <c r="V76" s="21" t="s">
        <v>82</v>
      </c>
    </row>
    <row r="77" spans="1:22" s="5" customFormat="1" x14ac:dyDescent="0.2">
      <c r="A77" s="21">
        <v>1405.83</v>
      </c>
      <c r="B77" s="21">
        <v>70.63</v>
      </c>
      <c r="C77" s="22">
        <v>180.23</v>
      </c>
      <c r="D77" s="16">
        <f t="shared" si="0"/>
        <v>159.6</v>
      </c>
      <c r="E77" s="17">
        <f t="shared" si="1"/>
        <v>179.78</v>
      </c>
      <c r="F77" s="21">
        <v>1027.78</v>
      </c>
      <c r="G77" s="21">
        <v>947.63</v>
      </c>
      <c r="H77" s="21">
        <v>617.78</v>
      </c>
      <c r="I77" s="21">
        <v>-678.59</v>
      </c>
      <c r="J77" s="21">
        <v>138.69</v>
      </c>
      <c r="K77" s="21">
        <v>13523516.189999999</v>
      </c>
      <c r="L77" s="21">
        <v>7196547.6399999997</v>
      </c>
      <c r="M77" s="21" t="s">
        <v>250</v>
      </c>
      <c r="N77" s="21" t="s">
        <v>251</v>
      </c>
      <c r="O77" s="21">
        <v>-81.843000000000004</v>
      </c>
      <c r="P77" s="21">
        <v>0.33</v>
      </c>
      <c r="Q77" s="21">
        <v>0.12</v>
      </c>
      <c r="R77" s="21">
        <v>617.78</v>
      </c>
      <c r="S77" s="21">
        <v>692.61</v>
      </c>
      <c r="T77" s="21">
        <v>168.44900000000001</v>
      </c>
      <c r="U77" s="4">
        <f t="shared" si="2"/>
        <v>147.81900000000002</v>
      </c>
      <c r="V77" s="21" t="s">
        <v>82</v>
      </c>
    </row>
    <row r="78" spans="1:22" s="5" customFormat="1" x14ac:dyDescent="0.2">
      <c r="A78" s="21">
        <v>1431.56</v>
      </c>
      <c r="B78" s="21">
        <v>70.739999999999995</v>
      </c>
      <c r="C78" s="22">
        <v>179.43</v>
      </c>
      <c r="D78" s="16">
        <f t="shared" si="0"/>
        <v>158.80000000000001</v>
      </c>
      <c r="E78" s="17">
        <f t="shared" si="1"/>
        <v>178.98000000000002</v>
      </c>
      <c r="F78" s="21">
        <v>1036.29</v>
      </c>
      <c r="G78" s="21">
        <v>956.14</v>
      </c>
      <c r="H78" s="21">
        <v>641.16999999999996</v>
      </c>
      <c r="I78" s="21">
        <v>-702.87</v>
      </c>
      <c r="J78" s="21">
        <v>138.76</v>
      </c>
      <c r="K78" s="21">
        <v>13523516.449999999</v>
      </c>
      <c r="L78" s="21">
        <v>7196523.3600000003</v>
      </c>
      <c r="M78" s="21" t="s">
        <v>252</v>
      </c>
      <c r="N78" s="21" t="s">
        <v>253</v>
      </c>
      <c r="O78" s="21">
        <v>-47.192999999999998</v>
      </c>
      <c r="P78" s="21">
        <v>0.04</v>
      </c>
      <c r="Q78" s="21">
        <v>-0.31</v>
      </c>
      <c r="R78" s="21">
        <v>641.16999999999996</v>
      </c>
      <c r="S78" s="21">
        <v>716.43</v>
      </c>
      <c r="T78" s="21">
        <v>168.83199999999999</v>
      </c>
      <c r="U78" s="4">
        <f t="shared" si="2"/>
        <v>148.202</v>
      </c>
      <c r="V78" s="21" t="s">
        <v>82</v>
      </c>
    </row>
    <row r="79" spans="1:22" s="5" customFormat="1" x14ac:dyDescent="0.2">
      <c r="A79" s="21">
        <v>1455.32</v>
      </c>
      <c r="B79" s="21">
        <v>70.81</v>
      </c>
      <c r="C79" s="22">
        <v>179.35</v>
      </c>
      <c r="D79" s="16">
        <f t="shared" si="0"/>
        <v>158.72</v>
      </c>
      <c r="E79" s="17">
        <f t="shared" si="1"/>
        <v>178.9</v>
      </c>
      <c r="F79" s="21">
        <v>1044.1199999999999</v>
      </c>
      <c r="G79" s="21">
        <v>963.97</v>
      </c>
      <c r="H79" s="21">
        <v>662.75</v>
      </c>
      <c r="I79" s="21">
        <v>-725.3</v>
      </c>
      <c r="J79" s="21">
        <v>139</v>
      </c>
      <c r="K79" s="21">
        <v>13523516.869999999</v>
      </c>
      <c r="L79" s="21">
        <v>7196500.9299999997</v>
      </c>
      <c r="M79" s="21" t="s">
        <v>254</v>
      </c>
      <c r="N79" s="21" t="s">
        <v>255</v>
      </c>
      <c r="O79" s="21">
        <v>52.326999999999998</v>
      </c>
      <c r="P79" s="21">
        <v>0.03</v>
      </c>
      <c r="Q79" s="21">
        <v>-0.03</v>
      </c>
      <c r="R79" s="21">
        <v>662.75</v>
      </c>
      <c r="S79" s="21">
        <v>738.5</v>
      </c>
      <c r="T79" s="21">
        <v>169.15100000000001</v>
      </c>
      <c r="U79" s="4">
        <f t="shared" si="2"/>
        <v>148.52100000000002</v>
      </c>
      <c r="V79" s="21" t="s">
        <v>82</v>
      </c>
    </row>
    <row r="80" spans="1:22" s="5" customFormat="1" x14ac:dyDescent="0.2">
      <c r="A80" s="21">
        <v>1480.07</v>
      </c>
      <c r="B80" s="21">
        <v>71</v>
      </c>
      <c r="C80" s="22">
        <v>179.61</v>
      </c>
      <c r="D80" s="16">
        <f t="shared" si="0"/>
        <v>158.98000000000002</v>
      </c>
      <c r="E80" s="17">
        <f t="shared" si="1"/>
        <v>179.16000000000003</v>
      </c>
      <c r="F80" s="21">
        <v>1052.21</v>
      </c>
      <c r="G80" s="21">
        <v>972.06</v>
      </c>
      <c r="H80" s="21">
        <v>685.25</v>
      </c>
      <c r="I80" s="21">
        <v>-748.69</v>
      </c>
      <c r="J80" s="21">
        <v>139.21</v>
      </c>
      <c r="K80" s="21">
        <v>13523517.26</v>
      </c>
      <c r="L80" s="21">
        <v>7196477.54</v>
      </c>
      <c r="M80" s="21" t="s">
        <v>256</v>
      </c>
      <c r="N80" s="21" t="s">
        <v>257</v>
      </c>
      <c r="O80" s="21">
        <v>-28.939</v>
      </c>
      <c r="P80" s="21">
        <v>0.08</v>
      </c>
      <c r="Q80" s="21">
        <v>0.11</v>
      </c>
      <c r="R80" s="21">
        <v>685.25</v>
      </c>
      <c r="S80" s="21">
        <v>761.52</v>
      </c>
      <c r="T80" s="21">
        <v>169.46700000000001</v>
      </c>
      <c r="U80" s="4">
        <f t="shared" si="2"/>
        <v>148.83700000000002</v>
      </c>
      <c r="V80" s="21" t="s">
        <v>82</v>
      </c>
    </row>
    <row r="81" spans="1:22" s="5" customFormat="1" x14ac:dyDescent="0.2">
      <c r="A81" s="21">
        <v>1504.78</v>
      </c>
      <c r="B81" s="21">
        <v>71.36</v>
      </c>
      <c r="C81" s="22">
        <v>179.4</v>
      </c>
      <c r="D81" s="16">
        <f t="shared" si="0"/>
        <v>158.77000000000001</v>
      </c>
      <c r="E81" s="17">
        <f t="shared" si="1"/>
        <v>178.95000000000002</v>
      </c>
      <c r="F81" s="21">
        <v>1060.19</v>
      </c>
      <c r="G81" s="21">
        <v>980.04</v>
      </c>
      <c r="H81" s="21">
        <v>707.75</v>
      </c>
      <c r="I81" s="21">
        <v>-772.08</v>
      </c>
      <c r="J81" s="21">
        <v>139.41</v>
      </c>
      <c r="K81" s="21">
        <v>13523517.65</v>
      </c>
      <c r="L81" s="21">
        <v>7196454.1600000001</v>
      </c>
      <c r="M81" s="21" t="s">
        <v>258</v>
      </c>
      <c r="N81" s="21" t="s">
        <v>259</v>
      </c>
      <c r="O81" s="21">
        <v>163.75299999999999</v>
      </c>
      <c r="P81" s="21">
        <v>0.15</v>
      </c>
      <c r="Q81" s="21">
        <v>-0.08</v>
      </c>
      <c r="R81" s="21">
        <v>707.75</v>
      </c>
      <c r="S81" s="21">
        <v>784.56</v>
      </c>
      <c r="T81" s="21">
        <v>169.76400000000001</v>
      </c>
      <c r="U81" s="4">
        <f t="shared" si="2"/>
        <v>149.13400000000001</v>
      </c>
      <c r="V81" s="21" t="s">
        <v>82</v>
      </c>
    </row>
    <row r="82" spans="1:22" s="5" customFormat="1" x14ac:dyDescent="0.2">
      <c r="A82" s="21">
        <v>1528.52</v>
      </c>
      <c r="B82" s="21">
        <v>68.02</v>
      </c>
      <c r="C82" s="22">
        <v>180.45</v>
      </c>
      <c r="D82" s="16">
        <f t="shared" si="0"/>
        <v>159.82</v>
      </c>
      <c r="E82" s="17">
        <f t="shared" si="1"/>
        <v>180</v>
      </c>
      <c r="F82" s="21">
        <v>1068.42</v>
      </c>
      <c r="G82" s="21">
        <v>988.27</v>
      </c>
      <c r="H82" s="21">
        <v>729.21</v>
      </c>
      <c r="I82" s="21">
        <v>-794.34</v>
      </c>
      <c r="J82" s="21">
        <v>139.44999999999999</v>
      </c>
      <c r="K82" s="21">
        <v>13523517.85</v>
      </c>
      <c r="L82" s="21">
        <v>7196431.9000000004</v>
      </c>
      <c r="M82" s="21" t="s">
        <v>260</v>
      </c>
      <c r="N82" s="21" t="s">
        <v>261</v>
      </c>
      <c r="O82" s="21">
        <v>21.623000000000001</v>
      </c>
      <c r="P82" s="21">
        <v>-1.41</v>
      </c>
      <c r="Q82" s="21">
        <v>0.44</v>
      </c>
      <c r="R82" s="21">
        <v>729.21</v>
      </c>
      <c r="S82" s="21">
        <v>806.48</v>
      </c>
      <c r="T82" s="21">
        <v>170.04300000000001</v>
      </c>
      <c r="U82" s="4">
        <f t="shared" si="2"/>
        <v>149.41300000000001</v>
      </c>
      <c r="V82" s="21" t="s">
        <v>82</v>
      </c>
    </row>
    <row r="83" spans="1:22" s="5" customFormat="1" x14ac:dyDescent="0.2">
      <c r="A83" s="21">
        <v>1553.38</v>
      </c>
      <c r="B83" s="21">
        <v>71.62</v>
      </c>
      <c r="C83" s="22">
        <v>181.95</v>
      </c>
      <c r="D83" s="16">
        <f t="shared" si="0"/>
        <v>161.32</v>
      </c>
      <c r="E83" s="17">
        <f t="shared" si="1"/>
        <v>181.5</v>
      </c>
      <c r="F83" s="21">
        <v>1077</v>
      </c>
      <c r="G83" s="21">
        <v>996.85</v>
      </c>
      <c r="H83" s="21">
        <v>751.83</v>
      </c>
      <c r="I83" s="21">
        <v>-817.66</v>
      </c>
      <c r="J83" s="21">
        <v>138.94999999999999</v>
      </c>
      <c r="K83" s="21">
        <v>13523517.539999999</v>
      </c>
      <c r="L83" s="21">
        <v>7196408.5700000003</v>
      </c>
      <c r="M83" s="21" t="s">
        <v>262</v>
      </c>
      <c r="N83" s="21" t="s">
        <v>263</v>
      </c>
      <c r="O83" s="21">
        <v>17.253</v>
      </c>
      <c r="P83" s="21">
        <v>1.45</v>
      </c>
      <c r="Q83" s="21">
        <v>0.6</v>
      </c>
      <c r="R83" s="21">
        <v>751.83</v>
      </c>
      <c r="S83" s="21">
        <v>829.38</v>
      </c>
      <c r="T83" s="21">
        <v>170.35499999999999</v>
      </c>
      <c r="U83" s="4">
        <f t="shared" si="2"/>
        <v>149.72499999999999</v>
      </c>
      <c r="V83" s="21" t="s">
        <v>82</v>
      </c>
    </row>
    <row r="84" spans="1:22" s="5" customFormat="1" x14ac:dyDescent="0.2">
      <c r="A84" s="21">
        <v>1578.09</v>
      </c>
      <c r="B84" s="21">
        <v>73.88</v>
      </c>
      <c r="C84" s="22">
        <v>182.68</v>
      </c>
      <c r="D84" s="16">
        <f t="shared" si="0"/>
        <v>162.05000000000001</v>
      </c>
      <c r="E84" s="17">
        <f t="shared" si="1"/>
        <v>182.23000000000002</v>
      </c>
      <c r="F84" s="21">
        <v>1084.33</v>
      </c>
      <c r="G84" s="21">
        <v>1004.18</v>
      </c>
      <c r="H84" s="21">
        <v>774.82</v>
      </c>
      <c r="I84" s="21">
        <v>-841.24</v>
      </c>
      <c r="J84" s="21">
        <v>138</v>
      </c>
      <c r="K84" s="21">
        <v>13523516.77</v>
      </c>
      <c r="L84" s="21">
        <v>7196384.9900000002</v>
      </c>
      <c r="M84" s="21" t="s">
        <v>264</v>
      </c>
      <c r="N84" s="21" t="s">
        <v>265</v>
      </c>
      <c r="O84" s="21">
        <v>2.86</v>
      </c>
      <c r="P84" s="21">
        <v>0.91</v>
      </c>
      <c r="Q84" s="21">
        <v>0.3</v>
      </c>
      <c r="R84" s="21">
        <v>774.82</v>
      </c>
      <c r="S84" s="21">
        <v>852.48</v>
      </c>
      <c r="T84" s="21">
        <v>170.684</v>
      </c>
      <c r="U84" s="4">
        <f t="shared" si="2"/>
        <v>150.054</v>
      </c>
      <c r="V84" s="21" t="s">
        <v>82</v>
      </c>
    </row>
    <row r="85" spans="1:22" s="5" customFormat="1" x14ac:dyDescent="0.2">
      <c r="A85" s="21">
        <v>1602.68</v>
      </c>
      <c r="B85" s="21">
        <v>75.430000000000007</v>
      </c>
      <c r="C85" s="22">
        <v>182.76</v>
      </c>
      <c r="D85" s="16">
        <f t="shared" si="0"/>
        <v>162.13</v>
      </c>
      <c r="E85" s="17">
        <f t="shared" si="1"/>
        <v>182.31</v>
      </c>
      <c r="F85" s="21">
        <v>1090.83</v>
      </c>
      <c r="G85" s="21">
        <v>1010.68</v>
      </c>
      <c r="H85" s="21">
        <v>797.96</v>
      </c>
      <c r="I85" s="21">
        <v>-864.92</v>
      </c>
      <c r="J85" s="21">
        <v>136.87</v>
      </c>
      <c r="K85" s="21">
        <v>13523515.83</v>
      </c>
      <c r="L85" s="21">
        <v>7196361.29</v>
      </c>
      <c r="M85" s="21" t="s">
        <v>266</v>
      </c>
      <c r="N85" s="21" t="s">
        <v>267</v>
      </c>
      <c r="O85" s="21">
        <v>69.397000000000006</v>
      </c>
      <c r="P85" s="21">
        <v>0.63</v>
      </c>
      <c r="Q85" s="21">
        <v>0.03</v>
      </c>
      <c r="R85" s="21">
        <v>797.96</v>
      </c>
      <c r="S85" s="21">
        <v>875.69</v>
      </c>
      <c r="T85" s="21">
        <v>171.00700000000001</v>
      </c>
      <c r="U85" s="4">
        <f t="shared" si="2"/>
        <v>150.37700000000001</v>
      </c>
      <c r="V85" s="21" t="s">
        <v>82</v>
      </c>
    </row>
    <row r="86" spans="1:22" s="5" customFormat="1" x14ac:dyDescent="0.2">
      <c r="A86" s="21">
        <v>1627.37</v>
      </c>
      <c r="B86" s="21">
        <v>76.739999999999995</v>
      </c>
      <c r="C86" s="22">
        <v>186.27</v>
      </c>
      <c r="D86" s="16">
        <f t="shared" ref="D86:D149" si="3">C86-20.63</f>
        <v>165.64000000000001</v>
      </c>
      <c r="E86" s="17">
        <f t="shared" ref="E86:E149" si="4">C86-0.45</f>
        <v>185.82000000000002</v>
      </c>
      <c r="F86" s="21">
        <v>1096.77</v>
      </c>
      <c r="G86" s="21">
        <v>1016.62</v>
      </c>
      <c r="H86" s="21">
        <v>821.5</v>
      </c>
      <c r="I86" s="21">
        <v>-888.81</v>
      </c>
      <c r="J86" s="21">
        <v>134.99</v>
      </c>
      <c r="K86" s="21">
        <v>13523514.130000001</v>
      </c>
      <c r="L86" s="21">
        <v>7196337.3899999997</v>
      </c>
      <c r="M86" s="21" t="s">
        <v>268</v>
      </c>
      <c r="N86" s="21" t="s">
        <v>269</v>
      </c>
      <c r="O86" s="21">
        <v>75.161000000000001</v>
      </c>
      <c r="P86" s="21">
        <v>0.53</v>
      </c>
      <c r="Q86" s="21">
        <v>1.42</v>
      </c>
      <c r="R86" s="21">
        <v>821.5</v>
      </c>
      <c r="S86" s="21">
        <v>899</v>
      </c>
      <c r="T86" s="21">
        <v>171.364</v>
      </c>
      <c r="U86" s="4">
        <f t="shared" ref="U86:U149" si="5">T86-20.63</f>
        <v>150.73400000000001</v>
      </c>
      <c r="V86" s="21" t="s">
        <v>82</v>
      </c>
    </row>
    <row r="87" spans="1:22" s="5" customFormat="1" x14ac:dyDescent="0.2">
      <c r="A87" s="21">
        <v>1652.04</v>
      </c>
      <c r="B87" s="21">
        <v>77.95</v>
      </c>
      <c r="C87" s="22">
        <v>190.79</v>
      </c>
      <c r="D87" s="16">
        <f t="shared" si="3"/>
        <v>170.16</v>
      </c>
      <c r="E87" s="17">
        <f t="shared" si="4"/>
        <v>190.34</v>
      </c>
      <c r="F87" s="21">
        <v>1102.18</v>
      </c>
      <c r="G87" s="21">
        <v>1022.03</v>
      </c>
      <c r="H87" s="21">
        <v>845.39</v>
      </c>
      <c r="I87" s="21">
        <v>-912.61</v>
      </c>
      <c r="J87" s="21">
        <v>131.41</v>
      </c>
      <c r="K87" s="21">
        <v>13523510.74</v>
      </c>
      <c r="L87" s="21">
        <v>7196313.5700000003</v>
      </c>
      <c r="M87" s="21" t="s">
        <v>270</v>
      </c>
      <c r="N87" s="21" t="s">
        <v>271</v>
      </c>
      <c r="O87" s="21">
        <v>51.715000000000003</v>
      </c>
      <c r="P87" s="21">
        <v>0.49</v>
      </c>
      <c r="Q87" s="21">
        <v>1.83</v>
      </c>
      <c r="R87" s="21">
        <v>845.39</v>
      </c>
      <c r="S87" s="21">
        <v>922.02</v>
      </c>
      <c r="T87" s="21">
        <v>171.80600000000001</v>
      </c>
      <c r="U87" s="4">
        <f t="shared" si="5"/>
        <v>151.17600000000002</v>
      </c>
      <c r="V87" s="21" t="s">
        <v>82</v>
      </c>
    </row>
    <row r="88" spans="1:22" s="5" customFormat="1" x14ac:dyDescent="0.2">
      <c r="A88" s="21">
        <v>1676.73</v>
      </c>
      <c r="B88" s="21">
        <v>79.73</v>
      </c>
      <c r="C88" s="22">
        <v>193.07</v>
      </c>
      <c r="D88" s="16">
        <f t="shared" si="3"/>
        <v>172.44</v>
      </c>
      <c r="E88" s="17">
        <f t="shared" si="4"/>
        <v>192.62</v>
      </c>
      <c r="F88" s="21">
        <v>1106.96</v>
      </c>
      <c r="G88" s="21">
        <v>1026.81</v>
      </c>
      <c r="H88" s="21">
        <v>869.57</v>
      </c>
      <c r="I88" s="21">
        <v>-936.3</v>
      </c>
      <c r="J88" s="21">
        <v>126.41</v>
      </c>
      <c r="K88" s="21">
        <v>13523505.92</v>
      </c>
      <c r="L88" s="21">
        <v>7196289.8300000001</v>
      </c>
      <c r="M88" s="21" t="s">
        <v>272</v>
      </c>
      <c r="N88" s="21" t="s">
        <v>273</v>
      </c>
      <c r="O88" s="21">
        <v>53.201000000000001</v>
      </c>
      <c r="P88" s="21">
        <v>0.72</v>
      </c>
      <c r="Q88" s="21">
        <v>0.92</v>
      </c>
      <c r="R88" s="21">
        <v>869.57</v>
      </c>
      <c r="S88" s="21">
        <v>944.8</v>
      </c>
      <c r="T88" s="21">
        <v>172.31100000000001</v>
      </c>
      <c r="U88" s="4">
        <f t="shared" si="5"/>
        <v>151.68100000000001</v>
      </c>
      <c r="V88" s="21" t="s">
        <v>82</v>
      </c>
    </row>
    <row r="89" spans="1:22" s="5" customFormat="1" x14ac:dyDescent="0.2">
      <c r="A89" s="21">
        <v>1701.39</v>
      </c>
      <c r="B89" s="21">
        <v>82.98</v>
      </c>
      <c r="C89" s="22">
        <v>197.41</v>
      </c>
      <c r="D89" s="16">
        <f t="shared" si="3"/>
        <v>176.78</v>
      </c>
      <c r="E89" s="17">
        <f t="shared" si="4"/>
        <v>196.96</v>
      </c>
      <c r="F89" s="21">
        <v>1110.67</v>
      </c>
      <c r="G89" s="21">
        <v>1030.52</v>
      </c>
      <c r="H89" s="21">
        <v>893.94</v>
      </c>
      <c r="I89" s="21">
        <v>-959.82</v>
      </c>
      <c r="J89" s="21">
        <v>120</v>
      </c>
      <c r="K89" s="21">
        <v>13523499.689999999</v>
      </c>
      <c r="L89" s="21">
        <v>7196266.2699999996</v>
      </c>
      <c r="M89" s="21" t="s">
        <v>274</v>
      </c>
      <c r="N89" s="21" t="s">
        <v>275</v>
      </c>
      <c r="O89" s="21">
        <v>59.564999999999998</v>
      </c>
      <c r="P89" s="21">
        <v>1.32</v>
      </c>
      <c r="Q89" s="21">
        <v>1.76</v>
      </c>
      <c r="R89" s="21">
        <v>893.94</v>
      </c>
      <c r="S89" s="21">
        <v>967.29</v>
      </c>
      <c r="T89" s="21">
        <v>172.874</v>
      </c>
      <c r="U89" s="4">
        <f t="shared" si="5"/>
        <v>152.244</v>
      </c>
      <c r="V89" s="21" t="s">
        <v>82</v>
      </c>
    </row>
    <row r="90" spans="1:22" s="5" customFormat="1" x14ac:dyDescent="0.2">
      <c r="A90" s="21">
        <v>1726.08</v>
      </c>
      <c r="B90" s="21">
        <v>85.35</v>
      </c>
      <c r="C90" s="22">
        <v>201.43</v>
      </c>
      <c r="D90" s="16">
        <f t="shared" si="3"/>
        <v>180.8</v>
      </c>
      <c r="E90" s="17">
        <f t="shared" si="4"/>
        <v>200.98000000000002</v>
      </c>
      <c r="F90" s="21">
        <v>1113.18</v>
      </c>
      <c r="G90" s="21">
        <v>1033.03</v>
      </c>
      <c r="H90" s="21">
        <v>918.43</v>
      </c>
      <c r="I90" s="21">
        <v>-982.97</v>
      </c>
      <c r="J90" s="21">
        <v>111.83</v>
      </c>
      <c r="K90" s="21">
        <v>13523491.710000001</v>
      </c>
      <c r="L90" s="21">
        <v>7196243.0499999998</v>
      </c>
      <c r="M90" s="21" t="s">
        <v>276</v>
      </c>
      <c r="N90" s="21" t="s">
        <v>277</v>
      </c>
      <c r="O90" s="21">
        <v>66.826999999999998</v>
      </c>
      <c r="P90" s="21">
        <v>0.96</v>
      </c>
      <c r="Q90" s="21">
        <v>1.63</v>
      </c>
      <c r="R90" s="21">
        <v>918.43</v>
      </c>
      <c r="S90" s="21">
        <v>989.31</v>
      </c>
      <c r="T90" s="21">
        <v>173.51</v>
      </c>
      <c r="U90" s="4">
        <f t="shared" si="5"/>
        <v>152.88</v>
      </c>
      <c r="V90" s="21" t="s">
        <v>82</v>
      </c>
    </row>
    <row r="91" spans="1:22" s="5" customFormat="1" x14ac:dyDescent="0.2">
      <c r="A91" s="21">
        <v>1750.74</v>
      </c>
      <c r="B91" s="21">
        <v>87.2</v>
      </c>
      <c r="C91" s="22">
        <v>205.73</v>
      </c>
      <c r="D91" s="16">
        <f t="shared" si="3"/>
        <v>185.1</v>
      </c>
      <c r="E91" s="17">
        <f t="shared" si="4"/>
        <v>205.28</v>
      </c>
      <c r="F91" s="21">
        <v>1114.78</v>
      </c>
      <c r="G91" s="21">
        <v>1034.6300000000001</v>
      </c>
      <c r="H91" s="21">
        <v>942.78</v>
      </c>
      <c r="I91" s="21">
        <v>-1005.52</v>
      </c>
      <c r="J91" s="21">
        <v>101.99</v>
      </c>
      <c r="K91" s="21">
        <v>13523482.039999999</v>
      </c>
      <c r="L91" s="21">
        <v>7196220.4299999997</v>
      </c>
      <c r="M91" s="21" t="s">
        <v>278</v>
      </c>
      <c r="N91" s="21" t="s">
        <v>279</v>
      </c>
      <c r="O91" s="21">
        <v>9.6349999999999998</v>
      </c>
      <c r="P91" s="21">
        <v>0.75</v>
      </c>
      <c r="Q91" s="21">
        <v>1.74</v>
      </c>
      <c r="R91" s="21">
        <v>942.78</v>
      </c>
      <c r="S91" s="21">
        <v>1010.68</v>
      </c>
      <c r="T91" s="21">
        <v>174.208</v>
      </c>
      <c r="U91" s="4">
        <f t="shared" si="5"/>
        <v>153.578</v>
      </c>
      <c r="V91" s="21" t="s">
        <v>82</v>
      </c>
    </row>
    <row r="92" spans="1:22" s="5" customFormat="1" x14ac:dyDescent="0.2">
      <c r="A92" s="21">
        <v>1775.51</v>
      </c>
      <c r="B92" s="21">
        <v>89.38</v>
      </c>
      <c r="C92" s="22">
        <v>206.1</v>
      </c>
      <c r="D92" s="16">
        <f t="shared" si="3"/>
        <v>185.47</v>
      </c>
      <c r="E92" s="17">
        <f t="shared" si="4"/>
        <v>205.65</v>
      </c>
      <c r="F92" s="21">
        <v>1115.52</v>
      </c>
      <c r="G92" s="21">
        <v>1035.3699999999999</v>
      </c>
      <c r="H92" s="21">
        <v>967.12</v>
      </c>
      <c r="I92" s="21">
        <v>-1027.79</v>
      </c>
      <c r="J92" s="21">
        <v>91.17</v>
      </c>
      <c r="K92" s="21">
        <v>13523471.390000001</v>
      </c>
      <c r="L92" s="21">
        <v>7196198.0800000001</v>
      </c>
      <c r="M92" s="21" t="s">
        <v>280</v>
      </c>
      <c r="N92" s="21" t="s">
        <v>281</v>
      </c>
      <c r="O92" s="21">
        <v>-44.999000000000002</v>
      </c>
      <c r="P92" s="21">
        <v>0.88</v>
      </c>
      <c r="Q92" s="21">
        <v>0.15</v>
      </c>
      <c r="R92" s="21">
        <v>967.12</v>
      </c>
      <c r="S92" s="21">
        <v>1031.82</v>
      </c>
      <c r="T92" s="21">
        <v>174.93100000000001</v>
      </c>
      <c r="U92" s="4">
        <f t="shared" si="5"/>
        <v>154.30100000000002</v>
      </c>
      <c r="V92" s="21" t="s">
        <v>82</v>
      </c>
    </row>
    <row r="93" spans="1:22" s="5" customFormat="1" x14ac:dyDescent="0.2">
      <c r="A93" s="21">
        <v>1787.88</v>
      </c>
      <c r="B93" s="21">
        <v>89.53</v>
      </c>
      <c r="C93" s="22">
        <v>205.95</v>
      </c>
      <c r="D93" s="16">
        <f t="shared" si="3"/>
        <v>185.32</v>
      </c>
      <c r="E93" s="17">
        <f t="shared" si="4"/>
        <v>205.5</v>
      </c>
      <c r="F93" s="21">
        <v>1115.6400000000001</v>
      </c>
      <c r="G93" s="21">
        <v>1035.49</v>
      </c>
      <c r="H93" s="21">
        <v>979.27</v>
      </c>
      <c r="I93" s="21">
        <v>-1038.9000000000001</v>
      </c>
      <c r="J93" s="21">
        <v>85.74</v>
      </c>
      <c r="K93" s="21">
        <v>13523466.050000001</v>
      </c>
      <c r="L93" s="21">
        <v>7196186.9199999999</v>
      </c>
      <c r="M93" s="21" t="s">
        <v>282</v>
      </c>
      <c r="N93" s="21" t="s">
        <v>283</v>
      </c>
      <c r="O93" s="21">
        <v>161.42699999999999</v>
      </c>
      <c r="P93" s="21">
        <v>0.12</v>
      </c>
      <c r="Q93" s="21">
        <v>-0.12</v>
      </c>
      <c r="R93" s="21">
        <v>979.27</v>
      </c>
      <c r="S93" s="21">
        <v>1042.44</v>
      </c>
      <c r="T93" s="21">
        <v>175.28200000000001</v>
      </c>
      <c r="U93" s="4">
        <f t="shared" si="5"/>
        <v>154.65200000000002</v>
      </c>
      <c r="V93" s="21" t="s">
        <v>82</v>
      </c>
    </row>
    <row r="94" spans="1:22" s="5" customFormat="1" x14ac:dyDescent="0.2">
      <c r="A94" s="21">
        <v>1800.24</v>
      </c>
      <c r="B94" s="21">
        <v>88.34</v>
      </c>
      <c r="C94" s="22">
        <v>206.35</v>
      </c>
      <c r="D94" s="16">
        <f t="shared" si="3"/>
        <v>185.72</v>
      </c>
      <c r="E94" s="17">
        <f t="shared" si="4"/>
        <v>205.9</v>
      </c>
      <c r="F94" s="21">
        <v>1115.8699999999999</v>
      </c>
      <c r="G94" s="21">
        <v>1035.72</v>
      </c>
      <c r="H94" s="21">
        <v>991.41</v>
      </c>
      <c r="I94" s="21">
        <v>-1050</v>
      </c>
      <c r="J94" s="21">
        <v>80.3</v>
      </c>
      <c r="K94" s="21">
        <v>13523460.689999999</v>
      </c>
      <c r="L94" s="21">
        <v>7196175.7800000003</v>
      </c>
      <c r="M94" s="21" t="s">
        <v>284</v>
      </c>
      <c r="N94" s="21" t="s">
        <v>285</v>
      </c>
      <c r="O94" s="21">
        <v>-13.481999999999999</v>
      </c>
      <c r="P94" s="21">
        <v>-0.96</v>
      </c>
      <c r="Q94" s="21">
        <v>0.32</v>
      </c>
      <c r="R94" s="21">
        <v>991.41</v>
      </c>
      <c r="S94" s="21">
        <v>1053.06</v>
      </c>
      <c r="T94" s="21">
        <v>175.62700000000001</v>
      </c>
      <c r="U94" s="4">
        <f t="shared" si="5"/>
        <v>154.99700000000001</v>
      </c>
      <c r="V94" s="21" t="s">
        <v>82</v>
      </c>
    </row>
    <row r="95" spans="1:22" s="5" customFormat="1" x14ac:dyDescent="0.2">
      <c r="A95" s="21">
        <v>1810.24</v>
      </c>
      <c r="B95" s="21">
        <v>89.141999999999996</v>
      </c>
      <c r="C95" s="22">
        <v>206.15799999999999</v>
      </c>
      <c r="D95" s="16">
        <f t="shared" si="3"/>
        <v>185.52799999999999</v>
      </c>
      <c r="E95" s="17">
        <f t="shared" si="4"/>
        <v>205.708</v>
      </c>
      <c r="F95" s="21">
        <v>1116.0899999999999</v>
      </c>
      <c r="G95" s="21">
        <v>1035.94</v>
      </c>
      <c r="H95" s="21">
        <v>1001.23</v>
      </c>
      <c r="I95" s="21">
        <v>-1058.96</v>
      </c>
      <c r="J95" s="21">
        <v>75.87</v>
      </c>
      <c r="K95" s="21">
        <v>13523456.34</v>
      </c>
      <c r="L95" s="21">
        <v>7196166.7800000003</v>
      </c>
      <c r="M95" s="21" t="s">
        <v>286</v>
      </c>
      <c r="N95" s="21" t="s">
        <v>287</v>
      </c>
      <c r="O95" s="21">
        <v>-13.478</v>
      </c>
      <c r="P95" s="21">
        <v>0.8</v>
      </c>
      <c r="Q95" s="21">
        <v>-0.19</v>
      </c>
      <c r="R95" s="21">
        <v>1001.23</v>
      </c>
      <c r="S95" s="21">
        <v>1061.68</v>
      </c>
      <c r="T95" s="21">
        <v>175.90199999999999</v>
      </c>
      <c r="U95" s="4">
        <f t="shared" si="5"/>
        <v>155.27199999999999</v>
      </c>
      <c r="V95" s="21" t="s">
        <v>704</v>
      </c>
    </row>
    <row r="96" spans="1:22" s="5" customFormat="1" x14ac:dyDescent="0.2">
      <c r="A96" s="21">
        <v>1818.44</v>
      </c>
      <c r="B96" s="21">
        <v>89.8</v>
      </c>
      <c r="C96" s="22">
        <v>206</v>
      </c>
      <c r="D96" s="16">
        <f t="shared" si="3"/>
        <v>185.37</v>
      </c>
      <c r="E96" s="17">
        <f t="shared" si="4"/>
        <v>205.55</v>
      </c>
      <c r="F96" s="21">
        <v>1116.1600000000001</v>
      </c>
      <c r="G96" s="21">
        <v>1036.01</v>
      </c>
      <c r="H96" s="21">
        <v>1009.28</v>
      </c>
      <c r="I96" s="21">
        <v>-1066.33</v>
      </c>
      <c r="J96" s="21">
        <v>72.27</v>
      </c>
      <c r="K96" s="21">
        <v>13523452.789999999</v>
      </c>
      <c r="L96" s="21">
        <v>7196159.3899999997</v>
      </c>
      <c r="M96" s="21" t="s">
        <v>288</v>
      </c>
      <c r="N96" s="21" t="s">
        <v>289</v>
      </c>
      <c r="O96" s="21">
        <v>0</v>
      </c>
      <c r="P96" s="21">
        <v>0.8</v>
      </c>
      <c r="Q96" s="21">
        <v>-0.19</v>
      </c>
      <c r="R96" s="21">
        <v>1009.28</v>
      </c>
      <c r="S96" s="21">
        <v>1068.77</v>
      </c>
      <c r="T96" s="21">
        <v>176.12299999999999</v>
      </c>
      <c r="U96" s="4">
        <f t="shared" si="5"/>
        <v>155.49299999999999</v>
      </c>
      <c r="V96" s="21" t="s">
        <v>82</v>
      </c>
    </row>
    <row r="97" spans="1:22" s="5" customFormat="1" x14ac:dyDescent="0.2">
      <c r="A97" s="21">
        <v>1820.24</v>
      </c>
      <c r="B97" s="21">
        <v>89.8</v>
      </c>
      <c r="C97" s="22">
        <v>206</v>
      </c>
      <c r="D97" s="16">
        <f t="shared" si="3"/>
        <v>185.37</v>
      </c>
      <c r="E97" s="17">
        <f t="shared" si="4"/>
        <v>205.55</v>
      </c>
      <c r="F97" s="21">
        <v>1116.17</v>
      </c>
      <c r="G97" s="21">
        <v>1036.02</v>
      </c>
      <c r="H97" s="21">
        <v>1011.05</v>
      </c>
      <c r="I97" s="21">
        <v>-1067.94</v>
      </c>
      <c r="J97" s="21">
        <v>71.48</v>
      </c>
      <c r="K97" s="21">
        <v>13523452.02</v>
      </c>
      <c r="L97" s="21">
        <v>7196157.7699999996</v>
      </c>
      <c r="M97" s="21" t="s">
        <v>290</v>
      </c>
      <c r="N97" s="21" t="s">
        <v>291</v>
      </c>
      <c r="O97" s="21">
        <v>0</v>
      </c>
      <c r="P97" s="21">
        <v>0</v>
      </c>
      <c r="Q97" s="21">
        <v>0</v>
      </c>
      <c r="R97" s="21">
        <v>1011.05</v>
      </c>
      <c r="S97" s="21">
        <v>1070.33</v>
      </c>
      <c r="T97" s="21">
        <v>176.17099999999999</v>
      </c>
      <c r="U97" s="4">
        <f t="shared" si="5"/>
        <v>155.541</v>
      </c>
      <c r="V97" s="21" t="s">
        <v>705</v>
      </c>
    </row>
    <row r="98" spans="1:22" s="5" customFormat="1" x14ac:dyDescent="0.2">
      <c r="A98" s="21">
        <v>1830.24</v>
      </c>
      <c r="B98" s="21">
        <v>89.8</v>
      </c>
      <c r="C98" s="22">
        <v>206</v>
      </c>
      <c r="D98" s="16">
        <f t="shared" si="3"/>
        <v>185.37</v>
      </c>
      <c r="E98" s="17">
        <f t="shared" si="4"/>
        <v>205.55</v>
      </c>
      <c r="F98" s="21">
        <v>1116.2</v>
      </c>
      <c r="G98" s="21">
        <v>1036.05</v>
      </c>
      <c r="H98" s="21">
        <v>1020.88</v>
      </c>
      <c r="I98" s="21">
        <v>-1076.93</v>
      </c>
      <c r="J98" s="21">
        <v>67.099999999999994</v>
      </c>
      <c r="K98" s="21">
        <v>13523447.699999999</v>
      </c>
      <c r="L98" s="21">
        <v>7196148.75</v>
      </c>
      <c r="M98" s="21" t="s">
        <v>292</v>
      </c>
      <c r="N98" s="21" t="s">
        <v>293</v>
      </c>
      <c r="O98" s="21">
        <v>0</v>
      </c>
      <c r="P98" s="21">
        <v>0</v>
      </c>
      <c r="Q98" s="21">
        <v>0</v>
      </c>
      <c r="R98" s="21">
        <v>1020.88</v>
      </c>
      <c r="S98" s="21">
        <v>1079.02</v>
      </c>
      <c r="T98" s="21">
        <v>176.435</v>
      </c>
      <c r="U98" s="4">
        <f t="shared" si="5"/>
        <v>155.80500000000001</v>
      </c>
      <c r="V98" s="21" t="s">
        <v>82</v>
      </c>
    </row>
    <row r="99" spans="1:22" s="5" customFormat="1" x14ac:dyDescent="0.2">
      <c r="A99" s="21">
        <v>1838.44</v>
      </c>
      <c r="B99" s="21">
        <v>89.8</v>
      </c>
      <c r="C99" s="22">
        <v>206</v>
      </c>
      <c r="D99" s="16">
        <f t="shared" si="3"/>
        <v>185.37</v>
      </c>
      <c r="E99" s="17">
        <f t="shared" si="4"/>
        <v>205.55</v>
      </c>
      <c r="F99" s="21">
        <v>1116.23</v>
      </c>
      <c r="G99" s="21">
        <v>1036.08</v>
      </c>
      <c r="H99" s="21">
        <v>1028.94</v>
      </c>
      <c r="I99" s="21">
        <v>-1084.3</v>
      </c>
      <c r="J99" s="21">
        <v>63.5</v>
      </c>
      <c r="K99" s="21">
        <v>13523444.17</v>
      </c>
      <c r="L99" s="21">
        <v>7196141.3499999996</v>
      </c>
      <c r="M99" s="21" t="s">
        <v>294</v>
      </c>
      <c r="N99" s="21" t="s">
        <v>295</v>
      </c>
      <c r="O99" s="21">
        <v>0</v>
      </c>
      <c r="P99" s="21">
        <v>0</v>
      </c>
      <c r="Q99" s="21">
        <v>0</v>
      </c>
      <c r="R99" s="21">
        <v>1028.94</v>
      </c>
      <c r="S99" s="21">
        <v>1086.1600000000001</v>
      </c>
      <c r="T99" s="21">
        <v>176.648</v>
      </c>
      <c r="U99" s="4">
        <f t="shared" si="5"/>
        <v>156.018</v>
      </c>
      <c r="V99" s="21" t="s">
        <v>82</v>
      </c>
    </row>
    <row r="100" spans="1:22" s="5" customFormat="1" x14ac:dyDescent="0.2">
      <c r="A100" s="21">
        <v>1840.24</v>
      </c>
      <c r="B100" s="21">
        <v>89.98</v>
      </c>
      <c r="C100" s="22">
        <v>206</v>
      </c>
      <c r="D100" s="16">
        <f t="shared" si="3"/>
        <v>185.37</v>
      </c>
      <c r="E100" s="17">
        <f t="shared" si="4"/>
        <v>205.55</v>
      </c>
      <c r="F100" s="21">
        <v>1116.24</v>
      </c>
      <c r="G100" s="21">
        <v>1036.0899999999999</v>
      </c>
      <c r="H100" s="21">
        <v>1030.7</v>
      </c>
      <c r="I100" s="21">
        <v>-1085.92</v>
      </c>
      <c r="J100" s="21">
        <v>62.71</v>
      </c>
      <c r="K100" s="21">
        <v>13523443.390000001</v>
      </c>
      <c r="L100" s="21">
        <v>7196139.7199999997</v>
      </c>
      <c r="M100" s="21" t="s">
        <v>296</v>
      </c>
      <c r="N100" s="21" t="s">
        <v>297</v>
      </c>
      <c r="O100" s="21">
        <v>0</v>
      </c>
      <c r="P100" s="21">
        <v>1</v>
      </c>
      <c r="Q100" s="21">
        <v>0</v>
      </c>
      <c r="R100" s="21">
        <v>1030.7</v>
      </c>
      <c r="S100" s="21">
        <v>1087.73</v>
      </c>
      <c r="T100" s="21">
        <v>176.69499999999999</v>
      </c>
      <c r="U100" s="4">
        <f t="shared" si="5"/>
        <v>156.065</v>
      </c>
      <c r="V100" s="21" t="s">
        <v>706</v>
      </c>
    </row>
    <row r="101" spans="1:22" s="5" customFormat="1" x14ac:dyDescent="0.2">
      <c r="A101" s="21">
        <v>1845.44</v>
      </c>
      <c r="B101" s="21">
        <v>90.5</v>
      </c>
      <c r="C101" s="22">
        <v>206</v>
      </c>
      <c r="D101" s="16">
        <f t="shared" si="3"/>
        <v>185.37</v>
      </c>
      <c r="E101" s="17">
        <f t="shared" si="4"/>
        <v>205.55</v>
      </c>
      <c r="F101" s="21">
        <v>1116.21</v>
      </c>
      <c r="G101" s="21">
        <v>1036.06</v>
      </c>
      <c r="H101" s="21">
        <v>1035.81</v>
      </c>
      <c r="I101" s="21">
        <v>-1090.5899999999999</v>
      </c>
      <c r="J101" s="21">
        <v>60.43</v>
      </c>
      <c r="K101" s="21">
        <v>13523441.15</v>
      </c>
      <c r="L101" s="21">
        <v>7196135.0300000003</v>
      </c>
      <c r="M101" s="21" t="s">
        <v>298</v>
      </c>
      <c r="N101" s="21" t="s">
        <v>299</v>
      </c>
      <c r="O101" s="21">
        <v>0</v>
      </c>
      <c r="P101" s="21">
        <v>1</v>
      </c>
      <c r="Q101" s="21">
        <v>0</v>
      </c>
      <c r="R101" s="21">
        <v>1035.81</v>
      </c>
      <c r="S101" s="21">
        <v>1092.27</v>
      </c>
      <c r="T101" s="21">
        <v>176.828</v>
      </c>
      <c r="U101" s="4">
        <f t="shared" si="5"/>
        <v>156.19800000000001</v>
      </c>
      <c r="V101" s="21" t="s">
        <v>82</v>
      </c>
    </row>
    <row r="102" spans="1:22" s="5" customFormat="1" x14ac:dyDescent="0.2">
      <c r="A102" s="21">
        <v>1849.94</v>
      </c>
      <c r="B102" s="21">
        <v>90.5</v>
      </c>
      <c r="C102" s="22">
        <v>206</v>
      </c>
      <c r="D102" s="16">
        <f t="shared" si="3"/>
        <v>185.37</v>
      </c>
      <c r="E102" s="17">
        <f t="shared" si="4"/>
        <v>205.55</v>
      </c>
      <c r="F102" s="21">
        <v>1116.17</v>
      </c>
      <c r="G102" s="21">
        <v>1036.02</v>
      </c>
      <c r="H102" s="21">
        <v>1040.24</v>
      </c>
      <c r="I102" s="21">
        <v>-1094.6400000000001</v>
      </c>
      <c r="J102" s="21">
        <v>58.46</v>
      </c>
      <c r="K102" s="21">
        <v>13523439.210000001</v>
      </c>
      <c r="L102" s="21">
        <v>7196130.9699999997</v>
      </c>
      <c r="M102" s="21" t="s">
        <v>300</v>
      </c>
      <c r="N102" s="21" t="s">
        <v>301</v>
      </c>
      <c r="O102" s="21">
        <v>180</v>
      </c>
      <c r="P102" s="21">
        <v>0</v>
      </c>
      <c r="Q102" s="21">
        <v>0</v>
      </c>
      <c r="R102" s="21">
        <v>1040.24</v>
      </c>
      <c r="S102" s="21">
        <v>1096.2</v>
      </c>
      <c r="T102" s="21">
        <v>176.94300000000001</v>
      </c>
      <c r="U102" s="4">
        <f t="shared" si="5"/>
        <v>156.31300000000002</v>
      </c>
      <c r="V102" s="21" t="s">
        <v>707</v>
      </c>
    </row>
    <row r="103" spans="1:22" s="5" customFormat="1" x14ac:dyDescent="0.2">
      <c r="A103" s="21">
        <v>1850.24</v>
      </c>
      <c r="B103" s="21">
        <v>90.474000000000004</v>
      </c>
      <c r="C103" s="22">
        <v>206</v>
      </c>
      <c r="D103" s="16">
        <f t="shared" si="3"/>
        <v>185.37</v>
      </c>
      <c r="E103" s="17">
        <f t="shared" si="4"/>
        <v>205.55</v>
      </c>
      <c r="F103" s="21">
        <v>1116.17</v>
      </c>
      <c r="G103" s="21">
        <v>1036.02</v>
      </c>
      <c r="H103" s="21">
        <v>1040.53</v>
      </c>
      <c r="I103" s="21">
        <v>-1094.9100000000001</v>
      </c>
      <c r="J103" s="21">
        <v>58.33</v>
      </c>
      <c r="K103" s="21">
        <v>13523439.08</v>
      </c>
      <c r="L103" s="21">
        <v>7196130.7000000002</v>
      </c>
      <c r="M103" s="21" t="s">
        <v>302</v>
      </c>
      <c r="N103" s="21" t="s">
        <v>303</v>
      </c>
      <c r="O103" s="21">
        <v>180</v>
      </c>
      <c r="P103" s="21">
        <v>-0.88</v>
      </c>
      <c r="Q103" s="21">
        <v>0</v>
      </c>
      <c r="R103" s="21">
        <v>1040.53</v>
      </c>
      <c r="S103" s="21">
        <v>1096.46</v>
      </c>
      <c r="T103" s="21">
        <v>176.95099999999999</v>
      </c>
      <c r="U103" s="4">
        <f t="shared" si="5"/>
        <v>156.321</v>
      </c>
      <c r="V103" s="21" t="s">
        <v>706</v>
      </c>
    </row>
    <row r="104" spans="1:22" s="5" customFormat="1" x14ac:dyDescent="0.2">
      <c r="A104" s="21">
        <v>1855.63</v>
      </c>
      <c r="B104" s="21">
        <v>90</v>
      </c>
      <c r="C104" s="22">
        <v>206</v>
      </c>
      <c r="D104" s="16">
        <f t="shared" si="3"/>
        <v>185.37</v>
      </c>
      <c r="E104" s="17">
        <f t="shared" si="4"/>
        <v>205.55</v>
      </c>
      <c r="F104" s="21">
        <v>1116.1500000000001</v>
      </c>
      <c r="G104" s="21">
        <v>1036</v>
      </c>
      <c r="H104" s="21">
        <v>1045.83</v>
      </c>
      <c r="I104" s="21">
        <v>-1099.75</v>
      </c>
      <c r="J104" s="21">
        <v>55.97</v>
      </c>
      <c r="K104" s="21">
        <v>13523436.75</v>
      </c>
      <c r="L104" s="21">
        <v>7196125.8399999999</v>
      </c>
      <c r="M104" s="21" t="s">
        <v>304</v>
      </c>
      <c r="N104" s="21" t="s">
        <v>305</v>
      </c>
      <c r="O104" s="21">
        <v>-90</v>
      </c>
      <c r="P104" s="21">
        <v>-0.88</v>
      </c>
      <c r="Q104" s="21">
        <v>0</v>
      </c>
      <c r="R104" s="21">
        <v>1045.83</v>
      </c>
      <c r="S104" s="21">
        <v>1101.17</v>
      </c>
      <c r="T104" s="21">
        <v>177.08699999999999</v>
      </c>
      <c r="U104" s="4">
        <f t="shared" si="5"/>
        <v>156.45699999999999</v>
      </c>
      <c r="V104" s="21" t="s">
        <v>82</v>
      </c>
    </row>
    <row r="105" spans="1:22" s="5" customFormat="1" x14ac:dyDescent="0.2">
      <c r="A105" s="21">
        <v>1860.24</v>
      </c>
      <c r="B105" s="21">
        <v>90</v>
      </c>
      <c r="C105" s="22">
        <v>205.53899999999999</v>
      </c>
      <c r="D105" s="16">
        <f t="shared" si="3"/>
        <v>184.90899999999999</v>
      </c>
      <c r="E105" s="17">
        <f t="shared" si="4"/>
        <v>205.089</v>
      </c>
      <c r="F105" s="21">
        <v>1116.1500000000001</v>
      </c>
      <c r="G105" s="21">
        <v>1036</v>
      </c>
      <c r="H105" s="21">
        <v>1050.3599999999999</v>
      </c>
      <c r="I105" s="21">
        <v>-1103.9000000000001</v>
      </c>
      <c r="J105" s="21">
        <v>53.96</v>
      </c>
      <c r="K105" s="21">
        <v>13523434.779999999</v>
      </c>
      <c r="L105" s="21">
        <v>7196121.6699999999</v>
      </c>
      <c r="M105" s="21" t="s">
        <v>306</v>
      </c>
      <c r="N105" s="21" t="s">
        <v>307</v>
      </c>
      <c r="O105" s="21">
        <v>-90</v>
      </c>
      <c r="P105" s="21">
        <v>0</v>
      </c>
      <c r="Q105" s="21">
        <v>-1</v>
      </c>
      <c r="R105" s="21">
        <v>1050.3599999999999</v>
      </c>
      <c r="S105" s="21">
        <v>1105.22</v>
      </c>
      <c r="T105" s="21">
        <v>177.20099999999999</v>
      </c>
      <c r="U105" s="4">
        <f t="shared" si="5"/>
        <v>156.571</v>
      </c>
      <c r="V105" s="21" t="s">
        <v>708</v>
      </c>
    </row>
    <row r="106" spans="1:22" s="5" customFormat="1" x14ac:dyDescent="0.2">
      <c r="A106" s="21">
        <v>1860.95</v>
      </c>
      <c r="B106" s="21">
        <v>90</v>
      </c>
      <c r="C106" s="22">
        <v>205.46799999999999</v>
      </c>
      <c r="D106" s="16">
        <f t="shared" si="3"/>
        <v>184.83799999999999</v>
      </c>
      <c r="E106" s="17">
        <f t="shared" si="4"/>
        <v>205.018</v>
      </c>
      <c r="F106" s="21">
        <v>1116.1500000000001</v>
      </c>
      <c r="G106" s="21">
        <v>1036</v>
      </c>
      <c r="H106" s="21">
        <v>1051.06</v>
      </c>
      <c r="I106" s="21">
        <v>-1104.54</v>
      </c>
      <c r="J106" s="21">
        <v>53.66</v>
      </c>
      <c r="K106" s="21">
        <v>13523434.48</v>
      </c>
      <c r="L106" s="21">
        <v>7196121.0300000003</v>
      </c>
      <c r="M106" s="21" t="s">
        <v>308</v>
      </c>
      <c r="N106" s="21" t="s">
        <v>309</v>
      </c>
      <c r="O106" s="21">
        <v>0</v>
      </c>
      <c r="P106" s="21">
        <v>0</v>
      </c>
      <c r="Q106" s="21">
        <v>-1</v>
      </c>
      <c r="R106" s="21">
        <v>1051.06</v>
      </c>
      <c r="S106" s="21">
        <v>1105.8399999999999</v>
      </c>
      <c r="T106" s="21">
        <v>177.21899999999999</v>
      </c>
      <c r="U106" s="4">
        <f t="shared" si="5"/>
        <v>156.589</v>
      </c>
      <c r="V106" s="21" t="s">
        <v>82</v>
      </c>
    </row>
    <row r="107" spans="1:22" s="5" customFormat="1" x14ac:dyDescent="0.2">
      <c r="A107" s="21">
        <v>1870.24</v>
      </c>
      <c r="B107" s="21">
        <v>90</v>
      </c>
      <c r="C107" s="22">
        <v>205.46799999999999</v>
      </c>
      <c r="D107" s="16">
        <f t="shared" si="3"/>
        <v>184.83799999999999</v>
      </c>
      <c r="E107" s="17">
        <f t="shared" si="4"/>
        <v>205.018</v>
      </c>
      <c r="F107" s="21">
        <v>1116.1500000000001</v>
      </c>
      <c r="G107" s="21">
        <v>1036</v>
      </c>
      <c r="H107" s="21">
        <v>1060.21</v>
      </c>
      <c r="I107" s="21">
        <v>-1112.93</v>
      </c>
      <c r="J107" s="21">
        <v>49.66</v>
      </c>
      <c r="K107" s="21">
        <v>13523430.550000001</v>
      </c>
      <c r="L107" s="21">
        <v>7196112.6100000003</v>
      </c>
      <c r="M107" s="21" t="s">
        <v>310</v>
      </c>
      <c r="N107" s="21" t="s">
        <v>311</v>
      </c>
      <c r="O107" s="21">
        <v>0</v>
      </c>
      <c r="P107" s="21">
        <v>0</v>
      </c>
      <c r="Q107" s="21">
        <v>0</v>
      </c>
      <c r="R107" s="21">
        <v>1060.21</v>
      </c>
      <c r="S107" s="21">
        <v>1114.04</v>
      </c>
      <c r="T107" s="21">
        <v>177.44499999999999</v>
      </c>
      <c r="U107" s="4">
        <f t="shared" si="5"/>
        <v>156.815</v>
      </c>
      <c r="V107" s="21" t="s">
        <v>709</v>
      </c>
    </row>
    <row r="108" spans="1:22" s="5" customFormat="1" x14ac:dyDescent="0.2">
      <c r="A108" s="21">
        <v>1880.24</v>
      </c>
      <c r="B108" s="21">
        <v>90</v>
      </c>
      <c r="C108" s="22">
        <v>205.46799999999999</v>
      </c>
      <c r="D108" s="16">
        <f t="shared" si="3"/>
        <v>184.83799999999999</v>
      </c>
      <c r="E108" s="17">
        <f t="shared" si="4"/>
        <v>205.018</v>
      </c>
      <c r="F108" s="21">
        <v>1116.1500000000001</v>
      </c>
      <c r="G108" s="21">
        <v>1036</v>
      </c>
      <c r="H108" s="21">
        <v>1070.05</v>
      </c>
      <c r="I108" s="21">
        <v>-1121.96</v>
      </c>
      <c r="J108" s="21">
        <v>45.36</v>
      </c>
      <c r="K108" s="21">
        <v>13523426.32</v>
      </c>
      <c r="L108" s="21">
        <v>7196103.5499999998</v>
      </c>
      <c r="M108" s="21" t="s">
        <v>312</v>
      </c>
      <c r="N108" s="21" t="s">
        <v>313</v>
      </c>
      <c r="O108" s="21">
        <v>0</v>
      </c>
      <c r="P108" s="21">
        <v>0</v>
      </c>
      <c r="Q108" s="21">
        <v>0</v>
      </c>
      <c r="R108" s="21">
        <v>1070.05</v>
      </c>
      <c r="S108" s="21">
        <v>1122.8800000000001</v>
      </c>
      <c r="T108" s="21">
        <v>177.685</v>
      </c>
      <c r="U108" s="4">
        <f t="shared" si="5"/>
        <v>157.05500000000001</v>
      </c>
      <c r="V108" s="21" t="s">
        <v>82</v>
      </c>
    </row>
    <row r="109" spans="1:22" s="5" customFormat="1" x14ac:dyDescent="0.2">
      <c r="A109" s="21">
        <v>1890.24</v>
      </c>
      <c r="B109" s="21">
        <v>90</v>
      </c>
      <c r="C109" s="22">
        <v>205.46799999999999</v>
      </c>
      <c r="D109" s="16">
        <f t="shared" si="3"/>
        <v>184.83799999999999</v>
      </c>
      <c r="E109" s="17">
        <f t="shared" si="4"/>
        <v>205.018</v>
      </c>
      <c r="F109" s="21">
        <v>1116.1500000000001</v>
      </c>
      <c r="G109" s="21">
        <v>1036</v>
      </c>
      <c r="H109" s="21">
        <v>1079.8900000000001</v>
      </c>
      <c r="I109" s="21">
        <v>-1130.99</v>
      </c>
      <c r="J109" s="21">
        <v>41.06</v>
      </c>
      <c r="K109" s="21">
        <v>13523422.09</v>
      </c>
      <c r="L109" s="21">
        <v>7196094.4900000002</v>
      </c>
      <c r="M109" s="21" t="s">
        <v>314</v>
      </c>
      <c r="N109" s="21" t="s">
        <v>315</v>
      </c>
      <c r="O109" s="21">
        <v>0</v>
      </c>
      <c r="P109" s="21">
        <v>0</v>
      </c>
      <c r="Q109" s="21">
        <v>0</v>
      </c>
      <c r="R109" s="21">
        <v>1079.8900000000001</v>
      </c>
      <c r="S109" s="21">
        <v>1131.73</v>
      </c>
      <c r="T109" s="21">
        <v>177.92099999999999</v>
      </c>
      <c r="U109" s="4">
        <f t="shared" si="5"/>
        <v>157.291</v>
      </c>
      <c r="V109" s="21" t="s">
        <v>82</v>
      </c>
    </row>
    <row r="110" spans="1:22" s="5" customFormat="1" x14ac:dyDescent="0.2">
      <c r="A110" s="21">
        <v>1900.24</v>
      </c>
      <c r="B110" s="21">
        <v>90</v>
      </c>
      <c r="C110" s="22">
        <v>205.46799999999999</v>
      </c>
      <c r="D110" s="16">
        <f t="shared" si="3"/>
        <v>184.83799999999999</v>
      </c>
      <c r="E110" s="17">
        <f t="shared" si="4"/>
        <v>205.018</v>
      </c>
      <c r="F110" s="21">
        <v>1116.1500000000001</v>
      </c>
      <c r="G110" s="21">
        <v>1036</v>
      </c>
      <c r="H110" s="21">
        <v>1089.74</v>
      </c>
      <c r="I110" s="21">
        <v>-1140.02</v>
      </c>
      <c r="J110" s="21">
        <v>36.76</v>
      </c>
      <c r="K110" s="21">
        <v>13523417.859999999</v>
      </c>
      <c r="L110" s="21">
        <v>7196085.4299999997</v>
      </c>
      <c r="M110" s="21" t="s">
        <v>316</v>
      </c>
      <c r="N110" s="21" t="s">
        <v>317</v>
      </c>
      <c r="O110" s="21">
        <v>0</v>
      </c>
      <c r="P110" s="21">
        <v>0</v>
      </c>
      <c r="Q110" s="21">
        <v>0</v>
      </c>
      <c r="R110" s="21">
        <v>1089.74</v>
      </c>
      <c r="S110" s="21">
        <v>1140.6099999999999</v>
      </c>
      <c r="T110" s="21">
        <v>178.15299999999999</v>
      </c>
      <c r="U110" s="4">
        <f t="shared" si="5"/>
        <v>157.523</v>
      </c>
      <c r="V110" s="21" t="s">
        <v>82</v>
      </c>
    </row>
    <row r="111" spans="1:22" s="5" customFormat="1" x14ac:dyDescent="0.2">
      <c r="A111" s="21">
        <v>1910.24</v>
      </c>
      <c r="B111" s="21">
        <v>90</v>
      </c>
      <c r="C111" s="22">
        <v>205.46799999999999</v>
      </c>
      <c r="D111" s="16">
        <f t="shared" si="3"/>
        <v>184.83799999999999</v>
      </c>
      <c r="E111" s="17">
        <f t="shared" si="4"/>
        <v>205.018</v>
      </c>
      <c r="F111" s="21">
        <v>1116.1500000000001</v>
      </c>
      <c r="G111" s="21">
        <v>1036</v>
      </c>
      <c r="H111" s="21">
        <v>1099.58</v>
      </c>
      <c r="I111" s="21">
        <v>-1149.05</v>
      </c>
      <c r="J111" s="21">
        <v>32.46</v>
      </c>
      <c r="K111" s="21">
        <v>13523413.630000001</v>
      </c>
      <c r="L111" s="21">
        <v>7196076.3600000003</v>
      </c>
      <c r="M111" s="21" t="s">
        <v>318</v>
      </c>
      <c r="N111" s="21" t="s">
        <v>319</v>
      </c>
      <c r="O111" s="21">
        <v>0</v>
      </c>
      <c r="P111" s="21">
        <v>0</v>
      </c>
      <c r="Q111" s="21">
        <v>0</v>
      </c>
      <c r="R111" s="21">
        <v>1099.58</v>
      </c>
      <c r="S111" s="21">
        <v>1149.5</v>
      </c>
      <c r="T111" s="21">
        <v>178.38200000000001</v>
      </c>
      <c r="U111" s="4">
        <f t="shared" si="5"/>
        <v>157.75200000000001</v>
      </c>
      <c r="V111" s="21" t="s">
        <v>82</v>
      </c>
    </row>
    <row r="112" spans="1:22" s="5" customFormat="1" x14ac:dyDescent="0.2">
      <c r="A112" s="21">
        <v>1920.24</v>
      </c>
      <c r="B112" s="21">
        <v>90</v>
      </c>
      <c r="C112" s="22">
        <v>205.46799999999999</v>
      </c>
      <c r="D112" s="16">
        <f t="shared" si="3"/>
        <v>184.83799999999999</v>
      </c>
      <c r="E112" s="17">
        <f t="shared" si="4"/>
        <v>205.018</v>
      </c>
      <c r="F112" s="21">
        <v>1116.1500000000001</v>
      </c>
      <c r="G112" s="21">
        <v>1036</v>
      </c>
      <c r="H112" s="21">
        <v>1109.43</v>
      </c>
      <c r="I112" s="21">
        <v>-1158.07</v>
      </c>
      <c r="J112" s="21">
        <v>28.16</v>
      </c>
      <c r="K112" s="21">
        <v>13523409.4</v>
      </c>
      <c r="L112" s="21">
        <v>7196067.2999999998</v>
      </c>
      <c r="M112" s="21" t="s">
        <v>320</v>
      </c>
      <c r="N112" s="21" t="s">
        <v>321</v>
      </c>
      <c r="O112" s="21">
        <v>0</v>
      </c>
      <c r="P112" s="21">
        <v>0</v>
      </c>
      <c r="Q112" s="21">
        <v>0</v>
      </c>
      <c r="R112" s="21">
        <v>1109.43</v>
      </c>
      <c r="S112" s="21">
        <v>1158.42</v>
      </c>
      <c r="T112" s="21">
        <v>178.607</v>
      </c>
      <c r="U112" s="4">
        <f t="shared" si="5"/>
        <v>157.977</v>
      </c>
      <c r="V112" s="21" t="s">
        <v>82</v>
      </c>
    </row>
    <row r="113" spans="1:22" s="5" customFormat="1" x14ac:dyDescent="0.2">
      <c r="A113" s="21">
        <v>1930.24</v>
      </c>
      <c r="B113" s="21">
        <v>90</v>
      </c>
      <c r="C113" s="22">
        <v>205.46799999999999</v>
      </c>
      <c r="D113" s="16">
        <f t="shared" si="3"/>
        <v>184.83799999999999</v>
      </c>
      <c r="E113" s="17">
        <f t="shared" si="4"/>
        <v>205.018</v>
      </c>
      <c r="F113" s="21">
        <v>1116.1500000000001</v>
      </c>
      <c r="G113" s="21">
        <v>1036</v>
      </c>
      <c r="H113" s="21">
        <v>1119.27</v>
      </c>
      <c r="I113" s="21">
        <v>-1167.0999999999999</v>
      </c>
      <c r="J113" s="21">
        <v>23.86</v>
      </c>
      <c r="K113" s="21">
        <v>13523405.17</v>
      </c>
      <c r="L113" s="21">
        <v>7196058.2400000002</v>
      </c>
      <c r="M113" s="21" t="s">
        <v>322</v>
      </c>
      <c r="N113" s="21" t="s">
        <v>323</v>
      </c>
      <c r="O113" s="21">
        <v>0</v>
      </c>
      <c r="P113" s="21">
        <v>0</v>
      </c>
      <c r="Q113" s="21">
        <v>0</v>
      </c>
      <c r="R113" s="21">
        <v>1119.27</v>
      </c>
      <c r="S113" s="21">
        <v>1167.3499999999999</v>
      </c>
      <c r="T113" s="21">
        <v>178.82900000000001</v>
      </c>
      <c r="U113" s="4">
        <f t="shared" si="5"/>
        <v>158.19900000000001</v>
      </c>
      <c r="V113" s="21" t="s">
        <v>82</v>
      </c>
    </row>
    <row r="114" spans="1:22" s="5" customFormat="1" x14ac:dyDescent="0.2">
      <c r="A114" s="21">
        <v>1940.24</v>
      </c>
      <c r="B114" s="21">
        <v>90</v>
      </c>
      <c r="C114" s="22">
        <v>205.46799999999999</v>
      </c>
      <c r="D114" s="16">
        <f t="shared" si="3"/>
        <v>184.83799999999999</v>
      </c>
      <c r="E114" s="17">
        <f t="shared" si="4"/>
        <v>205.018</v>
      </c>
      <c r="F114" s="21">
        <v>1116.1500000000001</v>
      </c>
      <c r="G114" s="21">
        <v>1036</v>
      </c>
      <c r="H114" s="21">
        <v>1129.1099999999999</v>
      </c>
      <c r="I114" s="21">
        <v>-1176.1300000000001</v>
      </c>
      <c r="J114" s="21">
        <v>19.559999999999999</v>
      </c>
      <c r="K114" s="21">
        <v>13523400.939999999</v>
      </c>
      <c r="L114" s="21">
        <v>7196049.1799999997</v>
      </c>
      <c r="M114" s="21" t="s">
        <v>324</v>
      </c>
      <c r="N114" s="21" t="s">
        <v>325</v>
      </c>
      <c r="O114" s="21">
        <v>0</v>
      </c>
      <c r="P114" s="21">
        <v>0</v>
      </c>
      <c r="Q114" s="21">
        <v>0</v>
      </c>
      <c r="R114" s="21">
        <v>1129.1099999999999</v>
      </c>
      <c r="S114" s="21">
        <v>1176.29</v>
      </c>
      <c r="T114" s="21">
        <v>179.047</v>
      </c>
      <c r="U114" s="4">
        <f t="shared" si="5"/>
        <v>158.417</v>
      </c>
      <c r="V114" s="21" t="s">
        <v>82</v>
      </c>
    </row>
    <row r="115" spans="1:22" s="5" customFormat="1" x14ac:dyDescent="0.2">
      <c r="A115" s="21">
        <v>1950.24</v>
      </c>
      <c r="B115" s="21">
        <v>90</v>
      </c>
      <c r="C115" s="22">
        <v>205.46799999999999</v>
      </c>
      <c r="D115" s="16">
        <f t="shared" si="3"/>
        <v>184.83799999999999</v>
      </c>
      <c r="E115" s="17">
        <f t="shared" si="4"/>
        <v>205.018</v>
      </c>
      <c r="F115" s="21">
        <v>1116.1500000000001</v>
      </c>
      <c r="G115" s="21">
        <v>1036</v>
      </c>
      <c r="H115" s="21">
        <v>1138.96</v>
      </c>
      <c r="I115" s="21">
        <v>-1185.1600000000001</v>
      </c>
      <c r="J115" s="21">
        <v>15.26</v>
      </c>
      <c r="K115" s="21">
        <v>13523396.710000001</v>
      </c>
      <c r="L115" s="21">
        <v>7196040.1200000001</v>
      </c>
      <c r="M115" s="21" t="s">
        <v>326</v>
      </c>
      <c r="N115" s="21" t="s">
        <v>327</v>
      </c>
      <c r="O115" s="21">
        <v>0</v>
      </c>
      <c r="P115" s="21">
        <v>0</v>
      </c>
      <c r="Q115" s="21">
        <v>0</v>
      </c>
      <c r="R115" s="21">
        <v>1138.96</v>
      </c>
      <c r="S115" s="21">
        <v>1185.26</v>
      </c>
      <c r="T115" s="21">
        <v>179.262</v>
      </c>
      <c r="U115" s="4">
        <f t="shared" si="5"/>
        <v>158.63200000000001</v>
      </c>
      <c r="V115" s="21" t="s">
        <v>82</v>
      </c>
    </row>
    <row r="116" spans="1:22" s="5" customFormat="1" x14ac:dyDescent="0.2">
      <c r="A116" s="21">
        <v>1960.24</v>
      </c>
      <c r="B116" s="21">
        <v>90</v>
      </c>
      <c r="C116" s="22">
        <v>205.46799999999999</v>
      </c>
      <c r="D116" s="16">
        <f t="shared" si="3"/>
        <v>184.83799999999999</v>
      </c>
      <c r="E116" s="17">
        <f t="shared" si="4"/>
        <v>205.018</v>
      </c>
      <c r="F116" s="21">
        <v>1116.1500000000001</v>
      </c>
      <c r="G116" s="21">
        <v>1036</v>
      </c>
      <c r="H116" s="21">
        <v>1148.8</v>
      </c>
      <c r="I116" s="21">
        <v>-1194.19</v>
      </c>
      <c r="J116" s="21">
        <v>10.96</v>
      </c>
      <c r="K116" s="21">
        <v>13523392.48</v>
      </c>
      <c r="L116" s="21">
        <v>7196031.0599999996</v>
      </c>
      <c r="M116" s="21" t="s">
        <v>328</v>
      </c>
      <c r="N116" s="21" t="s">
        <v>329</v>
      </c>
      <c r="O116" s="21">
        <v>0</v>
      </c>
      <c r="P116" s="21">
        <v>0</v>
      </c>
      <c r="Q116" s="21">
        <v>0</v>
      </c>
      <c r="R116" s="21">
        <v>1148.8</v>
      </c>
      <c r="S116" s="21">
        <v>1194.24</v>
      </c>
      <c r="T116" s="21">
        <v>179.47399999999999</v>
      </c>
      <c r="U116" s="4">
        <f t="shared" si="5"/>
        <v>158.84399999999999</v>
      </c>
      <c r="V116" s="21" t="s">
        <v>82</v>
      </c>
    </row>
    <row r="117" spans="1:22" s="5" customFormat="1" x14ac:dyDescent="0.2">
      <c r="A117" s="21">
        <v>1970.24</v>
      </c>
      <c r="B117" s="21">
        <v>90</v>
      </c>
      <c r="C117" s="22">
        <v>205.46799999999999</v>
      </c>
      <c r="D117" s="16">
        <f t="shared" si="3"/>
        <v>184.83799999999999</v>
      </c>
      <c r="E117" s="17">
        <f t="shared" si="4"/>
        <v>205.018</v>
      </c>
      <c r="F117" s="21">
        <v>1116.1500000000001</v>
      </c>
      <c r="G117" s="21">
        <v>1036</v>
      </c>
      <c r="H117" s="21">
        <v>1158.6400000000001</v>
      </c>
      <c r="I117" s="21">
        <v>-1203.21</v>
      </c>
      <c r="J117" s="21">
        <v>6.66</v>
      </c>
      <c r="K117" s="21">
        <v>13523388.25</v>
      </c>
      <c r="L117" s="21">
        <v>7196022</v>
      </c>
      <c r="M117" s="21" t="s">
        <v>330</v>
      </c>
      <c r="N117" s="21" t="s">
        <v>331</v>
      </c>
      <c r="O117" s="21">
        <v>0</v>
      </c>
      <c r="P117" s="21">
        <v>0</v>
      </c>
      <c r="Q117" s="21">
        <v>0</v>
      </c>
      <c r="R117" s="21">
        <v>1158.6400000000001</v>
      </c>
      <c r="S117" s="21">
        <v>1203.23</v>
      </c>
      <c r="T117" s="21">
        <v>179.68299999999999</v>
      </c>
      <c r="U117" s="4">
        <f t="shared" si="5"/>
        <v>159.053</v>
      </c>
      <c r="V117" s="21" t="s">
        <v>82</v>
      </c>
    </row>
    <row r="118" spans="1:22" s="5" customFormat="1" x14ac:dyDescent="0.2">
      <c r="A118" s="21">
        <v>1980.24</v>
      </c>
      <c r="B118" s="21">
        <v>90</v>
      </c>
      <c r="C118" s="22">
        <v>205.46799999999999</v>
      </c>
      <c r="D118" s="16">
        <f t="shared" si="3"/>
        <v>184.83799999999999</v>
      </c>
      <c r="E118" s="17">
        <f t="shared" si="4"/>
        <v>205.018</v>
      </c>
      <c r="F118" s="21">
        <v>1116.1500000000001</v>
      </c>
      <c r="G118" s="21">
        <v>1036</v>
      </c>
      <c r="H118" s="21">
        <v>1168.49</v>
      </c>
      <c r="I118" s="21">
        <v>-1212.24</v>
      </c>
      <c r="J118" s="21">
        <v>2.36</v>
      </c>
      <c r="K118" s="21">
        <v>13523384.02</v>
      </c>
      <c r="L118" s="21">
        <v>7196012.9299999997</v>
      </c>
      <c r="M118" s="21" t="s">
        <v>332</v>
      </c>
      <c r="N118" s="21" t="s">
        <v>333</v>
      </c>
      <c r="O118" s="21">
        <v>0</v>
      </c>
      <c r="P118" s="21">
        <v>0</v>
      </c>
      <c r="Q118" s="21">
        <v>0</v>
      </c>
      <c r="R118" s="21">
        <v>1168.49</v>
      </c>
      <c r="S118" s="21">
        <v>1212.25</v>
      </c>
      <c r="T118" s="21">
        <v>179.88800000000001</v>
      </c>
      <c r="U118" s="4">
        <f t="shared" si="5"/>
        <v>159.25800000000001</v>
      </c>
      <c r="V118" s="21" t="s">
        <v>82</v>
      </c>
    </row>
    <row r="119" spans="1:22" s="5" customFormat="1" x14ac:dyDescent="0.2">
      <c r="A119" s="21">
        <v>1990.24</v>
      </c>
      <c r="B119" s="21">
        <v>90</v>
      </c>
      <c r="C119" s="22">
        <v>205.46799999999999</v>
      </c>
      <c r="D119" s="16">
        <f t="shared" si="3"/>
        <v>184.83799999999999</v>
      </c>
      <c r="E119" s="17">
        <f t="shared" si="4"/>
        <v>205.018</v>
      </c>
      <c r="F119" s="21">
        <v>1116.1500000000001</v>
      </c>
      <c r="G119" s="21">
        <v>1036</v>
      </c>
      <c r="H119" s="21">
        <v>1178.33</v>
      </c>
      <c r="I119" s="21">
        <v>-1221.27</v>
      </c>
      <c r="J119" s="21">
        <v>-1.94</v>
      </c>
      <c r="K119" s="21">
        <v>13523379.789999999</v>
      </c>
      <c r="L119" s="21">
        <v>7196003.8700000001</v>
      </c>
      <c r="M119" s="21" t="s">
        <v>334</v>
      </c>
      <c r="N119" s="21" t="s">
        <v>335</v>
      </c>
      <c r="O119" s="21">
        <v>0</v>
      </c>
      <c r="P119" s="21">
        <v>0</v>
      </c>
      <c r="Q119" s="21">
        <v>0</v>
      </c>
      <c r="R119" s="21">
        <v>1178.33</v>
      </c>
      <c r="S119" s="21">
        <v>1221.27</v>
      </c>
      <c r="T119" s="21">
        <v>180.09100000000001</v>
      </c>
      <c r="U119" s="4">
        <f t="shared" si="5"/>
        <v>159.46100000000001</v>
      </c>
      <c r="V119" s="21" t="s">
        <v>82</v>
      </c>
    </row>
    <row r="120" spans="1:22" s="5" customFormat="1" x14ac:dyDescent="0.2">
      <c r="A120" s="19">
        <v>2000.24</v>
      </c>
      <c r="B120" s="19">
        <v>90</v>
      </c>
      <c r="C120" s="20">
        <v>205.46799999999999</v>
      </c>
      <c r="D120" s="16">
        <f t="shared" si="3"/>
        <v>184.83799999999999</v>
      </c>
      <c r="E120" s="17">
        <f t="shared" si="4"/>
        <v>205.018</v>
      </c>
      <c r="F120" s="19">
        <v>1116.1500000000001</v>
      </c>
      <c r="G120" s="19">
        <v>1036</v>
      </c>
      <c r="H120" s="19">
        <v>1188.18</v>
      </c>
      <c r="I120" s="19">
        <v>-1230.3</v>
      </c>
      <c r="J120" s="19">
        <v>-6.24</v>
      </c>
      <c r="K120" s="19">
        <v>13523375.57</v>
      </c>
      <c r="L120" s="19">
        <v>7195994.8099999996</v>
      </c>
      <c r="M120" s="19" t="s">
        <v>336</v>
      </c>
      <c r="N120" s="19" t="s">
        <v>337</v>
      </c>
      <c r="O120" s="19">
        <v>0</v>
      </c>
      <c r="P120" s="19">
        <v>0</v>
      </c>
      <c r="Q120" s="19">
        <v>0</v>
      </c>
      <c r="R120" s="19">
        <v>1188.18</v>
      </c>
      <c r="S120" s="19">
        <v>1230.32</v>
      </c>
      <c r="T120" s="19">
        <v>180.291</v>
      </c>
      <c r="U120" s="4">
        <f t="shared" si="5"/>
        <v>159.661</v>
      </c>
      <c r="V120" s="19" t="s">
        <v>82</v>
      </c>
    </row>
    <row r="121" spans="1:22" s="5" customFormat="1" x14ac:dyDescent="0.2">
      <c r="A121" s="19">
        <v>2010.24</v>
      </c>
      <c r="B121" s="19">
        <v>90</v>
      </c>
      <c r="C121" s="20">
        <v>205.46799999999999</v>
      </c>
      <c r="D121" s="16">
        <f t="shared" si="3"/>
        <v>184.83799999999999</v>
      </c>
      <c r="E121" s="17">
        <f t="shared" si="4"/>
        <v>205.018</v>
      </c>
      <c r="F121" s="19">
        <v>1116.1500000000001</v>
      </c>
      <c r="G121" s="19">
        <v>1036</v>
      </c>
      <c r="H121" s="19">
        <v>1198.02</v>
      </c>
      <c r="I121" s="19">
        <v>-1239.33</v>
      </c>
      <c r="J121" s="19">
        <v>-10.54</v>
      </c>
      <c r="K121" s="19">
        <v>13523371.34</v>
      </c>
      <c r="L121" s="19">
        <v>7195985.75</v>
      </c>
      <c r="M121" s="19" t="s">
        <v>338</v>
      </c>
      <c r="N121" s="19" t="s">
        <v>339</v>
      </c>
      <c r="O121" s="19">
        <v>0</v>
      </c>
      <c r="P121" s="19">
        <v>0</v>
      </c>
      <c r="Q121" s="19">
        <v>0</v>
      </c>
      <c r="R121" s="19">
        <v>1198.02</v>
      </c>
      <c r="S121" s="19">
        <v>1239.3699999999999</v>
      </c>
      <c r="T121" s="19">
        <v>180.48699999999999</v>
      </c>
      <c r="U121" s="4">
        <f t="shared" si="5"/>
        <v>159.857</v>
      </c>
      <c r="V121" s="19" t="s">
        <v>82</v>
      </c>
    </row>
    <row r="122" spans="1:22" s="5" customFormat="1" x14ac:dyDescent="0.2">
      <c r="A122" s="19">
        <v>2020.24</v>
      </c>
      <c r="B122" s="19">
        <v>90</v>
      </c>
      <c r="C122" s="20">
        <v>205.46799999999999</v>
      </c>
      <c r="D122" s="16">
        <f t="shared" si="3"/>
        <v>184.83799999999999</v>
      </c>
      <c r="E122" s="17">
        <f t="shared" si="4"/>
        <v>205.018</v>
      </c>
      <c r="F122" s="19">
        <v>1116.1500000000001</v>
      </c>
      <c r="G122" s="19">
        <v>1036</v>
      </c>
      <c r="H122" s="19">
        <v>1207.8599999999999</v>
      </c>
      <c r="I122" s="19">
        <v>-1248.3599999999999</v>
      </c>
      <c r="J122" s="19">
        <v>-14.84</v>
      </c>
      <c r="K122" s="19">
        <v>13523367.109999999</v>
      </c>
      <c r="L122" s="19">
        <v>7195976.6900000004</v>
      </c>
      <c r="M122" s="19" t="s">
        <v>340</v>
      </c>
      <c r="N122" s="19" t="s">
        <v>341</v>
      </c>
      <c r="O122" s="19">
        <v>0</v>
      </c>
      <c r="P122" s="19">
        <v>0</v>
      </c>
      <c r="Q122" s="19">
        <v>0</v>
      </c>
      <c r="R122" s="19">
        <v>1207.8599999999999</v>
      </c>
      <c r="S122" s="19">
        <v>1248.44</v>
      </c>
      <c r="T122" s="19">
        <v>180.68100000000001</v>
      </c>
      <c r="U122" s="4">
        <f t="shared" si="5"/>
        <v>160.05100000000002</v>
      </c>
      <c r="V122" s="19" t="s">
        <v>82</v>
      </c>
    </row>
    <row r="123" spans="1:22" s="5" customFormat="1" x14ac:dyDescent="0.2">
      <c r="A123" s="21">
        <v>2030.24</v>
      </c>
      <c r="B123" s="21">
        <v>90</v>
      </c>
      <c r="C123" s="22">
        <v>205.46799999999999</v>
      </c>
      <c r="D123" s="16">
        <f t="shared" si="3"/>
        <v>184.83799999999999</v>
      </c>
      <c r="E123" s="17">
        <f t="shared" si="4"/>
        <v>205.018</v>
      </c>
      <c r="F123" s="21">
        <v>1116.1500000000001</v>
      </c>
      <c r="G123" s="21">
        <v>1036</v>
      </c>
      <c r="H123" s="21">
        <v>1217.71</v>
      </c>
      <c r="I123" s="21">
        <v>-1257.3800000000001</v>
      </c>
      <c r="J123" s="21">
        <v>-19.14</v>
      </c>
      <c r="K123" s="21">
        <v>13523362.880000001</v>
      </c>
      <c r="L123" s="21">
        <v>7195967.6299999999</v>
      </c>
      <c r="M123" s="21" t="s">
        <v>342</v>
      </c>
      <c r="N123" s="21" t="s">
        <v>343</v>
      </c>
      <c r="O123" s="21">
        <v>0</v>
      </c>
      <c r="P123" s="21">
        <v>0</v>
      </c>
      <c r="Q123" s="21">
        <v>0</v>
      </c>
      <c r="R123" s="21">
        <v>1217.71</v>
      </c>
      <c r="S123" s="21">
        <v>1257.53</v>
      </c>
      <c r="T123" s="21">
        <v>180.87200000000001</v>
      </c>
      <c r="U123" s="4">
        <f t="shared" si="5"/>
        <v>160.24200000000002</v>
      </c>
      <c r="V123" s="21" t="s">
        <v>82</v>
      </c>
    </row>
    <row r="124" spans="1:22" s="5" customFormat="1" x14ac:dyDescent="0.2">
      <c r="A124" s="21">
        <v>2040.24</v>
      </c>
      <c r="B124" s="21">
        <v>90</v>
      </c>
      <c r="C124" s="22">
        <v>205.46799999999999</v>
      </c>
      <c r="D124" s="16">
        <f t="shared" si="3"/>
        <v>184.83799999999999</v>
      </c>
      <c r="E124" s="17">
        <f t="shared" si="4"/>
        <v>205.018</v>
      </c>
      <c r="F124" s="21">
        <v>1116.1500000000001</v>
      </c>
      <c r="G124" s="21">
        <v>1036</v>
      </c>
      <c r="H124" s="21">
        <v>1227.55</v>
      </c>
      <c r="I124" s="21">
        <v>-1266.4100000000001</v>
      </c>
      <c r="J124" s="21">
        <v>-23.44</v>
      </c>
      <c r="K124" s="21">
        <v>13523358.65</v>
      </c>
      <c r="L124" s="21">
        <v>7195958.5599999996</v>
      </c>
      <c r="M124" s="21" t="s">
        <v>344</v>
      </c>
      <c r="N124" s="21" t="s">
        <v>345</v>
      </c>
      <c r="O124" s="21">
        <v>0</v>
      </c>
      <c r="P124" s="21">
        <v>0</v>
      </c>
      <c r="Q124" s="21">
        <v>0</v>
      </c>
      <c r="R124" s="21">
        <v>1227.55</v>
      </c>
      <c r="S124" s="21">
        <v>1266.6300000000001</v>
      </c>
      <c r="T124" s="21">
        <v>181.06</v>
      </c>
      <c r="U124" s="4">
        <f t="shared" si="5"/>
        <v>160.43</v>
      </c>
      <c r="V124" s="21" t="s">
        <v>82</v>
      </c>
    </row>
    <row r="125" spans="1:22" s="5" customFormat="1" x14ac:dyDescent="0.2">
      <c r="A125" s="21">
        <v>2050.2399999999998</v>
      </c>
      <c r="B125" s="21">
        <v>90</v>
      </c>
      <c r="C125" s="22">
        <v>205.46799999999999</v>
      </c>
      <c r="D125" s="16">
        <f t="shared" si="3"/>
        <v>184.83799999999999</v>
      </c>
      <c r="E125" s="17">
        <f t="shared" si="4"/>
        <v>205.018</v>
      </c>
      <c r="F125" s="21">
        <v>1116.1500000000001</v>
      </c>
      <c r="G125" s="21">
        <v>1036</v>
      </c>
      <c r="H125" s="21">
        <v>1237.4000000000001</v>
      </c>
      <c r="I125" s="21">
        <v>-1275.44</v>
      </c>
      <c r="J125" s="21">
        <v>-27.74</v>
      </c>
      <c r="K125" s="21">
        <v>13523354.42</v>
      </c>
      <c r="L125" s="21">
        <v>7195949.5</v>
      </c>
      <c r="M125" s="21" t="s">
        <v>346</v>
      </c>
      <c r="N125" s="21" t="s">
        <v>347</v>
      </c>
      <c r="O125" s="21">
        <v>0</v>
      </c>
      <c r="P125" s="21">
        <v>0</v>
      </c>
      <c r="Q125" s="21">
        <v>0</v>
      </c>
      <c r="R125" s="21">
        <v>1237.4000000000001</v>
      </c>
      <c r="S125" s="21">
        <v>1275.74</v>
      </c>
      <c r="T125" s="21">
        <v>181.24600000000001</v>
      </c>
      <c r="U125" s="4">
        <f t="shared" si="5"/>
        <v>160.61600000000001</v>
      </c>
      <c r="V125" s="21" t="s">
        <v>82</v>
      </c>
    </row>
    <row r="126" spans="1:22" s="5" customFormat="1" x14ac:dyDescent="0.2">
      <c r="A126" s="19">
        <v>2060.2399999999998</v>
      </c>
      <c r="B126" s="19">
        <v>90</v>
      </c>
      <c r="C126" s="20">
        <v>205.46799999999999</v>
      </c>
      <c r="D126" s="16">
        <f t="shared" si="3"/>
        <v>184.83799999999999</v>
      </c>
      <c r="E126" s="17">
        <f t="shared" si="4"/>
        <v>205.018</v>
      </c>
      <c r="F126" s="19">
        <v>1116.1500000000001</v>
      </c>
      <c r="G126" s="19">
        <v>1036</v>
      </c>
      <c r="H126" s="19">
        <v>1247.24</v>
      </c>
      <c r="I126" s="19">
        <v>-1284.47</v>
      </c>
      <c r="J126" s="19">
        <v>-32.04</v>
      </c>
      <c r="K126" s="19">
        <v>13523350.189999999</v>
      </c>
      <c r="L126" s="19">
        <v>7195940.4400000004</v>
      </c>
      <c r="M126" s="19" t="s">
        <v>348</v>
      </c>
      <c r="N126" s="19" t="s">
        <v>349</v>
      </c>
      <c r="O126" s="19">
        <v>0</v>
      </c>
      <c r="P126" s="19">
        <v>0</v>
      </c>
      <c r="Q126" s="19">
        <v>0</v>
      </c>
      <c r="R126" s="19">
        <v>1247.24</v>
      </c>
      <c r="S126" s="19">
        <v>1284.8699999999999</v>
      </c>
      <c r="T126" s="19">
        <v>181.429</v>
      </c>
      <c r="U126" s="4">
        <f t="shared" si="5"/>
        <v>160.79900000000001</v>
      </c>
      <c r="V126" s="19" t="s">
        <v>82</v>
      </c>
    </row>
    <row r="127" spans="1:22" s="5" customFormat="1" x14ac:dyDescent="0.2">
      <c r="A127" s="21">
        <v>2070.2399999999998</v>
      </c>
      <c r="B127" s="21">
        <v>90</v>
      </c>
      <c r="C127" s="22">
        <v>205.46799999999999</v>
      </c>
      <c r="D127" s="16">
        <f t="shared" si="3"/>
        <v>184.83799999999999</v>
      </c>
      <c r="E127" s="17">
        <f t="shared" si="4"/>
        <v>205.018</v>
      </c>
      <c r="F127" s="21">
        <v>1116.1500000000001</v>
      </c>
      <c r="G127" s="21">
        <v>1036</v>
      </c>
      <c r="H127" s="21">
        <v>1257.08</v>
      </c>
      <c r="I127" s="21">
        <v>-1293.5</v>
      </c>
      <c r="J127" s="21">
        <v>-36.340000000000003</v>
      </c>
      <c r="K127" s="21">
        <v>13523345.960000001</v>
      </c>
      <c r="L127" s="21">
        <v>7195931.3799999999</v>
      </c>
      <c r="M127" s="21" t="s">
        <v>350</v>
      </c>
      <c r="N127" s="21" t="s">
        <v>351</v>
      </c>
      <c r="O127" s="21">
        <v>0</v>
      </c>
      <c r="P127" s="21">
        <v>0</v>
      </c>
      <c r="Q127" s="21">
        <v>0</v>
      </c>
      <c r="R127" s="21">
        <v>1257.08</v>
      </c>
      <c r="S127" s="21">
        <v>1294.01</v>
      </c>
      <c r="T127" s="21">
        <v>181.60900000000001</v>
      </c>
      <c r="U127" s="4">
        <f t="shared" si="5"/>
        <v>160.97900000000001</v>
      </c>
      <c r="V127" s="21" t="s">
        <v>82</v>
      </c>
    </row>
    <row r="128" spans="1:22" s="5" customFormat="1" x14ac:dyDescent="0.2">
      <c r="A128" s="21">
        <v>2080.2399999999998</v>
      </c>
      <c r="B128" s="21">
        <v>90</v>
      </c>
      <c r="C128" s="22">
        <v>205.46799999999999</v>
      </c>
      <c r="D128" s="16">
        <f t="shared" si="3"/>
        <v>184.83799999999999</v>
      </c>
      <c r="E128" s="17">
        <f t="shared" si="4"/>
        <v>205.018</v>
      </c>
      <c r="F128" s="21">
        <v>1116.1500000000001</v>
      </c>
      <c r="G128" s="21">
        <v>1036</v>
      </c>
      <c r="H128" s="21">
        <v>1266.93</v>
      </c>
      <c r="I128" s="21">
        <v>-1302.53</v>
      </c>
      <c r="J128" s="21">
        <v>-40.64</v>
      </c>
      <c r="K128" s="21">
        <v>13523341.73</v>
      </c>
      <c r="L128" s="21">
        <v>7195922.3200000003</v>
      </c>
      <c r="M128" s="21" t="s">
        <v>352</v>
      </c>
      <c r="N128" s="21" t="s">
        <v>353</v>
      </c>
      <c r="O128" s="21">
        <v>0</v>
      </c>
      <c r="P128" s="21">
        <v>0</v>
      </c>
      <c r="Q128" s="21">
        <v>0</v>
      </c>
      <c r="R128" s="21">
        <v>1266.93</v>
      </c>
      <c r="S128" s="21">
        <v>1303.1600000000001</v>
      </c>
      <c r="T128" s="21">
        <v>181.78700000000001</v>
      </c>
      <c r="U128" s="4">
        <f t="shared" si="5"/>
        <v>161.15700000000001</v>
      </c>
      <c r="V128" s="21" t="s">
        <v>82</v>
      </c>
    </row>
    <row r="129" spans="1:22" s="5" customFormat="1" x14ac:dyDescent="0.2">
      <c r="A129" s="21">
        <v>2090.2399999999998</v>
      </c>
      <c r="B129" s="21">
        <v>90</v>
      </c>
      <c r="C129" s="22">
        <v>205.46799999999999</v>
      </c>
      <c r="D129" s="16">
        <f t="shared" si="3"/>
        <v>184.83799999999999</v>
      </c>
      <c r="E129" s="17">
        <f t="shared" si="4"/>
        <v>205.018</v>
      </c>
      <c r="F129" s="21">
        <v>1116.1500000000001</v>
      </c>
      <c r="G129" s="21">
        <v>1036</v>
      </c>
      <c r="H129" s="21">
        <v>1276.77</v>
      </c>
      <c r="I129" s="21">
        <v>-1311.55</v>
      </c>
      <c r="J129" s="21">
        <v>-44.94</v>
      </c>
      <c r="K129" s="21">
        <v>13523337.5</v>
      </c>
      <c r="L129" s="21">
        <v>7195913.2599999998</v>
      </c>
      <c r="M129" s="21" t="s">
        <v>354</v>
      </c>
      <c r="N129" s="21" t="s">
        <v>355</v>
      </c>
      <c r="O129" s="21">
        <v>0</v>
      </c>
      <c r="P129" s="21">
        <v>0</v>
      </c>
      <c r="Q129" s="21">
        <v>0</v>
      </c>
      <c r="R129" s="21">
        <v>1276.77</v>
      </c>
      <c r="S129" s="21">
        <v>1312.32</v>
      </c>
      <c r="T129" s="21">
        <v>181.96199999999999</v>
      </c>
      <c r="U129" s="4">
        <f t="shared" si="5"/>
        <v>161.33199999999999</v>
      </c>
      <c r="V129" s="21" t="s">
        <v>82</v>
      </c>
    </row>
    <row r="130" spans="1:22" s="5" customFormat="1" x14ac:dyDescent="0.2">
      <c r="A130" s="21">
        <v>2100.2399999999998</v>
      </c>
      <c r="B130" s="21">
        <v>90</v>
      </c>
      <c r="C130" s="22">
        <v>205.46799999999999</v>
      </c>
      <c r="D130" s="16">
        <f t="shared" si="3"/>
        <v>184.83799999999999</v>
      </c>
      <c r="E130" s="17">
        <f t="shared" si="4"/>
        <v>205.018</v>
      </c>
      <c r="F130" s="21">
        <v>1116.1500000000001</v>
      </c>
      <c r="G130" s="21">
        <v>1036</v>
      </c>
      <c r="H130" s="21">
        <v>1286.6099999999999</v>
      </c>
      <c r="I130" s="21">
        <v>-1320.58</v>
      </c>
      <c r="J130" s="21">
        <v>-49.24</v>
      </c>
      <c r="K130" s="21">
        <v>13523333.27</v>
      </c>
      <c r="L130" s="21">
        <v>7195904.2000000002</v>
      </c>
      <c r="M130" s="21" t="s">
        <v>356</v>
      </c>
      <c r="N130" s="21" t="s">
        <v>357</v>
      </c>
      <c r="O130" s="21">
        <v>0</v>
      </c>
      <c r="P130" s="21">
        <v>0</v>
      </c>
      <c r="Q130" s="21">
        <v>0</v>
      </c>
      <c r="R130" s="21">
        <v>1286.6099999999999</v>
      </c>
      <c r="S130" s="21">
        <v>1321.5</v>
      </c>
      <c r="T130" s="21">
        <v>182.13499999999999</v>
      </c>
      <c r="U130" s="4">
        <f t="shared" si="5"/>
        <v>161.505</v>
      </c>
      <c r="V130" s="21" t="s">
        <v>82</v>
      </c>
    </row>
    <row r="131" spans="1:22" s="5" customFormat="1" x14ac:dyDescent="0.2">
      <c r="A131" s="21">
        <v>2110.2399999999998</v>
      </c>
      <c r="B131" s="21">
        <v>90</v>
      </c>
      <c r="C131" s="22">
        <v>205.46799999999999</v>
      </c>
      <c r="D131" s="16">
        <f t="shared" si="3"/>
        <v>184.83799999999999</v>
      </c>
      <c r="E131" s="17">
        <f t="shared" si="4"/>
        <v>205.018</v>
      </c>
      <c r="F131" s="21">
        <v>1116.1500000000001</v>
      </c>
      <c r="G131" s="21">
        <v>1036</v>
      </c>
      <c r="H131" s="21">
        <v>1296.46</v>
      </c>
      <c r="I131" s="21">
        <v>-1329.61</v>
      </c>
      <c r="J131" s="21">
        <v>-53.54</v>
      </c>
      <c r="K131" s="21">
        <v>13523329.039999999</v>
      </c>
      <c r="L131" s="21">
        <v>7195895.1299999999</v>
      </c>
      <c r="M131" s="21" t="s">
        <v>358</v>
      </c>
      <c r="N131" s="21" t="s">
        <v>359</v>
      </c>
      <c r="O131" s="21">
        <v>0</v>
      </c>
      <c r="P131" s="21">
        <v>0</v>
      </c>
      <c r="Q131" s="21">
        <v>0</v>
      </c>
      <c r="R131" s="21">
        <v>1296.46</v>
      </c>
      <c r="S131" s="21">
        <v>1330.69</v>
      </c>
      <c r="T131" s="21">
        <v>182.30600000000001</v>
      </c>
      <c r="U131" s="4">
        <f t="shared" si="5"/>
        <v>161.67600000000002</v>
      </c>
      <c r="V131" s="21" t="s">
        <v>82</v>
      </c>
    </row>
    <row r="132" spans="1:22" s="5" customFormat="1" x14ac:dyDescent="0.2">
      <c r="A132" s="21">
        <v>2120.2399999999998</v>
      </c>
      <c r="B132" s="21">
        <v>90</v>
      </c>
      <c r="C132" s="22">
        <v>205.46799999999999</v>
      </c>
      <c r="D132" s="16">
        <f t="shared" si="3"/>
        <v>184.83799999999999</v>
      </c>
      <c r="E132" s="17">
        <f t="shared" si="4"/>
        <v>205.018</v>
      </c>
      <c r="F132" s="21">
        <v>1116.1500000000001</v>
      </c>
      <c r="G132" s="21">
        <v>1036</v>
      </c>
      <c r="H132" s="21">
        <v>1306.3</v>
      </c>
      <c r="I132" s="21">
        <v>-1338.64</v>
      </c>
      <c r="J132" s="21">
        <v>-57.84</v>
      </c>
      <c r="K132" s="21">
        <v>13523324.810000001</v>
      </c>
      <c r="L132" s="21">
        <v>7195886.0700000003</v>
      </c>
      <c r="M132" s="21" t="s">
        <v>360</v>
      </c>
      <c r="N132" s="21" t="s">
        <v>361</v>
      </c>
      <c r="O132" s="21">
        <v>0</v>
      </c>
      <c r="P132" s="21">
        <v>0</v>
      </c>
      <c r="Q132" s="21">
        <v>0</v>
      </c>
      <c r="R132" s="21">
        <v>1306.3</v>
      </c>
      <c r="S132" s="21">
        <v>1339.89</v>
      </c>
      <c r="T132" s="21">
        <v>182.47399999999999</v>
      </c>
      <c r="U132" s="4">
        <f t="shared" si="5"/>
        <v>161.84399999999999</v>
      </c>
      <c r="V132" s="21" t="s">
        <v>82</v>
      </c>
    </row>
    <row r="133" spans="1:22" s="5" customFormat="1" x14ac:dyDescent="0.2">
      <c r="A133" s="21">
        <v>2130.2399999999998</v>
      </c>
      <c r="B133" s="21">
        <v>90</v>
      </c>
      <c r="C133" s="22">
        <v>205.46799999999999</v>
      </c>
      <c r="D133" s="16">
        <f t="shared" si="3"/>
        <v>184.83799999999999</v>
      </c>
      <c r="E133" s="17">
        <f t="shared" si="4"/>
        <v>205.018</v>
      </c>
      <c r="F133" s="21">
        <v>1116.1500000000001</v>
      </c>
      <c r="G133" s="21">
        <v>1036</v>
      </c>
      <c r="H133" s="21">
        <v>1316.15</v>
      </c>
      <c r="I133" s="21">
        <v>-1347.67</v>
      </c>
      <c r="J133" s="21">
        <v>-62.14</v>
      </c>
      <c r="K133" s="21">
        <v>13523320.58</v>
      </c>
      <c r="L133" s="21">
        <v>7195877.0099999998</v>
      </c>
      <c r="M133" s="21" t="s">
        <v>362</v>
      </c>
      <c r="N133" s="21" t="s">
        <v>363</v>
      </c>
      <c r="O133" s="21">
        <v>0</v>
      </c>
      <c r="P133" s="21">
        <v>0</v>
      </c>
      <c r="Q133" s="21">
        <v>0</v>
      </c>
      <c r="R133" s="21">
        <v>1316.15</v>
      </c>
      <c r="S133" s="21">
        <v>1349.1</v>
      </c>
      <c r="T133" s="21">
        <v>182.64</v>
      </c>
      <c r="U133" s="4">
        <f t="shared" si="5"/>
        <v>162.01</v>
      </c>
      <c r="V133" s="21" t="s">
        <v>82</v>
      </c>
    </row>
    <row r="134" spans="1:22" s="5" customFormat="1" x14ac:dyDescent="0.2">
      <c r="A134" s="21">
        <v>2140.2399999999998</v>
      </c>
      <c r="B134" s="21">
        <v>90</v>
      </c>
      <c r="C134" s="22">
        <v>205.46799999999999</v>
      </c>
      <c r="D134" s="16">
        <f t="shared" si="3"/>
        <v>184.83799999999999</v>
      </c>
      <c r="E134" s="17">
        <f t="shared" si="4"/>
        <v>205.018</v>
      </c>
      <c r="F134" s="21">
        <v>1116.1500000000001</v>
      </c>
      <c r="G134" s="21">
        <v>1036</v>
      </c>
      <c r="H134" s="21">
        <v>1325.99</v>
      </c>
      <c r="I134" s="21">
        <v>-1356.7</v>
      </c>
      <c r="J134" s="21">
        <v>-66.44</v>
      </c>
      <c r="K134" s="21">
        <v>13523316.35</v>
      </c>
      <c r="L134" s="21">
        <v>7195867.9500000002</v>
      </c>
      <c r="M134" s="21" t="s">
        <v>364</v>
      </c>
      <c r="N134" s="21" t="s">
        <v>365</v>
      </c>
      <c r="O134" s="21">
        <v>0</v>
      </c>
      <c r="P134" s="21">
        <v>0</v>
      </c>
      <c r="Q134" s="21">
        <v>0</v>
      </c>
      <c r="R134" s="21">
        <v>1325.99</v>
      </c>
      <c r="S134" s="21">
        <v>1358.32</v>
      </c>
      <c r="T134" s="21">
        <v>182.804</v>
      </c>
      <c r="U134" s="4">
        <f t="shared" si="5"/>
        <v>162.17400000000001</v>
      </c>
      <c r="V134" s="21" t="s">
        <v>82</v>
      </c>
    </row>
    <row r="135" spans="1:22" s="5" customFormat="1" x14ac:dyDescent="0.2">
      <c r="A135" s="21">
        <v>2150.2399999999998</v>
      </c>
      <c r="B135" s="21">
        <v>90</v>
      </c>
      <c r="C135" s="22">
        <v>205.46799999999999</v>
      </c>
      <c r="D135" s="16">
        <f t="shared" si="3"/>
        <v>184.83799999999999</v>
      </c>
      <c r="E135" s="17">
        <f t="shared" si="4"/>
        <v>205.018</v>
      </c>
      <c r="F135" s="21">
        <v>1116.1500000000001</v>
      </c>
      <c r="G135" s="21">
        <v>1036</v>
      </c>
      <c r="H135" s="21">
        <v>1335.83</v>
      </c>
      <c r="I135" s="21">
        <v>-1365.72</v>
      </c>
      <c r="J135" s="21">
        <v>-70.739999999999995</v>
      </c>
      <c r="K135" s="21">
        <v>13523312.119999999</v>
      </c>
      <c r="L135" s="21">
        <v>7195858.8899999997</v>
      </c>
      <c r="M135" s="21" t="s">
        <v>366</v>
      </c>
      <c r="N135" s="21" t="s">
        <v>367</v>
      </c>
      <c r="O135" s="21">
        <v>0</v>
      </c>
      <c r="P135" s="21">
        <v>0</v>
      </c>
      <c r="Q135" s="21">
        <v>0</v>
      </c>
      <c r="R135" s="21">
        <v>1335.83</v>
      </c>
      <c r="S135" s="21">
        <v>1367.55</v>
      </c>
      <c r="T135" s="21">
        <v>182.965</v>
      </c>
      <c r="U135" s="4">
        <f t="shared" si="5"/>
        <v>162.33500000000001</v>
      </c>
      <c r="V135" s="21" t="s">
        <v>82</v>
      </c>
    </row>
    <row r="136" spans="1:22" s="5" customFormat="1" x14ac:dyDescent="0.2">
      <c r="A136" s="21">
        <v>2160.2399999999998</v>
      </c>
      <c r="B136" s="21">
        <v>90</v>
      </c>
      <c r="C136" s="22">
        <v>205.46799999999999</v>
      </c>
      <c r="D136" s="16">
        <f t="shared" si="3"/>
        <v>184.83799999999999</v>
      </c>
      <c r="E136" s="17">
        <f t="shared" si="4"/>
        <v>205.018</v>
      </c>
      <c r="F136" s="21">
        <v>1116.1500000000001</v>
      </c>
      <c r="G136" s="21">
        <v>1036</v>
      </c>
      <c r="H136" s="21">
        <v>1345.68</v>
      </c>
      <c r="I136" s="21">
        <v>-1374.75</v>
      </c>
      <c r="J136" s="21">
        <v>-75.040000000000006</v>
      </c>
      <c r="K136" s="21">
        <v>13523307.890000001</v>
      </c>
      <c r="L136" s="21">
        <v>7195849.8300000001</v>
      </c>
      <c r="M136" s="21" t="s">
        <v>368</v>
      </c>
      <c r="N136" s="21" t="s">
        <v>369</v>
      </c>
      <c r="O136" s="21">
        <v>0</v>
      </c>
      <c r="P136" s="21">
        <v>0</v>
      </c>
      <c r="Q136" s="21">
        <v>0</v>
      </c>
      <c r="R136" s="21">
        <v>1345.68</v>
      </c>
      <c r="S136" s="21">
        <v>1376.8</v>
      </c>
      <c r="T136" s="21">
        <v>183.124</v>
      </c>
      <c r="U136" s="4">
        <f t="shared" si="5"/>
        <v>162.494</v>
      </c>
      <c r="V136" s="21" t="s">
        <v>82</v>
      </c>
    </row>
    <row r="137" spans="1:22" s="5" customFormat="1" x14ac:dyDescent="0.2">
      <c r="A137" s="21">
        <v>2170.2399999999998</v>
      </c>
      <c r="B137" s="21">
        <v>90</v>
      </c>
      <c r="C137" s="22">
        <v>205.46799999999999</v>
      </c>
      <c r="D137" s="16">
        <f t="shared" si="3"/>
        <v>184.83799999999999</v>
      </c>
      <c r="E137" s="17">
        <f t="shared" si="4"/>
        <v>205.018</v>
      </c>
      <c r="F137" s="21">
        <v>1116.1500000000001</v>
      </c>
      <c r="G137" s="21">
        <v>1036</v>
      </c>
      <c r="H137" s="21">
        <v>1355.52</v>
      </c>
      <c r="I137" s="21">
        <v>-1383.78</v>
      </c>
      <c r="J137" s="21">
        <v>-79.34</v>
      </c>
      <c r="K137" s="21">
        <v>13523303.66</v>
      </c>
      <c r="L137" s="21">
        <v>7195840.7599999998</v>
      </c>
      <c r="M137" s="21" t="s">
        <v>370</v>
      </c>
      <c r="N137" s="21" t="s">
        <v>371</v>
      </c>
      <c r="O137" s="21">
        <v>0</v>
      </c>
      <c r="P137" s="21">
        <v>0</v>
      </c>
      <c r="Q137" s="21">
        <v>0</v>
      </c>
      <c r="R137" s="21">
        <v>1355.52</v>
      </c>
      <c r="S137" s="21">
        <v>1386.05</v>
      </c>
      <c r="T137" s="21">
        <v>183.28200000000001</v>
      </c>
      <c r="U137" s="4">
        <f t="shared" si="5"/>
        <v>162.65200000000002</v>
      </c>
      <c r="V137" s="21" t="s">
        <v>82</v>
      </c>
    </row>
    <row r="138" spans="1:22" s="5" customFormat="1" x14ac:dyDescent="0.2">
      <c r="A138" s="21">
        <v>2180.2399999999998</v>
      </c>
      <c r="B138" s="21">
        <v>90</v>
      </c>
      <c r="C138" s="22">
        <v>205.46799999999999</v>
      </c>
      <c r="D138" s="16">
        <f t="shared" si="3"/>
        <v>184.83799999999999</v>
      </c>
      <c r="E138" s="17">
        <f t="shared" si="4"/>
        <v>205.018</v>
      </c>
      <c r="F138" s="21">
        <v>1116.1500000000001</v>
      </c>
      <c r="G138" s="21">
        <v>1036</v>
      </c>
      <c r="H138" s="21">
        <v>1365.37</v>
      </c>
      <c r="I138" s="21">
        <v>-1392.81</v>
      </c>
      <c r="J138" s="21">
        <v>-83.64</v>
      </c>
      <c r="K138" s="21">
        <v>13523299.43</v>
      </c>
      <c r="L138" s="21">
        <v>7195831.7000000002</v>
      </c>
      <c r="M138" s="21" t="s">
        <v>372</v>
      </c>
      <c r="N138" s="21" t="s">
        <v>373</v>
      </c>
      <c r="O138" s="21">
        <v>0</v>
      </c>
      <c r="P138" s="21">
        <v>0</v>
      </c>
      <c r="Q138" s="21">
        <v>0</v>
      </c>
      <c r="R138" s="21">
        <v>1365.37</v>
      </c>
      <c r="S138" s="21">
        <v>1395.32</v>
      </c>
      <c r="T138" s="21">
        <v>183.43700000000001</v>
      </c>
      <c r="U138" s="4">
        <f t="shared" si="5"/>
        <v>162.80700000000002</v>
      </c>
      <c r="V138" s="21" t="s">
        <v>82</v>
      </c>
    </row>
    <row r="139" spans="1:22" s="5" customFormat="1" x14ac:dyDescent="0.2">
      <c r="A139" s="21">
        <v>2190.2399999999998</v>
      </c>
      <c r="B139" s="21">
        <v>90</v>
      </c>
      <c r="C139" s="22">
        <v>205.46799999999999</v>
      </c>
      <c r="D139" s="16">
        <f t="shared" si="3"/>
        <v>184.83799999999999</v>
      </c>
      <c r="E139" s="17">
        <f t="shared" si="4"/>
        <v>205.018</v>
      </c>
      <c r="F139" s="21">
        <v>1116.1500000000001</v>
      </c>
      <c r="G139" s="21">
        <v>1036</v>
      </c>
      <c r="H139" s="21">
        <v>1375.21</v>
      </c>
      <c r="I139" s="21">
        <v>-1401.84</v>
      </c>
      <c r="J139" s="21">
        <v>-87.94</v>
      </c>
      <c r="K139" s="21">
        <v>13523295.199999999</v>
      </c>
      <c r="L139" s="21">
        <v>7195822.6399999997</v>
      </c>
      <c r="M139" s="21" t="s">
        <v>374</v>
      </c>
      <c r="N139" s="21" t="s">
        <v>375</v>
      </c>
      <c r="O139" s="21">
        <v>0</v>
      </c>
      <c r="P139" s="21">
        <v>0</v>
      </c>
      <c r="Q139" s="21">
        <v>0</v>
      </c>
      <c r="R139" s="21">
        <v>1375.21</v>
      </c>
      <c r="S139" s="21">
        <v>1404.59</v>
      </c>
      <c r="T139" s="21">
        <v>183.59</v>
      </c>
      <c r="U139" s="4">
        <f t="shared" si="5"/>
        <v>162.96</v>
      </c>
      <c r="V139" s="21" t="s">
        <v>82</v>
      </c>
    </row>
    <row r="140" spans="1:22" s="5" customFormat="1" x14ac:dyDescent="0.2">
      <c r="A140" s="21">
        <v>2200.2399999999998</v>
      </c>
      <c r="B140" s="21">
        <v>90</v>
      </c>
      <c r="C140" s="22">
        <v>205.46799999999999</v>
      </c>
      <c r="D140" s="16">
        <f t="shared" si="3"/>
        <v>184.83799999999999</v>
      </c>
      <c r="E140" s="17">
        <f t="shared" si="4"/>
        <v>205.018</v>
      </c>
      <c r="F140" s="21">
        <v>1116.1500000000001</v>
      </c>
      <c r="G140" s="21">
        <v>1036</v>
      </c>
      <c r="H140" s="21">
        <v>1385.05</v>
      </c>
      <c r="I140" s="21">
        <v>-1410.86</v>
      </c>
      <c r="J140" s="21">
        <v>-92.24</v>
      </c>
      <c r="K140" s="21">
        <v>13523290.970000001</v>
      </c>
      <c r="L140" s="21">
        <v>7195813.5800000001</v>
      </c>
      <c r="M140" s="21" t="s">
        <v>376</v>
      </c>
      <c r="N140" s="21" t="s">
        <v>377</v>
      </c>
      <c r="O140" s="21">
        <v>0</v>
      </c>
      <c r="P140" s="21">
        <v>0</v>
      </c>
      <c r="Q140" s="21">
        <v>0</v>
      </c>
      <c r="R140" s="21">
        <v>1385.05</v>
      </c>
      <c r="S140" s="21">
        <v>1413.88</v>
      </c>
      <c r="T140" s="21">
        <v>183.74100000000001</v>
      </c>
      <c r="U140" s="4">
        <f t="shared" si="5"/>
        <v>163.11100000000002</v>
      </c>
      <c r="V140" s="21" t="s">
        <v>82</v>
      </c>
    </row>
    <row r="141" spans="1:22" s="5" customFormat="1" x14ac:dyDescent="0.2">
      <c r="A141" s="21">
        <v>2210.2399999999998</v>
      </c>
      <c r="B141" s="21">
        <v>90</v>
      </c>
      <c r="C141" s="22">
        <v>205.46799999999999</v>
      </c>
      <c r="D141" s="16">
        <f t="shared" si="3"/>
        <v>184.83799999999999</v>
      </c>
      <c r="E141" s="17">
        <f t="shared" si="4"/>
        <v>205.018</v>
      </c>
      <c r="F141" s="21">
        <v>1116.1500000000001</v>
      </c>
      <c r="G141" s="21">
        <v>1036</v>
      </c>
      <c r="H141" s="21">
        <v>1394.9</v>
      </c>
      <c r="I141" s="21">
        <v>-1419.89</v>
      </c>
      <c r="J141" s="21">
        <v>-96.54</v>
      </c>
      <c r="K141" s="21">
        <v>13523286.74</v>
      </c>
      <c r="L141" s="21">
        <v>7195804.5199999996</v>
      </c>
      <c r="M141" s="21" t="s">
        <v>378</v>
      </c>
      <c r="N141" s="21" t="s">
        <v>379</v>
      </c>
      <c r="O141" s="21">
        <v>0</v>
      </c>
      <c r="P141" s="21">
        <v>0</v>
      </c>
      <c r="Q141" s="21">
        <v>0</v>
      </c>
      <c r="R141" s="21">
        <v>1394.9</v>
      </c>
      <c r="S141" s="21">
        <v>1423.17</v>
      </c>
      <c r="T141" s="21">
        <v>183.89</v>
      </c>
      <c r="U141" s="4">
        <f t="shared" si="5"/>
        <v>163.26</v>
      </c>
      <c r="V141" s="21" t="s">
        <v>82</v>
      </c>
    </row>
    <row r="142" spans="1:22" s="5" customFormat="1" x14ac:dyDescent="0.2">
      <c r="A142" s="21">
        <v>2220.2399999999998</v>
      </c>
      <c r="B142" s="21">
        <v>90</v>
      </c>
      <c r="C142" s="22">
        <v>205.46799999999999</v>
      </c>
      <c r="D142" s="16">
        <f t="shared" si="3"/>
        <v>184.83799999999999</v>
      </c>
      <c r="E142" s="17">
        <f t="shared" si="4"/>
        <v>205.018</v>
      </c>
      <c r="F142" s="21">
        <v>1116.1500000000001</v>
      </c>
      <c r="G142" s="21">
        <v>1036</v>
      </c>
      <c r="H142" s="21">
        <v>1404.74</v>
      </c>
      <c r="I142" s="21">
        <v>-1428.92</v>
      </c>
      <c r="J142" s="21">
        <v>-100.84</v>
      </c>
      <c r="K142" s="21">
        <v>13523282.51</v>
      </c>
      <c r="L142" s="21">
        <v>7195795.46</v>
      </c>
      <c r="M142" s="21" t="s">
        <v>380</v>
      </c>
      <c r="N142" s="21" t="s">
        <v>381</v>
      </c>
      <c r="O142" s="21">
        <v>0</v>
      </c>
      <c r="P142" s="21">
        <v>0</v>
      </c>
      <c r="Q142" s="21">
        <v>0</v>
      </c>
      <c r="R142" s="21">
        <v>1404.74</v>
      </c>
      <c r="S142" s="21">
        <v>1432.48</v>
      </c>
      <c r="T142" s="21">
        <v>184.03700000000001</v>
      </c>
      <c r="U142" s="4">
        <f t="shared" si="5"/>
        <v>163.40700000000001</v>
      </c>
      <c r="V142" s="21" t="s">
        <v>82</v>
      </c>
    </row>
    <row r="143" spans="1:22" s="5" customFormat="1" x14ac:dyDescent="0.2">
      <c r="A143" s="21">
        <v>2230.2399999999998</v>
      </c>
      <c r="B143" s="21">
        <v>90</v>
      </c>
      <c r="C143" s="22">
        <v>205.46799999999999</v>
      </c>
      <c r="D143" s="16">
        <f t="shared" si="3"/>
        <v>184.83799999999999</v>
      </c>
      <c r="E143" s="17">
        <f t="shared" si="4"/>
        <v>205.018</v>
      </c>
      <c r="F143" s="21">
        <v>1116.1500000000001</v>
      </c>
      <c r="G143" s="21">
        <v>1036</v>
      </c>
      <c r="H143" s="21">
        <v>1414.58</v>
      </c>
      <c r="I143" s="21">
        <v>-1437.95</v>
      </c>
      <c r="J143" s="21">
        <v>-105.14</v>
      </c>
      <c r="K143" s="21">
        <v>13523278.279999999</v>
      </c>
      <c r="L143" s="21">
        <v>7195786.4000000004</v>
      </c>
      <c r="M143" s="21" t="s">
        <v>382</v>
      </c>
      <c r="N143" s="21" t="s">
        <v>383</v>
      </c>
      <c r="O143" s="21">
        <v>0</v>
      </c>
      <c r="P143" s="21">
        <v>0</v>
      </c>
      <c r="Q143" s="21">
        <v>0</v>
      </c>
      <c r="R143" s="21">
        <v>1414.58</v>
      </c>
      <c r="S143" s="21">
        <v>1441.79</v>
      </c>
      <c r="T143" s="21">
        <v>184.18199999999999</v>
      </c>
      <c r="U143" s="4">
        <f t="shared" si="5"/>
        <v>163.55199999999999</v>
      </c>
      <c r="V143" s="21" t="s">
        <v>82</v>
      </c>
    </row>
    <row r="144" spans="1:22" s="5" customFormat="1" x14ac:dyDescent="0.2">
      <c r="A144" s="21">
        <v>2240.2399999999998</v>
      </c>
      <c r="B144" s="21">
        <v>90</v>
      </c>
      <c r="C144" s="22">
        <v>205.46799999999999</v>
      </c>
      <c r="D144" s="16">
        <f t="shared" si="3"/>
        <v>184.83799999999999</v>
      </c>
      <c r="E144" s="17">
        <f t="shared" si="4"/>
        <v>205.018</v>
      </c>
      <c r="F144" s="21">
        <v>1116.1500000000001</v>
      </c>
      <c r="G144" s="21">
        <v>1036</v>
      </c>
      <c r="H144" s="21">
        <v>1424.43</v>
      </c>
      <c r="I144" s="21">
        <v>-1446.98</v>
      </c>
      <c r="J144" s="21">
        <v>-109.44</v>
      </c>
      <c r="K144" s="21">
        <v>13523274.050000001</v>
      </c>
      <c r="L144" s="21">
        <v>7195777.3300000001</v>
      </c>
      <c r="M144" s="21" t="s">
        <v>384</v>
      </c>
      <c r="N144" s="21" t="s">
        <v>385</v>
      </c>
      <c r="O144" s="21">
        <v>0</v>
      </c>
      <c r="P144" s="21">
        <v>0</v>
      </c>
      <c r="Q144" s="21">
        <v>0</v>
      </c>
      <c r="R144" s="21">
        <v>1424.43</v>
      </c>
      <c r="S144" s="21">
        <v>1451.11</v>
      </c>
      <c r="T144" s="21">
        <v>184.32499999999999</v>
      </c>
      <c r="U144" s="4">
        <f t="shared" si="5"/>
        <v>163.69499999999999</v>
      </c>
      <c r="V144" s="21" t="s">
        <v>82</v>
      </c>
    </row>
    <row r="145" spans="1:22" s="5" customFormat="1" x14ac:dyDescent="0.2">
      <c r="A145" s="21">
        <v>2250.2399999999998</v>
      </c>
      <c r="B145" s="21">
        <v>90</v>
      </c>
      <c r="C145" s="22">
        <v>205.46799999999999</v>
      </c>
      <c r="D145" s="16">
        <f t="shared" si="3"/>
        <v>184.83799999999999</v>
      </c>
      <c r="E145" s="17">
        <f t="shared" si="4"/>
        <v>205.018</v>
      </c>
      <c r="F145" s="21">
        <v>1116.1500000000001</v>
      </c>
      <c r="G145" s="21">
        <v>1036</v>
      </c>
      <c r="H145" s="21">
        <v>1434.27</v>
      </c>
      <c r="I145" s="21">
        <v>-1456.01</v>
      </c>
      <c r="J145" s="21">
        <v>-113.74</v>
      </c>
      <c r="K145" s="21">
        <v>13523269.82</v>
      </c>
      <c r="L145" s="21">
        <v>7195768.2699999996</v>
      </c>
      <c r="M145" s="21" t="s">
        <v>386</v>
      </c>
      <c r="N145" s="21" t="s">
        <v>387</v>
      </c>
      <c r="O145" s="21">
        <v>0</v>
      </c>
      <c r="P145" s="21">
        <v>0</v>
      </c>
      <c r="Q145" s="21">
        <v>0</v>
      </c>
      <c r="R145" s="21">
        <v>1434.27</v>
      </c>
      <c r="S145" s="21">
        <v>1460.44</v>
      </c>
      <c r="T145" s="21">
        <v>184.46700000000001</v>
      </c>
      <c r="U145" s="4">
        <f t="shared" si="5"/>
        <v>163.83700000000002</v>
      </c>
      <c r="V145" s="21" t="s">
        <v>82</v>
      </c>
    </row>
    <row r="146" spans="1:22" s="5" customFormat="1" x14ac:dyDescent="0.2">
      <c r="A146" s="21">
        <v>2260.2399999999998</v>
      </c>
      <c r="B146" s="21">
        <v>90</v>
      </c>
      <c r="C146" s="22">
        <v>205.46799999999999</v>
      </c>
      <c r="D146" s="16">
        <f t="shared" si="3"/>
        <v>184.83799999999999</v>
      </c>
      <c r="E146" s="17">
        <f t="shared" si="4"/>
        <v>205.018</v>
      </c>
      <c r="F146" s="21">
        <v>1116.1500000000001</v>
      </c>
      <c r="G146" s="21">
        <v>1036</v>
      </c>
      <c r="H146" s="21">
        <v>1444.12</v>
      </c>
      <c r="I146" s="21">
        <v>-1465.03</v>
      </c>
      <c r="J146" s="21">
        <v>-118.04</v>
      </c>
      <c r="K146" s="21">
        <v>13523265.59</v>
      </c>
      <c r="L146" s="21">
        <v>7195759.21</v>
      </c>
      <c r="M146" s="21" t="s">
        <v>388</v>
      </c>
      <c r="N146" s="21" t="s">
        <v>389</v>
      </c>
      <c r="O146" s="21">
        <v>0</v>
      </c>
      <c r="P146" s="21">
        <v>0</v>
      </c>
      <c r="Q146" s="21">
        <v>0</v>
      </c>
      <c r="R146" s="21">
        <v>1444.12</v>
      </c>
      <c r="S146" s="21">
        <v>1469.78</v>
      </c>
      <c r="T146" s="21">
        <v>184.607</v>
      </c>
      <c r="U146" s="4">
        <f t="shared" si="5"/>
        <v>163.977</v>
      </c>
      <c r="V146" s="21" t="s">
        <v>82</v>
      </c>
    </row>
    <row r="147" spans="1:22" s="5" customFormat="1" x14ac:dyDescent="0.2">
      <c r="A147" s="21">
        <v>2270.2399999999998</v>
      </c>
      <c r="B147" s="21">
        <v>90</v>
      </c>
      <c r="C147" s="22">
        <v>205.46799999999999</v>
      </c>
      <c r="D147" s="16">
        <f t="shared" si="3"/>
        <v>184.83799999999999</v>
      </c>
      <c r="E147" s="17">
        <f t="shared" si="4"/>
        <v>205.018</v>
      </c>
      <c r="F147" s="21">
        <v>1116.1500000000001</v>
      </c>
      <c r="G147" s="21">
        <v>1036</v>
      </c>
      <c r="H147" s="21">
        <v>1453.96</v>
      </c>
      <c r="I147" s="21">
        <v>-1474.06</v>
      </c>
      <c r="J147" s="21">
        <v>-122.34</v>
      </c>
      <c r="K147" s="21">
        <v>13523261.369999999</v>
      </c>
      <c r="L147" s="21">
        <v>7195750.1500000004</v>
      </c>
      <c r="M147" s="21" t="s">
        <v>390</v>
      </c>
      <c r="N147" s="21" t="s">
        <v>391</v>
      </c>
      <c r="O147" s="21">
        <v>0</v>
      </c>
      <c r="P147" s="21">
        <v>0</v>
      </c>
      <c r="Q147" s="21">
        <v>0</v>
      </c>
      <c r="R147" s="21">
        <v>1453.96</v>
      </c>
      <c r="S147" s="21">
        <v>1479.13</v>
      </c>
      <c r="T147" s="21">
        <v>184.744</v>
      </c>
      <c r="U147" s="4">
        <f t="shared" si="5"/>
        <v>164.114</v>
      </c>
      <c r="V147" s="21" t="s">
        <v>82</v>
      </c>
    </row>
    <row r="148" spans="1:22" s="5" customFormat="1" x14ac:dyDescent="0.2">
      <c r="A148" s="21">
        <v>2280.2399999999998</v>
      </c>
      <c r="B148" s="21">
        <v>90</v>
      </c>
      <c r="C148" s="22">
        <v>205.46799999999999</v>
      </c>
      <c r="D148" s="16">
        <f t="shared" si="3"/>
        <v>184.83799999999999</v>
      </c>
      <c r="E148" s="17">
        <f t="shared" si="4"/>
        <v>205.018</v>
      </c>
      <c r="F148" s="21">
        <v>1116.1500000000001</v>
      </c>
      <c r="G148" s="21">
        <v>1036</v>
      </c>
      <c r="H148" s="21">
        <v>1463.8</v>
      </c>
      <c r="I148" s="21">
        <v>-1483.09</v>
      </c>
      <c r="J148" s="21">
        <v>-126.64</v>
      </c>
      <c r="K148" s="21">
        <v>13523257.140000001</v>
      </c>
      <c r="L148" s="21">
        <v>7195741.0899999999</v>
      </c>
      <c r="M148" s="21" t="s">
        <v>392</v>
      </c>
      <c r="N148" s="21" t="s">
        <v>393</v>
      </c>
      <c r="O148" s="21">
        <v>0</v>
      </c>
      <c r="P148" s="21">
        <v>0</v>
      </c>
      <c r="Q148" s="21">
        <v>0</v>
      </c>
      <c r="R148" s="21">
        <v>1463.8</v>
      </c>
      <c r="S148" s="21">
        <v>1488.49</v>
      </c>
      <c r="T148" s="21">
        <v>184.881</v>
      </c>
      <c r="U148" s="4">
        <f t="shared" si="5"/>
        <v>164.251</v>
      </c>
      <c r="V148" s="21" t="s">
        <v>82</v>
      </c>
    </row>
    <row r="149" spans="1:22" s="5" customFormat="1" x14ac:dyDescent="0.2">
      <c r="A149" s="21">
        <v>2290.2399999999998</v>
      </c>
      <c r="B149" s="21">
        <v>90</v>
      </c>
      <c r="C149" s="22">
        <v>205.46799999999999</v>
      </c>
      <c r="D149" s="16">
        <f t="shared" si="3"/>
        <v>184.83799999999999</v>
      </c>
      <c r="E149" s="17">
        <f t="shared" si="4"/>
        <v>205.018</v>
      </c>
      <c r="F149" s="21">
        <v>1116.1500000000001</v>
      </c>
      <c r="G149" s="21">
        <v>1036</v>
      </c>
      <c r="H149" s="21">
        <v>1473.65</v>
      </c>
      <c r="I149" s="21">
        <v>-1492.12</v>
      </c>
      <c r="J149" s="21">
        <v>-130.94</v>
      </c>
      <c r="K149" s="21">
        <v>13523252.91</v>
      </c>
      <c r="L149" s="21">
        <v>7195732.0300000003</v>
      </c>
      <c r="M149" s="21" t="s">
        <v>394</v>
      </c>
      <c r="N149" s="21" t="s">
        <v>395</v>
      </c>
      <c r="O149" s="21">
        <v>0</v>
      </c>
      <c r="P149" s="21">
        <v>0</v>
      </c>
      <c r="Q149" s="21">
        <v>0</v>
      </c>
      <c r="R149" s="21">
        <v>1473.65</v>
      </c>
      <c r="S149" s="21">
        <v>1497.85</v>
      </c>
      <c r="T149" s="21">
        <v>185.01499999999999</v>
      </c>
      <c r="U149" s="4">
        <f t="shared" si="5"/>
        <v>164.38499999999999</v>
      </c>
      <c r="V149" s="21" t="s">
        <v>82</v>
      </c>
    </row>
    <row r="150" spans="1:22" s="5" customFormat="1" x14ac:dyDescent="0.2">
      <c r="A150" s="21">
        <v>2300.2399999999998</v>
      </c>
      <c r="B150" s="21">
        <v>90</v>
      </c>
      <c r="C150" s="22">
        <v>205.46799999999999</v>
      </c>
      <c r="D150" s="16">
        <f t="shared" ref="D150:D213" si="6">C150-20.63</f>
        <v>184.83799999999999</v>
      </c>
      <c r="E150" s="17">
        <f t="shared" ref="E150:E213" si="7">C150-0.45</f>
        <v>205.018</v>
      </c>
      <c r="F150" s="21">
        <v>1116.1500000000001</v>
      </c>
      <c r="G150" s="21">
        <v>1036</v>
      </c>
      <c r="H150" s="21">
        <v>1483.49</v>
      </c>
      <c r="I150" s="21">
        <v>-1501.15</v>
      </c>
      <c r="J150" s="21">
        <v>-135.24</v>
      </c>
      <c r="K150" s="21">
        <v>13523248.68</v>
      </c>
      <c r="L150" s="21">
        <v>7195722.96</v>
      </c>
      <c r="M150" s="21" t="s">
        <v>396</v>
      </c>
      <c r="N150" s="21" t="s">
        <v>397</v>
      </c>
      <c r="O150" s="21">
        <v>0</v>
      </c>
      <c r="P150" s="21">
        <v>0</v>
      </c>
      <c r="Q150" s="21">
        <v>0</v>
      </c>
      <c r="R150" s="21">
        <v>1483.49</v>
      </c>
      <c r="S150" s="21">
        <v>1507.23</v>
      </c>
      <c r="T150" s="21">
        <v>185.148</v>
      </c>
      <c r="U150" s="4">
        <f t="shared" ref="U150:U213" si="8">T150-20.63</f>
        <v>164.518</v>
      </c>
      <c r="V150" s="21" t="s">
        <v>82</v>
      </c>
    </row>
    <row r="151" spans="1:22" s="5" customFormat="1" x14ac:dyDescent="0.2">
      <c r="A151" s="19">
        <v>2310.2399999999998</v>
      </c>
      <c r="B151" s="19">
        <v>90</v>
      </c>
      <c r="C151" s="20">
        <v>205.46799999999999</v>
      </c>
      <c r="D151" s="16">
        <f t="shared" si="6"/>
        <v>184.83799999999999</v>
      </c>
      <c r="E151" s="17">
        <f t="shared" si="7"/>
        <v>205.018</v>
      </c>
      <c r="F151" s="19">
        <v>1116.1500000000001</v>
      </c>
      <c r="G151" s="19">
        <v>1036</v>
      </c>
      <c r="H151" s="19">
        <v>1493.34</v>
      </c>
      <c r="I151" s="19">
        <v>-1510.18</v>
      </c>
      <c r="J151" s="19">
        <v>-139.54</v>
      </c>
      <c r="K151" s="19">
        <v>13523244.449999999</v>
      </c>
      <c r="L151" s="19">
        <v>7195713.9000000004</v>
      </c>
      <c r="M151" s="19" t="s">
        <v>398</v>
      </c>
      <c r="N151" s="19" t="s">
        <v>399</v>
      </c>
      <c r="O151" s="19">
        <v>0</v>
      </c>
      <c r="P151" s="19">
        <v>0</v>
      </c>
      <c r="Q151" s="19">
        <v>0</v>
      </c>
      <c r="R151" s="19">
        <v>1493.34</v>
      </c>
      <c r="S151" s="19">
        <v>1516.61</v>
      </c>
      <c r="T151" s="19">
        <v>185.279</v>
      </c>
      <c r="U151" s="4">
        <f t="shared" si="8"/>
        <v>164.649</v>
      </c>
      <c r="V151" s="19" t="s">
        <v>82</v>
      </c>
    </row>
    <row r="152" spans="1:22" s="5" customFormat="1" x14ac:dyDescent="0.2">
      <c r="A152" s="21">
        <v>2320.2399999999998</v>
      </c>
      <c r="B152" s="21">
        <v>90</v>
      </c>
      <c r="C152" s="22">
        <v>205.46799999999999</v>
      </c>
      <c r="D152" s="16">
        <f t="shared" si="6"/>
        <v>184.83799999999999</v>
      </c>
      <c r="E152" s="17">
        <f t="shared" si="7"/>
        <v>205.018</v>
      </c>
      <c r="F152" s="21">
        <v>1116.1500000000001</v>
      </c>
      <c r="G152" s="21">
        <v>1036</v>
      </c>
      <c r="H152" s="21">
        <v>1503.18</v>
      </c>
      <c r="I152" s="21">
        <v>-1519.2</v>
      </c>
      <c r="J152" s="21">
        <v>-143.84</v>
      </c>
      <c r="K152" s="21">
        <v>13523240.220000001</v>
      </c>
      <c r="L152" s="21">
        <v>7195704.8399999999</v>
      </c>
      <c r="M152" s="21" t="s">
        <v>400</v>
      </c>
      <c r="N152" s="21" t="s">
        <v>401</v>
      </c>
      <c r="O152" s="21">
        <v>0</v>
      </c>
      <c r="P152" s="21">
        <v>0</v>
      </c>
      <c r="Q152" s="21">
        <v>0</v>
      </c>
      <c r="R152" s="21">
        <v>1503.18</v>
      </c>
      <c r="S152" s="21">
        <v>1526</v>
      </c>
      <c r="T152" s="21">
        <v>185.40899999999999</v>
      </c>
      <c r="U152" s="4">
        <f t="shared" si="8"/>
        <v>164.779</v>
      </c>
      <c r="V152" s="21" t="s">
        <v>82</v>
      </c>
    </row>
    <row r="153" spans="1:22" s="5" customFormat="1" x14ac:dyDescent="0.2">
      <c r="A153" s="21">
        <v>2330.2399999999998</v>
      </c>
      <c r="B153" s="21">
        <v>90</v>
      </c>
      <c r="C153" s="22">
        <v>205.46799999999999</v>
      </c>
      <c r="D153" s="16">
        <f t="shared" si="6"/>
        <v>184.83799999999999</v>
      </c>
      <c r="E153" s="17">
        <f t="shared" si="7"/>
        <v>205.018</v>
      </c>
      <c r="F153" s="21">
        <v>1116.1500000000001</v>
      </c>
      <c r="G153" s="21">
        <v>1036</v>
      </c>
      <c r="H153" s="21">
        <v>1513.02</v>
      </c>
      <c r="I153" s="21">
        <v>-1528.23</v>
      </c>
      <c r="J153" s="21">
        <v>-148.13999999999999</v>
      </c>
      <c r="K153" s="21">
        <v>13523235.99</v>
      </c>
      <c r="L153" s="21">
        <v>7195695.7800000003</v>
      </c>
      <c r="M153" s="21" t="s">
        <v>402</v>
      </c>
      <c r="N153" s="21" t="s">
        <v>403</v>
      </c>
      <c r="O153" s="21">
        <v>0</v>
      </c>
      <c r="P153" s="21">
        <v>0</v>
      </c>
      <c r="Q153" s="21">
        <v>0</v>
      </c>
      <c r="R153" s="21">
        <v>1513.02</v>
      </c>
      <c r="S153" s="21">
        <v>1535.4</v>
      </c>
      <c r="T153" s="21">
        <v>185.53700000000001</v>
      </c>
      <c r="U153" s="4">
        <f t="shared" si="8"/>
        <v>164.90700000000001</v>
      </c>
      <c r="V153" s="21" t="s">
        <v>82</v>
      </c>
    </row>
    <row r="154" spans="1:22" s="5" customFormat="1" x14ac:dyDescent="0.2">
      <c r="A154" s="21">
        <v>2340.2399999999998</v>
      </c>
      <c r="B154" s="21">
        <v>90</v>
      </c>
      <c r="C154" s="22">
        <v>205.46799999999999</v>
      </c>
      <c r="D154" s="16">
        <f t="shared" si="6"/>
        <v>184.83799999999999</v>
      </c>
      <c r="E154" s="17">
        <f t="shared" si="7"/>
        <v>205.018</v>
      </c>
      <c r="F154" s="21">
        <v>1116.1500000000001</v>
      </c>
      <c r="G154" s="21">
        <v>1036</v>
      </c>
      <c r="H154" s="21">
        <v>1522.87</v>
      </c>
      <c r="I154" s="21">
        <v>-1537.26</v>
      </c>
      <c r="J154" s="21">
        <v>-152.44</v>
      </c>
      <c r="K154" s="21">
        <v>13523231.76</v>
      </c>
      <c r="L154" s="21">
        <v>7195686.7199999997</v>
      </c>
      <c r="M154" s="21" t="s">
        <v>404</v>
      </c>
      <c r="N154" s="21" t="s">
        <v>405</v>
      </c>
      <c r="O154" s="21">
        <v>0</v>
      </c>
      <c r="P154" s="21">
        <v>0</v>
      </c>
      <c r="Q154" s="21">
        <v>0</v>
      </c>
      <c r="R154" s="21">
        <v>1522.87</v>
      </c>
      <c r="S154" s="21">
        <v>1544.8</v>
      </c>
      <c r="T154" s="21">
        <v>185.66300000000001</v>
      </c>
      <c r="U154" s="4">
        <f t="shared" si="8"/>
        <v>165.03300000000002</v>
      </c>
      <c r="V154" s="21" t="s">
        <v>82</v>
      </c>
    </row>
    <row r="155" spans="1:22" s="5" customFormat="1" x14ac:dyDescent="0.2">
      <c r="A155" s="21">
        <v>2350.2399999999998</v>
      </c>
      <c r="B155" s="21">
        <v>90</v>
      </c>
      <c r="C155" s="22">
        <v>205.46799999999999</v>
      </c>
      <c r="D155" s="16">
        <f t="shared" si="6"/>
        <v>184.83799999999999</v>
      </c>
      <c r="E155" s="17">
        <f t="shared" si="7"/>
        <v>205.018</v>
      </c>
      <c r="F155" s="21">
        <v>1116.1500000000001</v>
      </c>
      <c r="G155" s="21">
        <v>1036</v>
      </c>
      <c r="H155" s="21">
        <v>1532.71</v>
      </c>
      <c r="I155" s="21">
        <v>-1546.29</v>
      </c>
      <c r="J155" s="21">
        <v>-156.74</v>
      </c>
      <c r="K155" s="21">
        <v>13523227.529999999</v>
      </c>
      <c r="L155" s="21">
        <v>7195677.6600000001</v>
      </c>
      <c r="M155" s="21" t="s">
        <v>406</v>
      </c>
      <c r="N155" s="21" t="s">
        <v>407</v>
      </c>
      <c r="O155" s="21">
        <v>0</v>
      </c>
      <c r="P155" s="21">
        <v>0</v>
      </c>
      <c r="Q155" s="21">
        <v>0</v>
      </c>
      <c r="R155" s="21">
        <v>1532.71</v>
      </c>
      <c r="S155" s="21">
        <v>1554.21</v>
      </c>
      <c r="T155" s="21">
        <v>185.78800000000001</v>
      </c>
      <c r="U155" s="4">
        <f t="shared" si="8"/>
        <v>165.15800000000002</v>
      </c>
      <c r="V155" s="21" t="s">
        <v>82</v>
      </c>
    </row>
    <row r="156" spans="1:22" s="5" customFormat="1" x14ac:dyDescent="0.2">
      <c r="A156" s="21">
        <v>2360.2399999999998</v>
      </c>
      <c r="B156" s="21">
        <v>90</v>
      </c>
      <c r="C156" s="22">
        <v>205.46799999999999</v>
      </c>
      <c r="D156" s="16">
        <f t="shared" si="6"/>
        <v>184.83799999999999</v>
      </c>
      <c r="E156" s="17">
        <f t="shared" si="7"/>
        <v>205.018</v>
      </c>
      <c r="F156" s="21">
        <v>1116.1500000000001</v>
      </c>
      <c r="G156" s="21">
        <v>1036</v>
      </c>
      <c r="H156" s="21">
        <v>1542.55</v>
      </c>
      <c r="I156" s="21">
        <v>-1555.32</v>
      </c>
      <c r="J156" s="21">
        <v>-161.04</v>
      </c>
      <c r="K156" s="21">
        <v>13523223.300000001</v>
      </c>
      <c r="L156" s="21">
        <v>7195668.5999999996</v>
      </c>
      <c r="M156" s="21" t="s">
        <v>408</v>
      </c>
      <c r="N156" s="21" t="s">
        <v>409</v>
      </c>
      <c r="O156" s="21">
        <v>0</v>
      </c>
      <c r="P156" s="21">
        <v>0</v>
      </c>
      <c r="Q156" s="21">
        <v>0</v>
      </c>
      <c r="R156" s="21">
        <v>1542.55</v>
      </c>
      <c r="S156" s="21">
        <v>1563.63</v>
      </c>
      <c r="T156" s="21">
        <v>185.91200000000001</v>
      </c>
      <c r="U156" s="4">
        <f t="shared" si="8"/>
        <v>165.28200000000001</v>
      </c>
      <c r="V156" s="21" t="s">
        <v>82</v>
      </c>
    </row>
    <row r="157" spans="1:22" s="5" customFormat="1" x14ac:dyDescent="0.2">
      <c r="A157" s="21">
        <v>2370.2399999999998</v>
      </c>
      <c r="B157" s="21">
        <v>90</v>
      </c>
      <c r="C157" s="22">
        <v>205.46799999999999</v>
      </c>
      <c r="D157" s="16">
        <f t="shared" si="6"/>
        <v>184.83799999999999</v>
      </c>
      <c r="E157" s="17">
        <f t="shared" si="7"/>
        <v>205.018</v>
      </c>
      <c r="F157" s="21">
        <v>1116.1500000000001</v>
      </c>
      <c r="G157" s="21">
        <v>1036</v>
      </c>
      <c r="H157" s="21">
        <v>1552.4</v>
      </c>
      <c r="I157" s="21">
        <v>-1564.34</v>
      </c>
      <c r="J157" s="21">
        <v>-165.34</v>
      </c>
      <c r="K157" s="21">
        <v>13523219.07</v>
      </c>
      <c r="L157" s="21">
        <v>7195659.5300000003</v>
      </c>
      <c r="M157" s="21" t="s">
        <v>410</v>
      </c>
      <c r="N157" s="21" t="s">
        <v>411</v>
      </c>
      <c r="O157" s="21">
        <v>0</v>
      </c>
      <c r="P157" s="21">
        <v>0</v>
      </c>
      <c r="Q157" s="21">
        <v>0</v>
      </c>
      <c r="R157" s="21">
        <v>1552.4</v>
      </c>
      <c r="S157" s="21">
        <v>1573.06</v>
      </c>
      <c r="T157" s="21">
        <v>186.03299999999999</v>
      </c>
      <c r="U157" s="4">
        <f t="shared" si="8"/>
        <v>165.40299999999999</v>
      </c>
      <c r="V157" s="21" t="s">
        <v>82</v>
      </c>
    </row>
    <row r="158" spans="1:22" s="5" customFormat="1" x14ac:dyDescent="0.2">
      <c r="A158" s="21">
        <v>2380.2399999999998</v>
      </c>
      <c r="B158" s="21">
        <v>90</v>
      </c>
      <c r="C158" s="22">
        <v>205.46799999999999</v>
      </c>
      <c r="D158" s="16">
        <f t="shared" si="6"/>
        <v>184.83799999999999</v>
      </c>
      <c r="E158" s="17">
        <f t="shared" si="7"/>
        <v>205.018</v>
      </c>
      <c r="F158" s="21">
        <v>1116.1500000000001</v>
      </c>
      <c r="G158" s="21">
        <v>1036</v>
      </c>
      <c r="H158" s="21">
        <v>1562.24</v>
      </c>
      <c r="I158" s="21">
        <v>-1573.37</v>
      </c>
      <c r="J158" s="21">
        <v>-169.64</v>
      </c>
      <c r="K158" s="21">
        <v>13523214.84</v>
      </c>
      <c r="L158" s="21">
        <v>7195650.4699999997</v>
      </c>
      <c r="M158" s="21" t="s">
        <v>412</v>
      </c>
      <c r="N158" s="21" t="s">
        <v>413</v>
      </c>
      <c r="O158" s="21">
        <v>0</v>
      </c>
      <c r="P158" s="21">
        <v>0</v>
      </c>
      <c r="Q158" s="21">
        <v>0</v>
      </c>
      <c r="R158" s="21">
        <v>1562.24</v>
      </c>
      <c r="S158" s="21">
        <v>1582.49</v>
      </c>
      <c r="T158" s="21">
        <v>186.154</v>
      </c>
      <c r="U158" s="4">
        <f t="shared" si="8"/>
        <v>165.524</v>
      </c>
      <c r="V158" s="21" t="s">
        <v>82</v>
      </c>
    </row>
    <row r="159" spans="1:22" s="5" customFormat="1" x14ac:dyDescent="0.2">
      <c r="A159" s="21">
        <v>2390.2399999999998</v>
      </c>
      <c r="B159" s="21">
        <v>90</v>
      </c>
      <c r="C159" s="22">
        <v>205.46799999999999</v>
      </c>
      <c r="D159" s="16">
        <f t="shared" si="6"/>
        <v>184.83799999999999</v>
      </c>
      <c r="E159" s="17">
        <f t="shared" si="7"/>
        <v>205.018</v>
      </c>
      <c r="F159" s="21">
        <v>1116.1500000000001</v>
      </c>
      <c r="G159" s="21">
        <v>1036</v>
      </c>
      <c r="H159" s="21">
        <v>1572.09</v>
      </c>
      <c r="I159" s="21">
        <v>-1582.4</v>
      </c>
      <c r="J159" s="21">
        <v>-173.94</v>
      </c>
      <c r="K159" s="21">
        <v>13523210.609999999</v>
      </c>
      <c r="L159" s="21">
        <v>7195641.4100000001</v>
      </c>
      <c r="M159" s="21" t="s">
        <v>414</v>
      </c>
      <c r="N159" s="21" t="s">
        <v>415</v>
      </c>
      <c r="O159" s="21">
        <v>0</v>
      </c>
      <c r="P159" s="21">
        <v>0</v>
      </c>
      <c r="Q159" s="21">
        <v>0</v>
      </c>
      <c r="R159" s="21">
        <v>1572.09</v>
      </c>
      <c r="S159" s="21">
        <v>1591.93</v>
      </c>
      <c r="T159" s="21">
        <v>186.273</v>
      </c>
      <c r="U159" s="4">
        <f t="shared" si="8"/>
        <v>165.643</v>
      </c>
      <c r="V159" s="21" t="s">
        <v>82</v>
      </c>
    </row>
    <row r="160" spans="1:22" s="5" customFormat="1" x14ac:dyDescent="0.2">
      <c r="A160" s="21">
        <v>2400.2399999999998</v>
      </c>
      <c r="B160" s="21">
        <v>90</v>
      </c>
      <c r="C160" s="22">
        <v>205.46799999999999</v>
      </c>
      <c r="D160" s="16">
        <f t="shared" si="6"/>
        <v>184.83799999999999</v>
      </c>
      <c r="E160" s="17">
        <f t="shared" si="7"/>
        <v>205.018</v>
      </c>
      <c r="F160" s="21">
        <v>1116.1500000000001</v>
      </c>
      <c r="G160" s="21">
        <v>1036</v>
      </c>
      <c r="H160" s="21">
        <v>1581.93</v>
      </c>
      <c r="I160" s="21">
        <v>-1591.43</v>
      </c>
      <c r="J160" s="21">
        <v>-178.24</v>
      </c>
      <c r="K160" s="21">
        <v>13523206.380000001</v>
      </c>
      <c r="L160" s="21">
        <v>7195632.3499999996</v>
      </c>
      <c r="M160" s="21" t="s">
        <v>416</v>
      </c>
      <c r="N160" s="21" t="s">
        <v>417</v>
      </c>
      <c r="O160" s="21">
        <v>0</v>
      </c>
      <c r="P160" s="21">
        <v>0</v>
      </c>
      <c r="Q160" s="21">
        <v>0</v>
      </c>
      <c r="R160" s="21">
        <v>1581.93</v>
      </c>
      <c r="S160" s="21">
        <v>1601.38</v>
      </c>
      <c r="T160" s="21">
        <v>186.39099999999999</v>
      </c>
      <c r="U160" s="4">
        <f t="shared" si="8"/>
        <v>165.761</v>
      </c>
      <c r="V160" s="21" t="s">
        <v>82</v>
      </c>
    </row>
    <row r="161" spans="1:22" s="5" customFormat="1" x14ac:dyDescent="0.2">
      <c r="A161" s="21">
        <v>2410.2399999999998</v>
      </c>
      <c r="B161" s="21">
        <v>90</v>
      </c>
      <c r="C161" s="22">
        <v>205.46799999999999</v>
      </c>
      <c r="D161" s="16">
        <f t="shared" si="6"/>
        <v>184.83799999999999</v>
      </c>
      <c r="E161" s="17">
        <f t="shared" si="7"/>
        <v>205.018</v>
      </c>
      <c r="F161" s="21">
        <v>1116.1500000000001</v>
      </c>
      <c r="G161" s="21">
        <v>1036</v>
      </c>
      <c r="H161" s="21">
        <v>1591.77</v>
      </c>
      <c r="I161" s="21">
        <v>-1600.46</v>
      </c>
      <c r="J161" s="21">
        <v>-182.54</v>
      </c>
      <c r="K161" s="21">
        <v>13523202.15</v>
      </c>
      <c r="L161" s="21">
        <v>7195623.29</v>
      </c>
      <c r="M161" s="21" t="s">
        <v>418</v>
      </c>
      <c r="N161" s="21" t="s">
        <v>419</v>
      </c>
      <c r="O161" s="21">
        <v>0</v>
      </c>
      <c r="P161" s="21">
        <v>0</v>
      </c>
      <c r="Q161" s="21">
        <v>0</v>
      </c>
      <c r="R161" s="21">
        <v>1591.77</v>
      </c>
      <c r="S161" s="21">
        <v>1610.83</v>
      </c>
      <c r="T161" s="21">
        <v>186.50700000000001</v>
      </c>
      <c r="U161" s="4">
        <f t="shared" si="8"/>
        <v>165.87700000000001</v>
      </c>
      <c r="V161" s="21" t="s">
        <v>82</v>
      </c>
    </row>
    <row r="162" spans="1:22" s="5" customFormat="1" x14ac:dyDescent="0.2">
      <c r="A162" s="21">
        <v>2420.2399999999998</v>
      </c>
      <c r="B162" s="21">
        <v>90</v>
      </c>
      <c r="C162" s="22">
        <v>205.46799999999999</v>
      </c>
      <c r="D162" s="16">
        <f t="shared" si="6"/>
        <v>184.83799999999999</v>
      </c>
      <c r="E162" s="17">
        <f t="shared" si="7"/>
        <v>205.018</v>
      </c>
      <c r="F162" s="21">
        <v>1116.1500000000001</v>
      </c>
      <c r="G162" s="21">
        <v>1036</v>
      </c>
      <c r="H162" s="21">
        <v>1601.62</v>
      </c>
      <c r="I162" s="21">
        <v>-1609.49</v>
      </c>
      <c r="J162" s="21">
        <v>-186.84</v>
      </c>
      <c r="K162" s="21">
        <v>13523197.92</v>
      </c>
      <c r="L162" s="21">
        <v>7195614.2300000004</v>
      </c>
      <c r="M162" s="21" t="s">
        <v>420</v>
      </c>
      <c r="N162" s="21" t="s">
        <v>421</v>
      </c>
      <c r="O162" s="21">
        <v>0</v>
      </c>
      <c r="P162" s="21">
        <v>0</v>
      </c>
      <c r="Q162" s="21">
        <v>0</v>
      </c>
      <c r="R162" s="21">
        <v>1601.62</v>
      </c>
      <c r="S162" s="21">
        <v>1620.3</v>
      </c>
      <c r="T162" s="21">
        <v>186.62200000000001</v>
      </c>
      <c r="U162" s="4">
        <f t="shared" si="8"/>
        <v>165.99200000000002</v>
      </c>
      <c r="V162" s="21" t="s">
        <v>82</v>
      </c>
    </row>
    <row r="163" spans="1:22" s="5" customFormat="1" x14ac:dyDescent="0.2">
      <c r="A163" s="21">
        <v>2430.2399999999998</v>
      </c>
      <c r="B163" s="21">
        <v>90</v>
      </c>
      <c r="C163" s="22">
        <v>205.46799999999999</v>
      </c>
      <c r="D163" s="16">
        <f t="shared" si="6"/>
        <v>184.83799999999999</v>
      </c>
      <c r="E163" s="17">
        <f t="shared" si="7"/>
        <v>205.018</v>
      </c>
      <c r="F163" s="21">
        <v>1116.1500000000001</v>
      </c>
      <c r="G163" s="21">
        <v>1036</v>
      </c>
      <c r="H163" s="21">
        <v>1611.46</v>
      </c>
      <c r="I163" s="21">
        <v>-1618.51</v>
      </c>
      <c r="J163" s="21">
        <v>-191.14</v>
      </c>
      <c r="K163" s="21">
        <v>13523193.689999999</v>
      </c>
      <c r="L163" s="21">
        <v>7195605.1600000001</v>
      </c>
      <c r="M163" s="21" t="s">
        <v>422</v>
      </c>
      <c r="N163" s="21" t="s">
        <v>423</v>
      </c>
      <c r="O163" s="21">
        <v>0</v>
      </c>
      <c r="P163" s="21">
        <v>0</v>
      </c>
      <c r="Q163" s="21">
        <v>0</v>
      </c>
      <c r="R163" s="21">
        <v>1611.46</v>
      </c>
      <c r="S163" s="21">
        <v>1629.76</v>
      </c>
      <c r="T163" s="21">
        <v>186.73500000000001</v>
      </c>
      <c r="U163" s="4">
        <f t="shared" si="8"/>
        <v>166.10500000000002</v>
      </c>
      <c r="V163" s="21" t="s">
        <v>82</v>
      </c>
    </row>
    <row r="164" spans="1:22" s="5" customFormat="1" x14ac:dyDescent="0.2">
      <c r="A164" s="21">
        <v>2440.2399999999998</v>
      </c>
      <c r="B164" s="21">
        <v>90</v>
      </c>
      <c r="C164" s="22">
        <v>205.46799999999999</v>
      </c>
      <c r="D164" s="16">
        <f t="shared" si="6"/>
        <v>184.83799999999999</v>
      </c>
      <c r="E164" s="17">
        <f t="shared" si="7"/>
        <v>205.018</v>
      </c>
      <c r="F164" s="21">
        <v>1116.1500000000001</v>
      </c>
      <c r="G164" s="21">
        <v>1036</v>
      </c>
      <c r="H164" s="21">
        <v>1621.31</v>
      </c>
      <c r="I164" s="21">
        <v>-1627.54</v>
      </c>
      <c r="J164" s="21">
        <v>-195.44</v>
      </c>
      <c r="K164" s="21">
        <v>13523189.460000001</v>
      </c>
      <c r="L164" s="21">
        <v>7195596.0999999996</v>
      </c>
      <c r="M164" s="21" t="s">
        <v>424</v>
      </c>
      <c r="N164" s="21" t="s">
        <v>425</v>
      </c>
      <c r="O164" s="21">
        <v>0</v>
      </c>
      <c r="P164" s="21">
        <v>0</v>
      </c>
      <c r="Q164" s="21">
        <v>0</v>
      </c>
      <c r="R164" s="21">
        <v>1621.31</v>
      </c>
      <c r="S164" s="21">
        <v>1639.24</v>
      </c>
      <c r="T164" s="21">
        <v>186.84800000000001</v>
      </c>
      <c r="U164" s="4">
        <f t="shared" si="8"/>
        <v>166.21800000000002</v>
      </c>
      <c r="V164" s="21" t="s">
        <v>82</v>
      </c>
    </row>
    <row r="165" spans="1:22" s="5" customFormat="1" x14ac:dyDescent="0.2">
      <c r="A165" s="21">
        <v>2450.2399999999998</v>
      </c>
      <c r="B165" s="21">
        <v>90</v>
      </c>
      <c r="C165" s="22">
        <v>205.46799999999999</v>
      </c>
      <c r="D165" s="16">
        <f t="shared" si="6"/>
        <v>184.83799999999999</v>
      </c>
      <c r="E165" s="17">
        <f t="shared" si="7"/>
        <v>205.018</v>
      </c>
      <c r="F165" s="21">
        <v>1116.1500000000001</v>
      </c>
      <c r="G165" s="21">
        <v>1036</v>
      </c>
      <c r="H165" s="21">
        <v>1631.15</v>
      </c>
      <c r="I165" s="21">
        <v>-1636.57</v>
      </c>
      <c r="J165" s="21">
        <v>-199.74</v>
      </c>
      <c r="K165" s="21">
        <v>13523185.23</v>
      </c>
      <c r="L165" s="21">
        <v>7195587.04</v>
      </c>
      <c r="M165" s="21" t="s">
        <v>426</v>
      </c>
      <c r="N165" s="21" t="s">
        <v>427</v>
      </c>
      <c r="O165" s="21">
        <v>0</v>
      </c>
      <c r="P165" s="21">
        <v>0</v>
      </c>
      <c r="Q165" s="21">
        <v>0</v>
      </c>
      <c r="R165" s="21">
        <v>1631.15</v>
      </c>
      <c r="S165" s="21">
        <v>1648.72</v>
      </c>
      <c r="T165" s="21">
        <v>186.959</v>
      </c>
      <c r="U165" s="4">
        <f t="shared" si="8"/>
        <v>166.32900000000001</v>
      </c>
      <c r="V165" s="21" t="s">
        <v>82</v>
      </c>
    </row>
    <row r="166" spans="1:22" s="5" customFormat="1" x14ac:dyDescent="0.2">
      <c r="A166" s="21">
        <v>2460.2399999999998</v>
      </c>
      <c r="B166" s="21">
        <v>90</v>
      </c>
      <c r="C166" s="22">
        <v>205.46799999999999</v>
      </c>
      <c r="D166" s="16">
        <f t="shared" si="6"/>
        <v>184.83799999999999</v>
      </c>
      <c r="E166" s="17">
        <f t="shared" si="7"/>
        <v>205.018</v>
      </c>
      <c r="F166" s="21">
        <v>1116.1500000000001</v>
      </c>
      <c r="G166" s="21">
        <v>1036</v>
      </c>
      <c r="H166" s="21">
        <v>1640.99</v>
      </c>
      <c r="I166" s="21">
        <v>-1645.6</v>
      </c>
      <c r="J166" s="21">
        <v>-204.04</v>
      </c>
      <c r="K166" s="21">
        <v>13523181</v>
      </c>
      <c r="L166" s="21">
        <v>7195577.9800000004</v>
      </c>
      <c r="M166" s="21" t="s">
        <v>428</v>
      </c>
      <c r="N166" s="21" t="s">
        <v>429</v>
      </c>
      <c r="O166" s="21">
        <v>0</v>
      </c>
      <c r="P166" s="21">
        <v>0</v>
      </c>
      <c r="Q166" s="21">
        <v>0</v>
      </c>
      <c r="R166" s="21">
        <v>1640.99</v>
      </c>
      <c r="S166" s="21">
        <v>1658.2</v>
      </c>
      <c r="T166" s="21">
        <v>187.06800000000001</v>
      </c>
      <c r="U166" s="4">
        <f t="shared" si="8"/>
        <v>166.43800000000002</v>
      </c>
      <c r="V166" s="21" t="s">
        <v>82</v>
      </c>
    </row>
    <row r="167" spans="1:22" s="5" customFormat="1" x14ac:dyDescent="0.2">
      <c r="A167" s="21">
        <v>2470.2399999999998</v>
      </c>
      <c r="B167" s="21">
        <v>90</v>
      </c>
      <c r="C167" s="22">
        <v>205.46799999999999</v>
      </c>
      <c r="D167" s="16">
        <f t="shared" si="6"/>
        <v>184.83799999999999</v>
      </c>
      <c r="E167" s="17">
        <f t="shared" si="7"/>
        <v>205.018</v>
      </c>
      <c r="F167" s="21">
        <v>1116.1500000000001</v>
      </c>
      <c r="G167" s="21">
        <v>1036</v>
      </c>
      <c r="H167" s="21">
        <v>1650.84</v>
      </c>
      <c r="I167" s="21">
        <v>-1654.63</v>
      </c>
      <c r="J167" s="21">
        <v>-208.34</v>
      </c>
      <c r="K167" s="21">
        <v>13523176.77</v>
      </c>
      <c r="L167" s="21">
        <v>7195568.9199999999</v>
      </c>
      <c r="M167" s="21" t="s">
        <v>430</v>
      </c>
      <c r="N167" s="21" t="s">
        <v>431</v>
      </c>
      <c r="O167" s="21">
        <v>0</v>
      </c>
      <c r="P167" s="21">
        <v>0</v>
      </c>
      <c r="Q167" s="21">
        <v>0</v>
      </c>
      <c r="R167" s="21">
        <v>1650.84</v>
      </c>
      <c r="S167" s="21">
        <v>1667.69</v>
      </c>
      <c r="T167" s="21">
        <v>187.17699999999999</v>
      </c>
      <c r="U167" s="4">
        <f t="shared" si="8"/>
        <v>166.547</v>
      </c>
      <c r="V167" s="21" t="s">
        <v>82</v>
      </c>
    </row>
    <row r="168" spans="1:22" s="5" customFormat="1" x14ac:dyDescent="0.2">
      <c r="A168" s="21">
        <v>2480.2399999999998</v>
      </c>
      <c r="B168" s="21">
        <v>90</v>
      </c>
      <c r="C168" s="22">
        <v>205.46799999999999</v>
      </c>
      <c r="D168" s="16">
        <f t="shared" si="6"/>
        <v>184.83799999999999</v>
      </c>
      <c r="E168" s="17">
        <f t="shared" si="7"/>
        <v>205.018</v>
      </c>
      <c r="F168" s="21">
        <v>1116.1500000000001</v>
      </c>
      <c r="G168" s="21">
        <v>1036</v>
      </c>
      <c r="H168" s="21">
        <v>1660.68</v>
      </c>
      <c r="I168" s="21">
        <v>-1663.66</v>
      </c>
      <c r="J168" s="21">
        <v>-212.64</v>
      </c>
      <c r="K168" s="21">
        <v>13523172.539999999</v>
      </c>
      <c r="L168" s="21">
        <v>7195559.8600000003</v>
      </c>
      <c r="M168" s="21" t="s">
        <v>432</v>
      </c>
      <c r="N168" s="21" t="s">
        <v>433</v>
      </c>
      <c r="O168" s="21">
        <v>0</v>
      </c>
      <c r="P168" s="21">
        <v>0</v>
      </c>
      <c r="Q168" s="21">
        <v>0</v>
      </c>
      <c r="R168" s="21">
        <v>1660.68</v>
      </c>
      <c r="S168" s="21">
        <v>1677.19</v>
      </c>
      <c r="T168" s="21">
        <v>187.28399999999999</v>
      </c>
      <c r="U168" s="4">
        <f t="shared" si="8"/>
        <v>166.654</v>
      </c>
      <c r="V168" s="21" t="s">
        <v>82</v>
      </c>
    </row>
    <row r="169" spans="1:22" s="5" customFormat="1" x14ac:dyDescent="0.2">
      <c r="A169" s="21">
        <v>2490.2399999999998</v>
      </c>
      <c r="B169" s="21">
        <v>90</v>
      </c>
      <c r="C169" s="22">
        <v>205.46799999999999</v>
      </c>
      <c r="D169" s="16">
        <f t="shared" si="6"/>
        <v>184.83799999999999</v>
      </c>
      <c r="E169" s="17">
        <f t="shared" si="7"/>
        <v>205.018</v>
      </c>
      <c r="F169" s="21">
        <v>1116.1500000000001</v>
      </c>
      <c r="G169" s="21">
        <v>1036</v>
      </c>
      <c r="H169" s="21">
        <v>1670.52</v>
      </c>
      <c r="I169" s="21">
        <v>-1672.68</v>
      </c>
      <c r="J169" s="21">
        <v>-216.94</v>
      </c>
      <c r="K169" s="21">
        <v>13523168.310000001</v>
      </c>
      <c r="L169" s="21">
        <v>7195550.7999999998</v>
      </c>
      <c r="M169" s="21" t="s">
        <v>434</v>
      </c>
      <c r="N169" s="21" t="s">
        <v>435</v>
      </c>
      <c r="O169" s="21">
        <v>0</v>
      </c>
      <c r="P169" s="21">
        <v>0</v>
      </c>
      <c r="Q169" s="21">
        <v>0</v>
      </c>
      <c r="R169" s="21">
        <v>1670.52</v>
      </c>
      <c r="S169" s="21">
        <v>1686.69</v>
      </c>
      <c r="T169" s="21">
        <v>187.39</v>
      </c>
      <c r="U169" s="4">
        <f t="shared" si="8"/>
        <v>166.76</v>
      </c>
      <c r="V169" s="21" t="s">
        <v>82</v>
      </c>
    </row>
    <row r="170" spans="1:22" s="5" customFormat="1" x14ac:dyDescent="0.2">
      <c r="A170" s="19">
        <v>2500.2399999999998</v>
      </c>
      <c r="B170" s="19">
        <v>90</v>
      </c>
      <c r="C170" s="20">
        <v>205.46799999999999</v>
      </c>
      <c r="D170" s="16">
        <f t="shared" si="6"/>
        <v>184.83799999999999</v>
      </c>
      <c r="E170" s="17">
        <f t="shared" si="7"/>
        <v>205.018</v>
      </c>
      <c r="F170" s="19">
        <v>1116.1500000000001</v>
      </c>
      <c r="G170" s="19">
        <v>1036</v>
      </c>
      <c r="H170" s="19">
        <v>1680.37</v>
      </c>
      <c r="I170" s="19">
        <v>-1681.71</v>
      </c>
      <c r="J170" s="19">
        <v>-221.24</v>
      </c>
      <c r="K170" s="19">
        <v>13523164.08</v>
      </c>
      <c r="L170" s="19">
        <v>7195541.7300000004</v>
      </c>
      <c r="M170" s="19" t="s">
        <v>436</v>
      </c>
      <c r="N170" s="19" t="s">
        <v>437</v>
      </c>
      <c r="O170" s="19">
        <v>0</v>
      </c>
      <c r="P170" s="19">
        <v>0</v>
      </c>
      <c r="Q170" s="19">
        <v>0</v>
      </c>
      <c r="R170" s="19">
        <v>1680.37</v>
      </c>
      <c r="S170" s="19">
        <v>1696.2</v>
      </c>
      <c r="T170" s="19">
        <v>187.495</v>
      </c>
      <c r="U170" s="4">
        <f t="shared" si="8"/>
        <v>166.86500000000001</v>
      </c>
      <c r="V170" s="19" t="s">
        <v>82</v>
      </c>
    </row>
    <row r="171" spans="1:22" s="5" customFormat="1" x14ac:dyDescent="0.2">
      <c r="A171" s="21">
        <v>2510.2399999999998</v>
      </c>
      <c r="B171" s="21">
        <v>90</v>
      </c>
      <c r="C171" s="22">
        <v>205.46799999999999</v>
      </c>
      <c r="D171" s="16">
        <f t="shared" si="6"/>
        <v>184.83799999999999</v>
      </c>
      <c r="E171" s="17">
        <f t="shared" si="7"/>
        <v>205.018</v>
      </c>
      <c r="F171" s="21">
        <v>1116.1500000000001</v>
      </c>
      <c r="G171" s="21">
        <v>1036</v>
      </c>
      <c r="H171" s="21">
        <v>1690.21</v>
      </c>
      <c r="I171" s="21">
        <v>-1690.74</v>
      </c>
      <c r="J171" s="21">
        <v>-225.54</v>
      </c>
      <c r="K171" s="21">
        <v>13523159.85</v>
      </c>
      <c r="L171" s="21">
        <v>7195532.6699999999</v>
      </c>
      <c r="M171" s="21" t="s">
        <v>438</v>
      </c>
      <c r="N171" s="21" t="s">
        <v>439</v>
      </c>
      <c r="O171" s="21">
        <v>0</v>
      </c>
      <c r="P171" s="21">
        <v>0</v>
      </c>
      <c r="Q171" s="21">
        <v>0</v>
      </c>
      <c r="R171" s="21">
        <v>1690.21</v>
      </c>
      <c r="S171" s="21">
        <v>1705.72</v>
      </c>
      <c r="T171" s="21">
        <v>187.59800000000001</v>
      </c>
      <c r="U171" s="4">
        <f t="shared" si="8"/>
        <v>166.96800000000002</v>
      </c>
      <c r="V171" s="21" t="s">
        <v>82</v>
      </c>
    </row>
    <row r="172" spans="1:22" s="5" customFormat="1" x14ac:dyDescent="0.2">
      <c r="A172" s="21">
        <v>2520.2399999999998</v>
      </c>
      <c r="B172" s="21">
        <v>90</v>
      </c>
      <c r="C172" s="22">
        <v>205.46799999999999</v>
      </c>
      <c r="D172" s="16">
        <f t="shared" si="6"/>
        <v>184.83799999999999</v>
      </c>
      <c r="E172" s="17">
        <f t="shared" si="7"/>
        <v>205.018</v>
      </c>
      <c r="F172" s="21">
        <v>1116.1500000000001</v>
      </c>
      <c r="G172" s="21">
        <v>1036</v>
      </c>
      <c r="H172" s="21">
        <v>1700.06</v>
      </c>
      <c r="I172" s="21">
        <v>-1699.77</v>
      </c>
      <c r="J172" s="21">
        <v>-229.84</v>
      </c>
      <c r="K172" s="21">
        <v>13523155.619999999</v>
      </c>
      <c r="L172" s="21">
        <v>7195523.6100000003</v>
      </c>
      <c r="M172" s="21" t="s">
        <v>440</v>
      </c>
      <c r="N172" s="21" t="s">
        <v>441</v>
      </c>
      <c r="O172" s="21">
        <v>0</v>
      </c>
      <c r="P172" s="21">
        <v>0</v>
      </c>
      <c r="Q172" s="21">
        <v>0</v>
      </c>
      <c r="R172" s="21">
        <v>1700.06</v>
      </c>
      <c r="S172" s="21">
        <v>1715.24</v>
      </c>
      <c r="T172" s="21">
        <v>187.70099999999999</v>
      </c>
      <c r="U172" s="4">
        <f t="shared" si="8"/>
        <v>167.071</v>
      </c>
      <c r="V172" s="21" t="s">
        <v>82</v>
      </c>
    </row>
    <row r="173" spans="1:22" s="5" customFormat="1" x14ac:dyDescent="0.2">
      <c r="A173" s="21">
        <v>2530.2399999999998</v>
      </c>
      <c r="B173" s="21">
        <v>90</v>
      </c>
      <c r="C173" s="22">
        <v>205.46799999999999</v>
      </c>
      <c r="D173" s="16">
        <f t="shared" si="6"/>
        <v>184.83799999999999</v>
      </c>
      <c r="E173" s="17">
        <f t="shared" si="7"/>
        <v>205.018</v>
      </c>
      <c r="F173" s="21">
        <v>1116.1500000000001</v>
      </c>
      <c r="G173" s="21">
        <v>1036</v>
      </c>
      <c r="H173" s="21">
        <v>1709.9</v>
      </c>
      <c r="I173" s="21">
        <v>-1708.8</v>
      </c>
      <c r="J173" s="21">
        <v>-234.14</v>
      </c>
      <c r="K173" s="21">
        <v>13523151.390000001</v>
      </c>
      <c r="L173" s="21">
        <v>7195514.5499999998</v>
      </c>
      <c r="M173" s="21" t="s">
        <v>442</v>
      </c>
      <c r="N173" s="21" t="s">
        <v>443</v>
      </c>
      <c r="O173" s="21">
        <v>0</v>
      </c>
      <c r="P173" s="21">
        <v>0</v>
      </c>
      <c r="Q173" s="21">
        <v>0</v>
      </c>
      <c r="R173" s="21">
        <v>1709.9</v>
      </c>
      <c r="S173" s="21">
        <v>1724.76</v>
      </c>
      <c r="T173" s="21">
        <v>187.80199999999999</v>
      </c>
      <c r="U173" s="4">
        <f t="shared" si="8"/>
        <v>167.172</v>
      </c>
      <c r="V173" s="21" t="s">
        <v>82</v>
      </c>
    </row>
    <row r="174" spans="1:22" s="5" customFormat="1" x14ac:dyDescent="0.2">
      <c r="A174" s="21">
        <v>2540.2399999999998</v>
      </c>
      <c r="B174" s="21">
        <v>90</v>
      </c>
      <c r="C174" s="22">
        <v>205.46799999999999</v>
      </c>
      <c r="D174" s="16">
        <f t="shared" si="6"/>
        <v>184.83799999999999</v>
      </c>
      <c r="E174" s="17">
        <f t="shared" si="7"/>
        <v>205.018</v>
      </c>
      <c r="F174" s="21">
        <v>1116.1500000000001</v>
      </c>
      <c r="G174" s="21">
        <v>1036</v>
      </c>
      <c r="H174" s="21">
        <v>1719.74</v>
      </c>
      <c r="I174" s="21">
        <v>-1717.83</v>
      </c>
      <c r="J174" s="21">
        <v>-238.44</v>
      </c>
      <c r="K174" s="21">
        <v>13523147.17</v>
      </c>
      <c r="L174" s="21">
        <v>7195505.4900000002</v>
      </c>
      <c r="M174" s="21" t="s">
        <v>444</v>
      </c>
      <c r="N174" s="21" t="s">
        <v>445</v>
      </c>
      <c r="O174" s="21">
        <v>0</v>
      </c>
      <c r="P174" s="21">
        <v>0</v>
      </c>
      <c r="Q174" s="21">
        <v>0</v>
      </c>
      <c r="R174" s="21">
        <v>1719.74</v>
      </c>
      <c r="S174" s="21">
        <v>1734.3</v>
      </c>
      <c r="T174" s="21">
        <v>187.90199999999999</v>
      </c>
      <c r="U174" s="4">
        <f t="shared" si="8"/>
        <v>167.27199999999999</v>
      </c>
      <c r="V174" s="21" t="s">
        <v>82</v>
      </c>
    </row>
    <row r="175" spans="1:22" s="5" customFormat="1" x14ac:dyDescent="0.2">
      <c r="A175" s="21">
        <v>2550.2399999999998</v>
      </c>
      <c r="B175" s="21">
        <v>90</v>
      </c>
      <c r="C175" s="22">
        <v>205.46799999999999</v>
      </c>
      <c r="D175" s="16">
        <f t="shared" si="6"/>
        <v>184.83799999999999</v>
      </c>
      <c r="E175" s="17">
        <f t="shared" si="7"/>
        <v>205.018</v>
      </c>
      <c r="F175" s="21">
        <v>1116.1500000000001</v>
      </c>
      <c r="G175" s="21">
        <v>1036</v>
      </c>
      <c r="H175" s="21">
        <v>1729.59</v>
      </c>
      <c r="I175" s="21">
        <v>-1726.85</v>
      </c>
      <c r="J175" s="21">
        <v>-242.74</v>
      </c>
      <c r="K175" s="21">
        <v>13523142.939999999</v>
      </c>
      <c r="L175" s="21">
        <v>7195496.4299999997</v>
      </c>
      <c r="M175" s="21" t="s">
        <v>446</v>
      </c>
      <c r="N175" s="21" t="s">
        <v>447</v>
      </c>
      <c r="O175" s="21">
        <v>0</v>
      </c>
      <c r="P175" s="21">
        <v>0</v>
      </c>
      <c r="Q175" s="21">
        <v>0</v>
      </c>
      <c r="R175" s="21">
        <v>1729.59</v>
      </c>
      <c r="S175" s="21">
        <v>1743.83</v>
      </c>
      <c r="T175" s="21">
        <v>188.00200000000001</v>
      </c>
      <c r="U175" s="4">
        <f t="shared" si="8"/>
        <v>167.37200000000001</v>
      </c>
      <c r="V175" s="21" t="s">
        <v>82</v>
      </c>
    </row>
    <row r="176" spans="1:22" s="5" customFormat="1" x14ac:dyDescent="0.2">
      <c r="A176" s="21">
        <v>2560.2399999999998</v>
      </c>
      <c r="B176" s="21">
        <v>90</v>
      </c>
      <c r="C176" s="22">
        <v>205.46799999999999</v>
      </c>
      <c r="D176" s="16">
        <f t="shared" si="6"/>
        <v>184.83799999999999</v>
      </c>
      <c r="E176" s="17">
        <f t="shared" si="7"/>
        <v>205.018</v>
      </c>
      <c r="F176" s="21">
        <v>1116.1500000000001</v>
      </c>
      <c r="G176" s="21">
        <v>1036</v>
      </c>
      <c r="H176" s="21">
        <v>1739.43</v>
      </c>
      <c r="I176" s="21">
        <v>-1735.88</v>
      </c>
      <c r="J176" s="21">
        <v>-247.04</v>
      </c>
      <c r="K176" s="21">
        <v>13523138.710000001</v>
      </c>
      <c r="L176" s="21">
        <v>7195487.3600000003</v>
      </c>
      <c r="M176" s="21" t="s">
        <v>448</v>
      </c>
      <c r="N176" s="21" t="s">
        <v>449</v>
      </c>
      <c r="O176" s="21">
        <v>0</v>
      </c>
      <c r="P176" s="21">
        <v>0</v>
      </c>
      <c r="Q176" s="21">
        <v>0</v>
      </c>
      <c r="R176" s="21">
        <v>1739.43</v>
      </c>
      <c r="S176" s="21">
        <v>1753.37</v>
      </c>
      <c r="T176" s="21">
        <v>188.1</v>
      </c>
      <c r="U176" s="4">
        <f t="shared" si="8"/>
        <v>167.47</v>
      </c>
      <c r="V176" s="21" t="s">
        <v>82</v>
      </c>
    </row>
    <row r="177" spans="1:22" s="5" customFormat="1" x14ac:dyDescent="0.2">
      <c r="A177" s="21">
        <v>2570.2399999999998</v>
      </c>
      <c r="B177" s="21">
        <v>90</v>
      </c>
      <c r="C177" s="22">
        <v>205.46799999999999</v>
      </c>
      <c r="D177" s="16">
        <f t="shared" si="6"/>
        <v>184.83799999999999</v>
      </c>
      <c r="E177" s="17">
        <f t="shared" si="7"/>
        <v>205.018</v>
      </c>
      <c r="F177" s="21">
        <v>1116.1500000000001</v>
      </c>
      <c r="G177" s="21">
        <v>1036</v>
      </c>
      <c r="H177" s="21">
        <v>1749.28</v>
      </c>
      <c r="I177" s="21">
        <v>-1744.91</v>
      </c>
      <c r="J177" s="21">
        <v>-251.34</v>
      </c>
      <c r="K177" s="21">
        <v>13523134.48</v>
      </c>
      <c r="L177" s="21">
        <v>7195478.2999999998</v>
      </c>
      <c r="M177" s="21" t="s">
        <v>450</v>
      </c>
      <c r="N177" s="21" t="s">
        <v>451</v>
      </c>
      <c r="O177" s="21">
        <v>0</v>
      </c>
      <c r="P177" s="21">
        <v>0</v>
      </c>
      <c r="Q177" s="21">
        <v>0</v>
      </c>
      <c r="R177" s="21">
        <v>1749.28</v>
      </c>
      <c r="S177" s="21">
        <v>1762.92</v>
      </c>
      <c r="T177" s="21">
        <v>188.197</v>
      </c>
      <c r="U177" s="4">
        <f t="shared" si="8"/>
        <v>167.56700000000001</v>
      </c>
      <c r="V177" s="21" t="s">
        <v>82</v>
      </c>
    </row>
    <row r="178" spans="1:22" s="5" customFormat="1" x14ac:dyDescent="0.2">
      <c r="A178" s="21">
        <v>2580.2399999999998</v>
      </c>
      <c r="B178" s="21">
        <v>90</v>
      </c>
      <c r="C178" s="22">
        <v>205.46799999999999</v>
      </c>
      <c r="D178" s="16">
        <f t="shared" si="6"/>
        <v>184.83799999999999</v>
      </c>
      <c r="E178" s="17">
        <f t="shared" si="7"/>
        <v>205.018</v>
      </c>
      <c r="F178" s="21">
        <v>1116.1500000000001</v>
      </c>
      <c r="G178" s="21">
        <v>1036</v>
      </c>
      <c r="H178" s="21">
        <v>1759.12</v>
      </c>
      <c r="I178" s="21">
        <v>-1753.94</v>
      </c>
      <c r="J178" s="21">
        <v>-255.64</v>
      </c>
      <c r="K178" s="21">
        <v>13523130.25</v>
      </c>
      <c r="L178" s="21">
        <v>7195469.2400000002</v>
      </c>
      <c r="M178" s="21" t="s">
        <v>452</v>
      </c>
      <c r="N178" s="21" t="s">
        <v>453</v>
      </c>
      <c r="O178" s="21">
        <v>0</v>
      </c>
      <c r="P178" s="21">
        <v>0</v>
      </c>
      <c r="Q178" s="21">
        <v>0</v>
      </c>
      <c r="R178" s="21">
        <v>1759.12</v>
      </c>
      <c r="S178" s="21">
        <v>1772.47</v>
      </c>
      <c r="T178" s="21">
        <v>188.29300000000001</v>
      </c>
      <c r="U178" s="4">
        <f t="shared" si="8"/>
        <v>167.66300000000001</v>
      </c>
      <c r="V178" s="21" t="s">
        <v>82</v>
      </c>
    </row>
    <row r="179" spans="1:22" s="5" customFormat="1" x14ac:dyDescent="0.2">
      <c r="A179" s="21">
        <v>2590.2399999999998</v>
      </c>
      <c r="B179" s="21">
        <v>90</v>
      </c>
      <c r="C179" s="22">
        <v>205.46799999999999</v>
      </c>
      <c r="D179" s="16">
        <f t="shared" si="6"/>
        <v>184.83799999999999</v>
      </c>
      <c r="E179" s="17">
        <f t="shared" si="7"/>
        <v>205.018</v>
      </c>
      <c r="F179" s="21">
        <v>1116.1500000000001</v>
      </c>
      <c r="G179" s="21">
        <v>1036</v>
      </c>
      <c r="H179" s="21">
        <v>1768.96</v>
      </c>
      <c r="I179" s="21">
        <v>-1762.97</v>
      </c>
      <c r="J179" s="21">
        <v>-259.94</v>
      </c>
      <c r="K179" s="21">
        <v>13523126.02</v>
      </c>
      <c r="L179" s="21">
        <v>7195460.1799999997</v>
      </c>
      <c r="M179" s="21" t="s">
        <v>454</v>
      </c>
      <c r="N179" s="21" t="s">
        <v>455</v>
      </c>
      <c r="O179" s="21">
        <v>0</v>
      </c>
      <c r="P179" s="21">
        <v>0</v>
      </c>
      <c r="Q179" s="21">
        <v>0</v>
      </c>
      <c r="R179" s="21">
        <v>1768.96</v>
      </c>
      <c r="S179" s="21">
        <v>1782.03</v>
      </c>
      <c r="T179" s="21">
        <v>188.38800000000001</v>
      </c>
      <c r="U179" s="4">
        <f t="shared" si="8"/>
        <v>167.75800000000001</v>
      </c>
      <c r="V179" s="21" t="s">
        <v>82</v>
      </c>
    </row>
    <row r="180" spans="1:22" s="5" customFormat="1" x14ac:dyDescent="0.2">
      <c r="A180" s="21">
        <v>2600.2399999999998</v>
      </c>
      <c r="B180" s="21">
        <v>90</v>
      </c>
      <c r="C180" s="22">
        <v>205.46799999999999</v>
      </c>
      <c r="D180" s="16">
        <f t="shared" si="6"/>
        <v>184.83799999999999</v>
      </c>
      <c r="E180" s="17">
        <f t="shared" si="7"/>
        <v>205.018</v>
      </c>
      <c r="F180" s="21">
        <v>1116.1500000000001</v>
      </c>
      <c r="G180" s="21">
        <v>1036</v>
      </c>
      <c r="H180" s="21">
        <v>1778.81</v>
      </c>
      <c r="I180" s="21">
        <v>-1771.99</v>
      </c>
      <c r="J180" s="21">
        <v>-264.24</v>
      </c>
      <c r="K180" s="21">
        <v>13523121.789999999</v>
      </c>
      <c r="L180" s="21">
        <v>7195451.1200000001</v>
      </c>
      <c r="M180" s="21" t="s">
        <v>456</v>
      </c>
      <c r="N180" s="21" t="s">
        <v>457</v>
      </c>
      <c r="O180" s="21">
        <v>0</v>
      </c>
      <c r="P180" s="21">
        <v>0</v>
      </c>
      <c r="Q180" s="21">
        <v>0</v>
      </c>
      <c r="R180" s="21">
        <v>1778.81</v>
      </c>
      <c r="S180" s="21">
        <v>1791.59</v>
      </c>
      <c r="T180" s="21">
        <v>188.482</v>
      </c>
      <c r="U180" s="4">
        <f t="shared" si="8"/>
        <v>167.852</v>
      </c>
      <c r="V180" s="21" t="s">
        <v>82</v>
      </c>
    </row>
    <row r="181" spans="1:22" s="5" customFormat="1" x14ac:dyDescent="0.2">
      <c r="A181" s="19">
        <v>2610.2399999999998</v>
      </c>
      <c r="B181" s="19">
        <v>90</v>
      </c>
      <c r="C181" s="20">
        <v>205.46799999999999</v>
      </c>
      <c r="D181" s="16">
        <f t="shared" si="6"/>
        <v>184.83799999999999</v>
      </c>
      <c r="E181" s="17">
        <f t="shared" si="7"/>
        <v>205.018</v>
      </c>
      <c r="F181" s="19">
        <v>1116.1500000000001</v>
      </c>
      <c r="G181" s="19">
        <v>1036</v>
      </c>
      <c r="H181" s="19">
        <v>1788.65</v>
      </c>
      <c r="I181" s="19">
        <v>-1781.02</v>
      </c>
      <c r="J181" s="19">
        <v>-268.54000000000002</v>
      </c>
      <c r="K181" s="19">
        <v>13523117.560000001</v>
      </c>
      <c r="L181" s="19">
        <v>7195442.0599999996</v>
      </c>
      <c r="M181" s="19" t="s">
        <v>458</v>
      </c>
      <c r="N181" s="19" t="s">
        <v>459</v>
      </c>
      <c r="O181" s="19">
        <v>0</v>
      </c>
      <c r="P181" s="19">
        <v>0</v>
      </c>
      <c r="Q181" s="19">
        <v>0</v>
      </c>
      <c r="R181" s="19">
        <v>1788.65</v>
      </c>
      <c r="S181" s="19">
        <v>1801.16</v>
      </c>
      <c r="T181" s="19">
        <v>188.57499999999999</v>
      </c>
      <c r="U181" s="4">
        <f t="shared" si="8"/>
        <v>167.94499999999999</v>
      </c>
      <c r="V181" s="19" t="s">
        <v>82</v>
      </c>
    </row>
    <row r="182" spans="1:22" s="5" customFormat="1" x14ac:dyDescent="0.2">
      <c r="A182" s="21">
        <v>2620.2399999999998</v>
      </c>
      <c r="B182" s="21">
        <v>90</v>
      </c>
      <c r="C182" s="22">
        <v>205.46799999999999</v>
      </c>
      <c r="D182" s="16">
        <f t="shared" si="6"/>
        <v>184.83799999999999</v>
      </c>
      <c r="E182" s="17">
        <f t="shared" si="7"/>
        <v>205.018</v>
      </c>
      <c r="F182" s="21">
        <v>1116.1500000000001</v>
      </c>
      <c r="G182" s="21">
        <v>1036</v>
      </c>
      <c r="H182" s="21">
        <v>1798.5</v>
      </c>
      <c r="I182" s="21">
        <v>-1790.05</v>
      </c>
      <c r="J182" s="21">
        <v>-272.83999999999997</v>
      </c>
      <c r="K182" s="21">
        <v>13523113.33</v>
      </c>
      <c r="L182" s="21">
        <v>7195433</v>
      </c>
      <c r="M182" s="21" t="s">
        <v>460</v>
      </c>
      <c r="N182" s="21" t="s">
        <v>461</v>
      </c>
      <c r="O182" s="21">
        <v>0</v>
      </c>
      <c r="P182" s="21">
        <v>0</v>
      </c>
      <c r="Q182" s="21">
        <v>0</v>
      </c>
      <c r="R182" s="21">
        <v>1798.5</v>
      </c>
      <c r="S182" s="21">
        <v>1810.73</v>
      </c>
      <c r="T182" s="21">
        <v>188.666</v>
      </c>
      <c r="U182" s="4">
        <f t="shared" si="8"/>
        <v>168.036</v>
      </c>
      <c r="V182" s="21" t="s">
        <v>82</v>
      </c>
    </row>
    <row r="183" spans="1:22" s="5" customFormat="1" x14ac:dyDescent="0.2">
      <c r="A183" s="19">
        <v>2630.24</v>
      </c>
      <c r="B183" s="19">
        <v>90</v>
      </c>
      <c r="C183" s="20">
        <v>205.46799999999999</v>
      </c>
      <c r="D183" s="16">
        <f t="shared" si="6"/>
        <v>184.83799999999999</v>
      </c>
      <c r="E183" s="17">
        <f t="shared" si="7"/>
        <v>205.018</v>
      </c>
      <c r="F183" s="19">
        <v>1116.1500000000001</v>
      </c>
      <c r="G183" s="19">
        <v>1036</v>
      </c>
      <c r="H183" s="19">
        <v>1808.34</v>
      </c>
      <c r="I183" s="19">
        <v>-1799.08</v>
      </c>
      <c r="J183" s="19">
        <v>-277.14</v>
      </c>
      <c r="K183" s="19">
        <v>13523109.1</v>
      </c>
      <c r="L183" s="19">
        <v>7195423.9299999997</v>
      </c>
      <c r="M183" s="19" t="s">
        <v>462</v>
      </c>
      <c r="N183" s="19" t="s">
        <v>463</v>
      </c>
      <c r="O183" s="19">
        <v>0</v>
      </c>
      <c r="P183" s="19">
        <v>0</v>
      </c>
      <c r="Q183" s="19">
        <v>0</v>
      </c>
      <c r="R183" s="19">
        <v>1808.34</v>
      </c>
      <c r="S183" s="19">
        <v>1820.3</v>
      </c>
      <c r="T183" s="19">
        <v>188.75700000000001</v>
      </c>
      <c r="U183" s="4">
        <f t="shared" si="8"/>
        <v>168.12700000000001</v>
      </c>
      <c r="V183" s="19" t="s">
        <v>82</v>
      </c>
    </row>
    <row r="184" spans="1:22" s="5" customFormat="1" x14ac:dyDescent="0.2">
      <c r="A184" s="21">
        <v>2640.24</v>
      </c>
      <c r="B184" s="21">
        <v>90</v>
      </c>
      <c r="C184" s="22">
        <v>205.46799999999999</v>
      </c>
      <c r="D184" s="16">
        <f t="shared" si="6"/>
        <v>184.83799999999999</v>
      </c>
      <c r="E184" s="17">
        <f t="shared" si="7"/>
        <v>205.018</v>
      </c>
      <c r="F184" s="21">
        <v>1116.1500000000001</v>
      </c>
      <c r="G184" s="21">
        <v>1036</v>
      </c>
      <c r="H184" s="21">
        <v>1818.18</v>
      </c>
      <c r="I184" s="21">
        <v>-1808.11</v>
      </c>
      <c r="J184" s="21">
        <v>-281.45</v>
      </c>
      <c r="K184" s="21">
        <v>13523104.869999999</v>
      </c>
      <c r="L184" s="21">
        <v>7195414.8700000001</v>
      </c>
      <c r="M184" s="21" t="s">
        <v>464</v>
      </c>
      <c r="N184" s="21" t="s">
        <v>465</v>
      </c>
      <c r="O184" s="21">
        <v>0</v>
      </c>
      <c r="P184" s="21">
        <v>0</v>
      </c>
      <c r="Q184" s="21">
        <v>0</v>
      </c>
      <c r="R184" s="21">
        <v>1818.18</v>
      </c>
      <c r="S184" s="21">
        <v>1829.88</v>
      </c>
      <c r="T184" s="21">
        <v>188.84800000000001</v>
      </c>
      <c r="U184" s="4">
        <f t="shared" si="8"/>
        <v>168.21800000000002</v>
      </c>
      <c r="V184" s="21" t="s">
        <v>82</v>
      </c>
    </row>
    <row r="185" spans="1:22" s="5" customFormat="1" x14ac:dyDescent="0.2">
      <c r="A185" s="21">
        <v>2650.24</v>
      </c>
      <c r="B185" s="21">
        <v>90</v>
      </c>
      <c r="C185" s="22">
        <v>205.46799999999999</v>
      </c>
      <c r="D185" s="16">
        <f t="shared" si="6"/>
        <v>184.83799999999999</v>
      </c>
      <c r="E185" s="17">
        <f t="shared" si="7"/>
        <v>205.018</v>
      </c>
      <c r="F185" s="21">
        <v>1116.1500000000001</v>
      </c>
      <c r="G185" s="21">
        <v>1036</v>
      </c>
      <c r="H185" s="21">
        <v>1828.03</v>
      </c>
      <c r="I185" s="21">
        <v>-1817.14</v>
      </c>
      <c r="J185" s="21">
        <v>-285.75</v>
      </c>
      <c r="K185" s="21">
        <v>13523100.640000001</v>
      </c>
      <c r="L185" s="21">
        <v>7195405.8099999996</v>
      </c>
      <c r="M185" s="21" t="s">
        <v>466</v>
      </c>
      <c r="N185" s="21" t="s">
        <v>467</v>
      </c>
      <c r="O185" s="21">
        <v>0</v>
      </c>
      <c r="P185" s="21">
        <v>0</v>
      </c>
      <c r="Q185" s="21">
        <v>0</v>
      </c>
      <c r="R185" s="21">
        <v>1828.03</v>
      </c>
      <c r="S185" s="21">
        <v>1839.47</v>
      </c>
      <c r="T185" s="21">
        <v>188.93700000000001</v>
      </c>
      <c r="U185" s="4">
        <f t="shared" si="8"/>
        <v>168.30700000000002</v>
      </c>
      <c r="V185" s="21" t="s">
        <v>82</v>
      </c>
    </row>
    <row r="186" spans="1:22" s="5" customFormat="1" x14ac:dyDescent="0.2">
      <c r="A186" s="19">
        <v>2660.24</v>
      </c>
      <c r="B186" s="19">
        <v>90</v>
      </c>
      <c r="C186" s="20">
        <v>205.46799999999999</v>
      </c>
      <c r="D186" s="16">
        <f t="shared" si="6"/>
        <v>184.83799999999999</v>
      </c>
      <c r="E186" s="17">
        <f t="shared" si="7"/>
        <v>205.018</v>
      </c>
      <c r="F186" s="19">
        <v>1116.1500000000001</v>
      </c>
      <c r="G186" s="19">
        <v>1036</v>
      </c>
      <c r="H186" s="19">
        <v>1837.87</v>
      </c>
      <c r="I186" s="19">
        <v>-1826.16</v>
      </c>
      <c r="J186" s="19">
        <v>-290.05</v>
      </c>
      <c r="K186" s="19">
        <v>13523096.41</v>
      </c>
      <c r="L186" s="19">
        <v>7195396.75</v>
      </c>
      <c r="M186" s="19" t="s">
        <v>468</v>
      </c>
      <c r="N186" s="19" t="s">
        <v>469</v>
      </c>
      <c r="O186" s="19">
        <v>0</v>
      </c>
      <c r="P186" s="19">
        <v>0</v>
      </c>
      <c r="Q186" s="19">
        <v>0</v>
      </c>
      <c r="R186" s="19">
        <v>1837.87</v>
      </c>
      <c r="S186" s="19">
        <v>1849.05</v>
      </c>
      <c r="T186" s="19">
        <v>189.02500000000001</v>
      </c>
      <c r="U186" s="4">
        <f t="shared" si="8"/>
        <v>168.39500000000001</v>
      </c>
      <c r="V186" s="19" t="s">
        <v>82</v>
      </c>
    </row>
    <row r="187" spans="1:22" s="5" customFormat="1" x14ac:dyDescent="0.2">
      <c r="A187" s="21">
        <v>2670.24</v>
      </c>
      <c r="B187" s="21">
        <v>90</v>
      </c>
      <c r="C187" s="22">
        <v>205.46799999999999</v>
      </c>
      <c r="D187" s="16">
        <f t="shared" si="6"/>
        <v>184.83799999999999</v>
      </c>
      <c r="E187" s="17">
        <f t="shared" si="7"/>
        <v>205.018</v>
      </c>
      <c r="F187" s="21">
        <v>1116.1500000000001</v>
      </c>
      <c r="G187" s="21">
        <v>1036</v>
      </c>
      <c r="H187" s="21">
        <v>1847.71</v>
      </c>
      <c r="I187" s="21">
        <v>-1835.19</v>
      </c>
      <c r="J187" s="21">
        <v>-294.35000000000002</v>
      </c>
      <c r="K187" s="21">
        <v>13523092.18</v>
      </c>
      <c r="L187" s="21">
        <v>7195387.6900000004</v>
      </c>
      <c r="M187" s="21" t="s">
        <v>470</v>
      </c>
      <c r="N187" s="21" t="s">
        <v>471</v>
      </c>
      <c r="O187" s="21">
        <v>0</v>
      </c>
      <c r="P187" s="21">
        <v>0</v>
      </c>
      <c r="Q187" s="21">
        <v>0</v>
      </c>
      <c r="R187" s="21">
        <v>1847.71</v>
      </c>
      <c r="S187" s="21">
        <v>1858.65</v>
      </c>
      <c r="T187" s="21">
        <v>189.11199999999999</v>
      </c>
      <c r="U187" s="4">
        <f t="shared" si="8"/>
        <v>168.482</v>
      </c>
      <c r="V187" s="21" t="s">
        <v>82</v>
      </c>
    </row>
    <row r="188" spans="1:22" s="5" customFormat="1" x14ac:dyDescent="0.2">
      <c r="A188" s="21">
        <v>2680.24</v>
      </c>
      <c r="B188" s="21">
        <v>90</v>
      </c>
      <c r="C188" s="22">
        <v>205.46799999999999</v>
      </c>
      <c r="D188" s="16">
        <f t="shared" si="6"/>
        <v>184.83799999999999</v>
      </c>
      <c r="E188" s="17">
        <f t="shared" si="7"/>
        <v>205.018</v>
      </c>
      <c r="F188" s="21">
        <v>1116.1500000000001</v>
      </c>
      <c r="G188" s="21">
        <v>1036</v>
      </c>
      <c r="H188" s="21">
        <v>1857.56</v>
      </c>
      <c r="I188" s="21">
        <v>-1844.22</v>
      </c>
      <c r="J188" s="21">
        <v>-298.64999999999998</v>
      </c>
      <c r="K188" s="21">
        <v>13523087.949999999</v>
      </c>
      <c r="L188" s="21">
        <v>7195378.6299999999</v>
      </c>
      <c r="M188" s="21" t="s">
        <v>472</v>
      </c>
      <c r="N188" s="21" t="s">
        <v>473</v>
      </c>
      <c r="O188" s="21">
        <v>0</v>
      </c>
      <c r="P188" s="21">
        <v>0</v>
      </c>
      <c r="Q188" s="21">
        <v>0</v>
      </c>
      <c r="R188" s="21">
        <v>1857.56</v>
      </c>
      <c r="S188" s="21">
        <v>1868.25</v>
      </c>
      <c r="T188" s="21">
        <v>189.19800000000001</v>
      </c>
      <c r="U188" s="4">
        <f t="shared" si="8"/>
        <v>168.56800000000001</v>
      </c>
      <c r="V188" s="21" t="s">
        <v>82</v>
      </c>
    </row>
    <row r="189" spans="1:22" s="5" customFormat="1" x14ac:dyDescent="0.2">
      <c r="A189" s="21">
        <v>2690.24</v>
      </c>
      <c r="B189" s="21">
        <v>90</v>
      </c>
      <c r="C189" s="22">
        <v>205.46799999999999</v>
      </c>
      <c r="D189" s="16">
        <f t="shared" si="6"/>
        <v>184.83799999999999</v>
      </c>
      <c r="E189" s="17">
        <f t="shared" si="7"/>
        <v>205.018</v>
      </c>
      <c r="F189" s="21">
        <v>1116.1500000000001</v>
      </c>
      <c r="G189" s="21">
        <v>1036</v>
      </c>
      <c r="H189" s="21">
        <v>1867.4</v>
      </c>
      <c r="I189" s="21">
        <v>-1853.25</v>
      </c>
      <c r="J189" s="21">
        <v>-302.95</v>
      </c>
      <c r="K189" s="21">
        <v>13523083.720000001</v>
      </c>
      <c r="L189" s="21">
        <v>7195369.5599999996</v>
      </c>
      <c r="M189" s="21" t="s">
        <v>474</v>
      </c>
      <c r="N189" s="21" t="s">
        <v>475</v>
      </c>
      <c r="O189" s="21">
        <v>0</v>
      </c>
      <c r="P189" s="21">
        <v>0</v>
      </c>
      <c r="Q189" s="21">
        <v>0</v>
      </c>
      <c r="R189" s="21">
        <v>1867.4</v>
      </c>
      <c r="S189" s="21">
        <v>1877.85</v>
      </c>
      <c r="T189" s="21">
        <v>189.28399999999999</v>
      </c>
      <c r="U189" s="4">
        <f t="shared" si="8"/>
        <v>168.654</v>
      </c>
      <c r="V189" s="21" t="s">
        <v>82</v>
      </c>
    </row>
    <row r="190" spans="1:22" s="5" customFormat="1" x14ac:dyDescent="0.2">
      <c r="A190" s="21">
        <v>2700.24</v>
      </c>
      <c r="B190" s="21">
        <v>90</v>
      </c>
      <c r="C190" s="22">
        <v>205.46799999999999</v>
      </c>
      <c r="D190" s="16">
        <f t="shared" si="6"/>
        <v>184.83799999999999</v>
      </c>
      <c r="E190" s="17">
        <f t="shared" si="7"/>
        <v>205.018</v>
      </c>
      <c r="F190" s="21">
        <v>1116.1500000000001</v>
      </c>
      <c r="G190" s="21">
        <v>1036</v>
      </c>
      <c r="H190" s="21">
        <v>1877.25</v>
      </c>
      <c r="I190" s="21">
        <v>-1862.28</v>
      </c>
      <c r="J190" s="21">
        <v>-307.25</v>
      </c>
      <c r="K190" s="21">
        <v>13523079.49</v>
      </c>
      <c r="L190" s="21">
        <v>7195360.5</v>
      </c>
      <c r="M190" s="21" t="s">
        <v>476</v>
      </c>
      <c r="N190" s="21" t="s">
        <v>477</v>
      </c>
      <c r="O190" s="21">
        <v>0</v>
      </c>
      <c r="P190" s="21">
        <v>0</v>
      </c>
      <c r="Q190" s="21">
        <v>0</v>
      </c>
      <c r="R190" s="21">
        <v>1877.25</v>
      </c>
      <c r="S190" s="21">
        <v>1887.45</v>
      </c>
      <c r="T190" s="21">
        <v>189.36799999999999</v>
      </c>
      <c r="U190" s="4">
        <f t="shared" si="8"/>
        <v>168.738</v>
      </c>
      <c r="V190" s="21" t="s">
        <v>82</v>
      </c>
    </row>
    <row r="191" spans="1:22" s="5" customFormat="1" x14ac:dyDescent="0.2">
      <c r="A191" s="21">
        <v>2710.24</v>
      </c>
      <c r="B191" s="21">
        <v>90</v>
      </c>
      <c r="C191" s="22">
        <v>205.46799999999999</v>
      </c>
      <c r="D191" s="16">
        <f t="shared" si="6"/>
        <v>184.83799999999999</v>
      </c>
      <c r="E191" s="17">
        <f t="shared" si="7"/>
        <v>205.018</v>
      </c>
      <c r="F191" s="21">
        <v>1116.1500000000001</v>
      </c>
      <c r="G191" s="21">
        <v>1036</v>
      </c>
      <c r="H191" s="21">
        <v>1887.09</v>
      </c>
      <c r="I191" s="21">
        <v>-1871.31</v>
      </c>
      <c r="J191" s="21">
        <v>-311.55</v>
      </c>
      <c r="K191" s="21">
        <v>13523075.26</v>
      </c>
      <c r="L191" s="21">
        <v>7195351.4400000004</v>
      </c>
      <c r="M191" s="21" t="s">
        <v>478</v>
      </c>
      <c r="N191" s="21" t="s">
        <v>479</v>
      </c>
      <c r="O191" s="21">
        <v>0</v>
      </c>
      <c r="P191" s="21">
        <v>0</v>
      </c>
      <c r="Q191" s="21">
        <v>0</v>
      </c>
      <c r="R191" s="21">
        <v>1887.09</v>
      </c>
      <c r="S191" s="21">
        <v>1897.06</v>
      </c>
      <c r="T191" s="21">
        <v>189.452</v>
      </c>
      <c r="U191" s="4">
        <f t="shared" si="8"/>
        <v>168.822</v>
      </c>
      <c r="V191" s="21" t="s">
        <v>82</v>
      </c>
    </row>
    <row r="192" spans="1:22" s="5" customFormat="1" x14ac:dyDescent="0.2">
      <c r="A192" s="21">
        <v>2720.24</v>
      </c>
      <c r="B192" s="21">
        <v>90</v>
      </c>
      <c r="C192" s="22">
        <v>205.46799999999999</v>
      </c>
      <c r="D192" s="16">
        <f t="shared" si="6"/>
        <v>184.83799999999999</v>
      </c>
      <c r="E192" s="17">
        <f t="shared" si="7"/>
        <v>205.018</v>
      </c>
      <c r="F192" s="21">
        <v>1116.1500000000001</v>
      </c>
      <c r="G192" s="21">
        <v>1036</v>
      </c>
      <c r="H192" s="21">
        <v>1896.93</v>
      </c>
      <c r="I192" s="21">
        <v>-1880.33</v>
      </c>
      <c r="J192" s="21">
        <v>-315.85000000000002</v>
      </c>
      <c r="K192" s="21">
        <v>13523071.029999999</v>
      </c>
      <c r="L192" s="21">
        <v>7195342.3799999999</v>
      </c>
      <c r="M192" s="21" t="s">
        <v>480</v>
      </c>
      <c r="N192" s="21" t="s">
        <v>481</v>
      </c>
      <c r="O192" s="21">
        <v>0</v>
      </c>
      <c r="P192" s="21">
        <v>0</v>
      </c>
      <c r="Q192" s="21">
        <v>0</v>
      </c>
      <c r="R192" s="21">
        <v>1896.93</v>
      </c>
      <c r="S192" s="21">
        <v>1906.68</v>
      </c>
      <c r="T192" s="21">
        <v>189.535</v>
      </c>
      <c r="U192" s="4">
        <f t="shared" si="8"/>
        <v>168.905</v>
      </c>
      <c r="V192" s="21" t="s">
        <v>82</v>
      </c>
    </row>
    <row r="193" spans="1:22" s="5" customFormat="1" x14ac:dyDescent="0.2">
      <c r="A193" s="21">
        <v>2730.24</v>
      </c>
      <c r="B193" s="21">
        <v>90</v>
      </c>
      <c r="C193" s="22">
        <v>205.46799999999999</v>
      </c>
      <c r="D193" s="16">
        <f t="shared" si="6"/>
        <v>184.83799999999999</v>
      </c>
      <c r="E193" s="17">
        <f t="shared" si="7"/>
        <v>205.018</v>
      </c>
      <c r="F193" s="21">
        <v>1116.1500000000001</v>
      </c>
      <c r="G193" s="21">
        <v>1036</v>
      </c>
      <c r="H193" s="21">
        <v>1906.78</v>
      </c>
      <c r="I193" s="21">
        <v>-1889.36</v>
      </c>
      <c r="J193" s="21">
        <v>-320.14999999999998</v>
      </c>
      <c r="K193" s="21">
        <v>13523066.800000001</v>
      </c>
      <c r="L193" s="21">
        <v>7195333.3200000003</v>
      </c>
      <c r="M193" s="21" t="s">
        <v>482</v>
      </c>
      <c r="N193" s="21" t="s">
        <v>483</v>
      </c>
      <c r="O193" s="21">
        <v>0</v>
      </c>
      <c r="P193" s="21">
        <v>0</v>
      </c>
      <c r="Q193" s="21">
        <v>0</v>
      </c>
      <c r="R193" s="21">
        <v>1906.78</v>
      </c>
      <c r="S193" s="21">
        <v>1916.29</v>
      </c>
      <c r="T193" s="21">
        <v>189.61699999999999</v>
      </c>
      <c r="U193" s="4">
        <f t="shared" si="8"/>
        <v>168.98699999999999</v>
      </c>
      <c r="V193" s="21" t="s">
        <v>82</v>
      </c>
    </row>
    <row r="194" spans="1:22" s="5" customFormat="1" x14ac:dyDescent="0.2">
      <c r="A194" s="21">
        <v>2740.24</v>
      </c>
      <c r="B194" s="21">
        <v>90</v>
      </c>
      <c r="C194" s="22">
        <v>205.46799999999999</v>
      </c>
      <c r="D194" s="16">
        <f t="shared" si="6"/>
        <v>184.83799999999999</v>
      </c>
      <c r="E194" s="17">
        <f t="shared" si="7"/>
        <v>205.018</v>
      </c>
      <c r="F194" s="21">
        <v>1116.1500000000001</v>
      </c>
      <c r="G194" s="21">
        <v>1036</v>
      </c>
      <c r="H194" s="21">
        <v>1916.62</v>
      </c>
      <c r="I194" s="21">
        <v>-1898.39</v>
      </c>
      <c r="J194" s="21">
        <v>-324.45</v>
      </c>
      <c r="K194" s="21">
        <v>13523062.57</v>
      </c>
      <c r="L194" s="21">
        <v>7195324.2599999998</v>
      </c>
      <c r="M194" s="21" t="s">
        <v>484</v>
      </c>
      <c r="N194" s="21" t="s">
        <v>485</v>
      </c>
      <c r="O194" s="21">
        <v>0</v>
      </c>
      <c r="P194" s="21">
        <v>0</v>
      </c>
      <c r="Q194" s="21">
        <v>0</v>
      </c>
      <c r="R194" s="21">
        <v>1916.62</v>
      </c>
      <c r="S194" s="21">
        <v>1925.92</v>
      </c>
      <c r="T194" s="21">
        <v>189.69800000000001</v>
      </c>
      <c r="U194" s="4">
        <f t="shared" si="8"/>
        <v>169.06800000000001</v>
      </c>
      <c r="V194" s="21" t="s">
        <v>82</v>
      </c>
    </row>
    <row r="195" spans="1:22" s="5" customFormat="1" x14ac:dyDescent="0.2">
      <c r="A195" s="21">
        <v>2750.24</v>
      </c>
      <c r="B195" s="21">
        <v>90</v>
      </c>
      <c r="C195" s="22">
        <v>205.46799999999999</v>
      </c>
      <c r="D195" s="16">
        <f t="shared" si="6"/>
        <v>184.83799999999999</v>
      </c>
      <c r="E195" s="17">
        <f t="shared" si="7"/>
        <v>205.018</v>
      </c>
      <c r="F195" s="21">
        <v>1116.1500000000001</v>
      </c>
      <c r="G195" s="21">
        <v>1036</v>
      </c>
      <c r="H195" s="21">
        <v>1926.47</v>
      </c>
      <c r="I195" s="21">
        <v>-1907.42</v>
      </c>
      <c r="J195" s="21">
        <v>-328.75</v>
      </c>
      <c r="K195" s="21">
        <v>13523058.34</v>
      </c>
      <c r="L195" s="21">
        <v>7195315.2000000002</v>
      </c>
      <c r="M195" s="21" t="s">
        <v>486</v>
      </c>
      <c r="N195" s="21" t="s">
        <v>487</v>
      </c>
      <c r="O195" s="21">
        <v>0</v>
      </c>
      <c r="P195" s="21">
        <v>0</v>
      </c>
      <c r="Q195" s="21">
        <v>0</v>
      </c>
      <c r="R195" s="21">
        <v>1926.47</v>
      </c>
      <c r="S195" s="21">
        <v>1935.54</v>
      </c>
      <c r="T195" s="21">
        <v>189.779</v>
      </c>
      <c r="U195" s="4">
        <f t="shared" si="8"/>
        <v>169.149</v>
      </c>
      <c r="V195" s="21" t="s">
        <v>82</v>
      </c>
    </row>
    <row r="196" spans="1:22" s="5" customFormat="1" x14ac:dyDescent="0.2">
      <c r="A196" s="21">
        <v>2760.24</v>
      </c>
      <c r="B196" s="21">
        <v>90</v>
      </c>
      <c r="C196" s="22">
        <v>205.46799999999999</v>
      </c>
      <c r="D196" s="16">
        <f t="shared" si="6"/>
        <v>184.83799999999999</v>
      </c>
      <c r="E196" s="17">
        <f t="shared" si="7"/>
        <v>205.018</v>
      </c>
      <c r="F196" s="21">
        <v>1116.1500000000001</v>
      </c>
      <c r="G196" s="21">
        <v>1036</v>
      </c>
      <c r="H196" s="21">
        <v>1936.31</v>
      </c>
      <c r="I196" s="21">
        <v>-1916.45</v>
      </c>
      <c r="J196" s="21">
        <v>-333.05</v>
      </c>
      <c r="K196" s="21">
        <v>13523054.109999999</v>
      </c>
      <c r="L196" s="21">
        <v>7195306.1299999999</v>
      </c>
      <c r="M196" s="21" t="s">
        <v>488</v>
      </c>
      <c r="N196" s="21" t="s">
        <v>489</v>
      </c>
      <c r="O196" s="21">
        <v>0</v>
      </c>
      <c r="P196" s="21">
        <v>0</v>
      </c>
      <c r="Q196" s="21">
        <v>0</v>
      </c>
      <c r="R196" s="21">
        <v>1936.31</v>
      </c>
      <c r="S196" s="21">
        <v>1945.17</v>
      </c>
      <c r="T196" s="21">
        <v>189.85900000000001</v>
      </c>
      <c r="U196" s="4">
        <f t="shared" si="8"/>
        <v>169.22900000000001</v>
      </c>
      <c r="V196" s="21" t="s">
        <v>82</v>
      </c>
    </row>
    <row r="197" spans="1:22" s="5" customFormat="1" x14ac:dyDescent="0.2">
      <c r="A197" s="21">
        <v>2770.24</v>
      </c>
      <c r="B197" s="21">
        <v>90</v>
      </c>
      <c r="C197" s="22">
        <v>205.46799999999999</v>
      </c>
      <c r="D197" s="16">
        <f t="shared" si="6"/>
        <v>184.83799999999999</v>
      </c>
      <c r="E197" s="17">
        <f t="shared" si="7"/>
        <v>205.018</v>
      </c>
      <c r="F197" s="21">
        <v>1116.1500000000001</v>
      </c>
      <c r="G197" s="21">
        <v>1036</v>
      </c>
      <c r="H197" s="21">
        <v>1946.15</v>
      </c>
      <c r="I197" s="21">
        <v>-1925.48</v>
      </c>
      <c r="J197" s="21">
        <v>-337.35</v>
      </c>
      <c r="K197" s="21">
        <v>13523049.880000001</v>
      </c>
      <c r="L197" s="21">
        <v>7195297.0700000003</v>
      </c>
      <c r="M197" s="21" t="s">
        <v>490</v>
      </c>
      <c r="N197" s="21" t="s">
        <v>491</v>
      </c>
      <c r="O197" s="21">
        <v>0</v>
      </c>
      <c r="P197" s="21">
        <v>0</v>
      </c>
      <c r="Q197" s="21">
        <v>0</v>
      </c>
      <c r="R197" s="21">
        <v>1946.15</v>
      </c>
      <c r="S197" s="21">
        <v>1954.8</v>
      </c>
      <c r="T197" s="21">
        <v>189.93700000000001</v>
      </c>
      <c r="U197" s="4">
        <f t="shared" si="8"/>
        <v>169.30700000000002</v>
      </c>
      <c r="V197" s="21" t="s">
        <v>82</v>
      </c>
    </row>
    <row r="198" spans="1:22" s="5" customFormat="1" x14ac:dyDescent="0.2">
      <c r="A198" s="21">
        <v>2780.24</v>
      </c>
      <c r="B198" s="21">
        <v>90</v>
      </c>
      <c r="C198" s="22">
        <v>205.46799999999999</v>
      </c>
      <c r="D198" s="16">
        <f t="shared" si="6"/>
        <v>184.83799999999999</v>
      </c>
      <c r="E198" s="17">
        <f t="shared" si="7"/>
        <v>205.018</v>
      </c>
      <c r="F198" s="21">
        <v>1116.1500000000001</v>
      </c>
      <c r="G198" s="21">
        <v>1036</v>
      </c>
      <c r="H198" s="21">
        <v>1956</v>
      </c>
      <c r="I198" s="21">
        <v>-1934.5</v>
      </c>
      <c r="J198" s="21">
        <v>-341.65</v>
      </c>
      <c r="K198" s="21">
        <v>13523045.65</v>
      </c>
      <c r="L198" s="21">
        <v>7195288.0099999998</v>
      </c>
      <c r="M198" s="21" t="s">
        <v>492</v>
      </c>
      <c r="N198" s="21" t="s">
        <v>493</v>
      </c>
      <c r="O198" s="21">
        <v>0</v>
      </c>
      <c r="P198" s="21">
        <v>0</v>
      </c>
      <c r="Q198" s="21">
        <v>0</v>
      </c>
      <c r="R198" s="21">
        <v>1956</v>
      </c>
      <c r="S198" s="21">
        <v>1964.44</v>
      </c>
      <c r="T198" s="21">
        <v>190.01599999999999</v>
      </c>
      <c r="U198" s="4">
        <f t="shared" si="8"/>
        <v>169.386</v>
      </c>
      <c r="V198" s="21" t="s">
        <v>82</v>
      </c>
    </row>
    <row r="199" spans="1:22" s="5" customFormat="1" x14ac:dyDescent="0.2">
      <c r="A199" s="19">
        <v>2790.24</v>
      </c>
      <c r="B199" s="19">
        <v>90</v>
      </c>
      <c r="C199" s="20">
        <v>205.46799999999999</v>
      </c>
      <c r="D199" s="16">
        <f t="shared" si="6"/>
        <v>184.83799999999999</v>
      </c>
      <c r="E199" s="17">
        <f t="shared" si="7"/>
        <v>205.018</v>
      </c>
      <c r="F199" s="19">
        <v>1116.1500000000001</v>
      </c>
      <c r="G199" s="19">
        <v>1036</v>
      </c>
      <c r="H199" s="19">
        <v>1965.84</v>
      </c>
      <c r="I199" s="19">
        <v>-1943.53</v>
      </c>
      <c r="J199" s="19">
        <v>-345.95</v>
      </c>
      <c r="K199" s="19">
        <v>13523041.42</v>
      </c>
      <c r="L199" s="19">
        <v>7195278.9500000002</v>
      </c>
      <c r="M199" s="19" t="s">
        <v>494</v>
      </c>
      <c r="N199" s="19" t="s">
        <v>495</v>
      </c>
      <c r="O199" s="19">
        <v>0</v>
      </c>
      <c r="P199" s="19">
        <v>0</v>
      </c>
      <c r="Q199" s="19">
        <v>0</v>
      </c>
      <c r="R199" s="19">
        <v>1965.84</v>
      </c>
      <c r="S199" s="19">
        <v>1974.08</v>
      </c>
      <c r="T199" s="19">
        <v>190.09299999999999</v>
      </c>
      <c r="U199" s="4">
        <f t="shared" si="8"/>
        <v>169.46299999999999</v>
      </c>
      <c r="V199" s="19" t="s">
        <v>82</v>
      </c>
    </row>
    <row r="200" spans="1:22" s="5" customFormat="1" x14ac:dyDescent="0.2">
      <c r="A200" s="21">
        <v>2800.24</v>
      </c>
      <c r="B200" s="21">
        <v>90</v>
      </c>
      <c r="C200" s="22">
        <v>205.46799999999999</v>
      </c>
      <c r="D200" s="16">
        <f t="shared" si="6"/>
        <v>184.83799999999999</v>
      </c>
      <c r="E200" s="17">
        <f t="shared" si="7"/>
        <v>205.018</v>
      </c>
      <c r="F200" s="21">
        <v>1116.1500000000001</v>
      </c>
      <c r="G200" s="21">
        <v>1036</v>
      </c>
      <c r="H200" s="21">
        <v>1975.68</v>
      </c>
      <c r="I200" s="21">
        <v>-1952.56</v>
      </c>
      <c r="J200" s="21">
        <v>-350.25</v>
      </c>
      <c r="K200" s="21">
        <v>13523037.189999999</v>
      </c>
      <c r="L200" s="21">
        <v>7195269.8899999997</v>
      </c>
      <c r="M200" s="21" t="s">
        <v>496</v>
      </c>
      <c r="N200" s="21" t="s">
        <v>497</v>
      </c>
      <c r="O200" s="21">
        <v>0</v>
      </c>
      <c r="P200" s="21">
        <v>0</v>
      </c>
      <c r="Q200" s="21">
        <v>0</v>
      </c>
      <c r="R200" s="21">
        <v>1975.68</v>
      </c>
      <c r="S200" s="21">
        <v>1983.72</v>
      </c>
      <c r="T200" s="21">
        <v>190.16900000000001</v>
      </c>
      <c r="U200" s="4">
        <f t="shared" si="8"/>
        <v>169.53900000000002</v>
      </c>
      <c r="V200" s="21" t="s">
        <v>82</v>
      </c>
    </row>
    <row r="201" spans="1:22" s="5" customFormat="1" x14ac:dyDescent="0.2">
      <c r="A201" s="21">
        <v>2810.24</v>
      </c>
      <c r="B201" s="21">
        <v>90</v>
      </c>
      <c r="C201" s="22">
        <v>205.46799999999999</v>
      </c>
      <c r="D201" s="16">
        <f t="shared" si="6"/>
        <v>184.83799999999999</v>
      </c>
      <c r="E201" s="17">
        <f t="shared" si="7"/>
        <v>205.018</v>
      </c>
      <c r="F201" s="21">
        <v>1116.1500000000001</v>
      </c>
      <c r="G201" s="21">
        <v>1036</v>
      </c>
      <c r="H201" s="21">
        <v>1985.53</v>
      </c>
      <c r="I201" s="21">
        <v>-1961.59</v>
      </c>
      <c r="J201" s="21">
        <v>-354.55</v>
      </c>
      <c r="K201" s="21">
        <v>13523032.970000001</v>
      </c>
      <c r="L201" s="21">
        <v>7195260.8300000001</v>
      </c>
      <c r="M201" s="21" t="s">
        <v>498</v>
      </c>
      <c r="N201" s="21" t="s">
        <v>499</v>
      </c>
      <c r="O201" s="21">
        <v>0</v>
      </c>
      <c r="P201" s="21">
        <v>0</v>
      </c>
      <c r="Q201" s="21">
        <v>0</v>
      </c>
      <c r="R201" s="21">
        <v>1985.53</v>
      </c>
      <c r="S201" s="21">
        <v>1993.37</v>
      </c>
      <c r="T201" s="21">
        <v>190.245</v>
      </c>
      <c r="U201" s="4">
        <f t="shared" si="8"/>
        <v>169.61500000000001</v>
      </c>
      <c r="V201" s="21" t="s">
        <v>82</v>
      </c>
    </row>
    <row r="202" spans="1:22" s="5" customFormat="1" x14ac:dyDescent="0.2">
      <c r="A202" s="21">
        <v>2820.24</v>
      </c>
      <c r="B202" s="21">
        <v>90</v>
      </c>
      <c r="C202" s="22">
        <v>205.46799999999999</v>
      </c>
      <c r="D202" s="16">
        <f t="shared" si="6"/>
        <v>184.83799999999999</v>
      </c>
      <c r="E202" s="17">
        <f t="shared" si="7"/>
        <v>205.018</v>
      </c>
      <c r="F202" s="21">
        <v>1116.1500000000001</v>
      </c>
      <c r="G202" s="21">
        <v>1036</v>
      </c>
      <c r="H202" s="21">
        <v>1995.37</v>
      </c>
      <c r="I202" s="21">
        <v>-1970.62</v>
      </c>
      <c r="J202" s="21">
        <v>-358.85</v>
      </c>
      <c r="K202" s="21">
        <v>13523028.74</v>
      </c>
      <c r="L202" s="21">
        <v>7195251.7599999998</v>
      </c>
      <c r="M202" s="21" t="s">
        <v>500</v>
      </c>
      <c r="N202" s="21" t="s">
        <v>501</v>
      </c>
      <c r="O202" s="21">
        <v>0</v>
      </c>
      <c r="P202" s="21">
        <v>0</v>
      </c>
      <c r="Q202" s="21">
        <v>0</v>
      </c>
      <c r="R202" s="21">
        <v>1995.37</v>
      </c>
      <c r="S202" s="21">
        <v>2003.02</v>
      </c>
      <c r="T202" s="21">
        <v>190.32</v>
      </c>
      <c r="U202" s="4">
        <f t="shared" si="8"/>
        <v>169.69</v>
      </c>
      <c r="V202" s="21" t="s">
        <v>82</v>
      </c>
    </row>
    <row r="203" spans="1:22" s="5" customFormat="1" x14ac:dyDescent="0.2">
      <c r="A203" s="21">
        <v>2830.24</v>
      </c>
      <c r="B203" s="21">
        <v>90</v>
      </c>
      <c r="C203" s="22">
        <v>205.46799999999999</v>
      </c>
      <c r="D203" s="16">
        <f t="shared" si="6"/>
        <v>184.83799999999999</v>
      </c>
      <c r="E203" s="17">
        <f t="shared" si="7"/>
        <v>205.018</v>
      </c>
      <c r="F203" s="21">
        <v>1116.1500000000001</v>
      </c>
      <c r="G203" s="21">
        <v>1036</v>
      </c>
      <c r="H203" s="21">
        <v>2005.22</v>
      </c>
      <c r="I203" s="21">
        <v>-1979.64</v>
      </c>
      <c r="J203" s="21">
        <v>-363.15</v>
      </c>
      <c r="K203" s="21">
        <v>13523024.51</v>
      </c>
      <c r="L203" s="21">
        <v>7195242.7000000002</v>
      </c>
      <c r="M203" s="21" t="s">
        <v>502</v>
      </c>
      <c r="N203" s="21" t="s">
        <v>503</v>
      </c>
      <c r="O203" s="21">
        <v>0</v>
      </c>
      <c r="P203" s="21">
        <v>0</v>
      </c>
      <c r="Q203" s="21">
        <v>0</v>
      </c>
      <c r="R203" s="21">
        <v>2005.22</v>
      </c>
      <c r="S203" s="21">
        <v>2012.68</v>
      </c>
      <c r="T203" s="21">
        <v>190.39500000000001</v>
      </c>
      <c r="U203" s="4">
        <f t="shared" si="8"/>
        <v>169.76500000000001</v>
      </c>
      <c r="V203" s="21" t="s">
        <v>82</v>
      </c>
    </row>
    <row r="204" spans="1:22" s="5" customFormat="1" x14ac:dyDescent="0.2">
      <c r="A204" s="21">
        <v>2840.24</v>
      </c>
      <c r="B204" s="21">
        <v>90</v>
      </c>
      <c r="C204" s="22">
        <v>205.46799999999999</v>
      </c>
      <c r="D204" s="16">
        <f t="shared" si="6"/>
        <v>184.83799999999999</v>
      </c>
      <c r="E204" s="17">
        <f t="shared" si="7"/>
        <v>205.018</v>
      </c>
      <c r="F204" s="21">
        <v>1116.1500000000001</v>
      </c>
      <c r="G204" s="21">
        <v>1036</v>
      </c>
      <c r="H204" s="21">
        <v>2015.06</v>
      </c>
      <c r="I204" s="21">
        <v>-1988.67</v>
      </c>
      <c r="J204" s="21">
        <v>-367.45</v>
      </c>
      <c r="K204" s="21">
        <v>13523020.279999999</v>
      </c>
      <c r="L204" s="21">
        <v>7195233.6399999997</v>
      </c>
      <c r="M204" s="21" t="s">
        <v>504</v>
      </c>
      <c r="N204" s="21" t="s">
        <v>505</v>
      </c>
      <c r="O204" s="21">
        <v>0</v>
      </c>
      <c r="P204" s="21">
        <v>0</v>
      </c>
      <c r="Q204" s="21">
        <v>0</v>
      </c>
      <c r="R204" s="21">
        <v>2015.06</v>
      </c>
      <c r="S204" s="21">
        <v>2022.33</v>
      </c>
      <c r="T204" s="21">
        <v>190.46799999999999</v>
      </c>
      <c r="U204" s="4">
        <f t="shared" si="8"/>
        <v>169.83799999999999</v>
      </c>
      <c r="V204" s="21" t="s">
        <v>82</v>
      </c>
    </row>
    <row r="205" spans="1:22" s="5" customFormat="1" x14ac:dyDescent="0.2">
      <c r="A205" s="21">
        <v>2850.24</v>
      </c>
      <c r="B205" s="21">
        <v>90</v>
      </c>
      <c r="C205" s="22">
        <v>205.46799999999999</v>
      </c>
      <c r="D205" s="16">
        <f t="shared" si="6"/>
        <v>184.83799999999999</v>
      </c>
      <c r="E205" s="17">
        <f t="shared" si="7"/>
        <v>205.018</v>
      </c>
      <c r="F205" s="21">
        <v>1116.1500000000001</v>
      </c>
      <c r="G205" s="21">
        <v>1036</v>
      </c>
      <c r="H205" s="21">
        <v>2024.9</v>
      </c>
      <c r="I205" s="21">
        <v>-1997.7</v>
      </c>
      <c r="J205" s="21">
        <v>-371.75</v>
      </c>
      <c r="K205" s="21">
        <v>13523016.050000001</v>
      </c>
      <c r="L205" s="21">
        <v>7195224.5800000001</v>
      </c>
      <c r="M205" s="21" t="s">
        <v>506</v>
      </c>
      <c r="N205" s="21" t="s">
        <v>507</v>
      </c>
      <c r="O205" s="21">
        <v>0</v>
      </c>
      <c r="P205" s="21">
        <v>0</v>
      </c>
      <c r="Q205" s="21">
        <v>0</v>
      </c>
      <c r="R205" s="21">
        <v>2024.9</v>
      </c>
      <c r="S205" s="21">
        <v>2032</v>
      </c>
      <c r="T205" s="21">
        <v>190.541</v>
      </c>
      <c r="U205" s="4">
        <f t="shared" si="8"/>
        <v>169.911</v>
      </c>
      <c r="V205" s="21" t="s">
        <v>82</v>
      </c>
    </row>
    <row r="206" spans="1:22" s="5" customFormat="1" x14ac:dyDescent="0.2">
      <c r="A206" s="21">
        <v>2860.24</v>
      </c>
      <c r="B206" s="21">
        <v>90</v>
      </c>
      <c r="C206" s="22">
        <v>205.46799999999999</v>
      </c>
      <c r="D206" s="16">
        <f t="shared" si="6"/>
        <v>184.83799999999999</v>
      </c>
      <c r="E206" s="17">
        <f t="shared" si="7"/>
        <v>205.018</v>
      </c>
      <c r="F206" s="21">
        <v>1116.1500000000001</v>
      </c>
      <c r="G206" s="21">
        <v>1036</v>
      </c>
      <c r="H206" s="21">
        <v>2034.75</v>
      </c>
      <c r="I206" s="21">
        <v>-2006.73</v>
      </c>
      <c r="J206" s="21">
        <v>-376.05</v>
      </c>
      <c r="K206" s="21">
        <v>13523011.82</v>
      </c>
      <c r="L206" s="21">
        <v>7195215.5199999996</v>
      </c>
      <c r="M206" s="21" t="s">
        <v>508</v>
      </c>
      <c r="N206" s="21" t="s">
        <v>509</v>
      </c>
      <c r="O206" s="21">
        <v>0</v>
      </c>
      <c r="P206" s="21">
        <v>0</v>
      </c>
      <c r="Q206" s="21">
        <v>0</v>
      </c>
      <c r="R206" s="21">
        <v>2034.75</v>
      </c>
      <c r="S206" s="21">
        <v>2041.66</v>
      </c>
      <c r="T206" s="21">
        <v>190.614</v>
      </c>
      <c r="U206" s="4">
        <f t="shared" si="8"/>
        <v>169.98400000000001</v>
      </c>
      <c r="V206" s="21" t="s">
        <v>82</v>
      </c>
    </row>
    <row r="207" spans="1:22" s="5" customFormat="1" x14ac:dyDescent="0.2">
      <c r="A207" s="21">
        <v>2870.24</v>
      </c>
      <c r="B207" s="21">
        <v>90</v>
      </c>
      <c r="C207" s="22">
        <v>205.46799999999999</v>
      </c>
      <c r="D207" s="16">
        <f t="shared" si="6"/>
        <v>184.83799999999999</v>
      </c>
      <c r="E207" s="17">
        <f t="shared" si="7"/>
        <v>205.018</v>
      </c>
      <c r="F207" s="21">
        <v>1116.1500000000001</v>
      </c>
      <c r="G207" s="21">
        <v>1036</v>
      </c>
      <c r="H207" s="21">
        <v>2044.59</v>
      </c>
      <c r="I207" s="21">
        <v>-2015.76</v>
      </c>
      <c r="J207" s="21">
        <v>-380.35</v>
      </c>
      <c r="K207" s="21">
        <v>13523007.59</v>
      </c>
      <c r="L207" s="21">
        <v>7195206.46</v>
      </c>
      <c r="M207" s="21" t="s">
        <v>510</v>
      </c>
      <c r="N207" s="21" t="s">
        <v>511</v>
      </c>
      <c r="O207" s="21">
        <v>0</v>
      </c>
      <c r="P207" s="21">
        <v>0</v>
      </c>
      <c r="Q207" s="21">
        <v>0</v>
      </c>
      <c r="R207" s="21">
        <v>2044.59</v>
      </c>
      <c r="S207" s="21">
        <v>2051.33</v>
      </c>
      <c r="T207" s="21">
        <v>190.685</v>
      </c>
      <c r="U207" s="4">
        <f t="shared" si="8"/>
        <v>170.05500000000001</v>
      </c>
      <c r="V207" s="21" t="s">
        <v>82</v>
      </c>
    </row>
    <row r="208" spans="1:22" s="5" customFormat="1" x14ac:dyDescent="0.2">
      <c r="A208" s="21">
        <v>2880.24</v>
      </c>
      <c r="B208" s="21">
        <v>90</v>
      </c>
      <c r="C208" s="22">
        <v>205.46799999999999</v>
      </c>
      <c r="D208" s="16">
        <f t="shared" si="6"/>
        <v>184.83799999999999</v>
      </c>
      <c r="E208" s="17">
        <f t="shared" si="7"/>
        <v>205.018</v>
      </c>
      <c r="F208" s="21">
        <v>1116.1500000000001</v>
      </c>
      <c r="G208" s="21">
        <v>1036</v>
      </c>
      <c r="H208" s="21">
        <v>2054.44</v>
      </c>
      <c r="I208" s="21">
        <v>-2024.79</v>
      </c>
      <c r="J208" s="21">
        <v>-384.65</v>
      </c>
      <c r="K208" s="21">
        <v>13523003.359999999</v>
      </c>
      <c r="L208" s="21">
        <v>7195197.4000000004</v>
      </c>
      <c r="M208" s="21" t="s">
        <v>512</v>
      </c>
      <c r="N208" s="21" t="s">
        <v>513</v>
      </c>
      <c r="O208" s="21">
        <v>0</v>
      </c>
      <c r="P208" s="21">
        <v>0</v>
      </c>
      <c r="Q208" s="21">
        <v>0</v>
      </c>
      <c r="R208" s="21">
        <v>2054.44</v>
      </c>
      <c r="S208" s="21">
        <v>2061</v>
      </c>
      <c r="T208" s="21">
        <v>190.756</v>
      </c>
      <c r="U208" s="4">
        <f t="shared" si="8"/>
        <v>170.126</v>
      </c>
      <c r="V208" s="21" t="s">
        <v>82</v>
      </c>
    </row>
    <row r="209" spans="1:22" s="5" customFormat="1" x14ac:dyDescent="0.2">
      <c r="A209" s="21">
        <v>2890.24</v>
      </c>
      <c r="B209" s="21">
        <v>90</v>
      </c>
      <c r="C209" s="22">
        <v>205.46799999999999</v>
      </c>
      <c r="D209" s="16">
        <f t="shared" si="6"/>
        <v>184.83799999999999</v>
      </c>
      <c r="E209" s="17">
        <f t="shared" si="7"/>
        <v>205.018</v>
      </c>
      <c r="F209" s="21">
        <v>1116.1500000000001</v>
      </c>
      <c r="G209" s="21">
        <v>1036</v>
      </c>
      <c r="H209" s="21">
        <v>2064.2800000000002</v>
      </c>
      <c r="I209" s="21">
        <v>-2033.81</v>
      </c>
      <c r="J209" s="21">
        <v>-388.95</v>
      </c>
      <c r="K209" s="21">
        <v>13522999.130000001</v>
      </c>
      <c r="L209" s="21">
        <v>7195188.3300000001</v>
      </c>
      <c r="M209" s="21" t="s">
        <v>514</v>
      </c>
      <c r="N209" s="21" t="s">
        <v>515</v>
      </c>
      <c r="O209" s="21">
        <v>0</v>
      </c>
      <c r="P209" s="21">
        <v>0</v>
      </c>
      <c r="Q209" s="21">
        <v>0</v>
      </c>
      <c r="R209" s="21">
        <v>2064.2800000000002</v>
      </c>
      <c r="S209" s="21">
        <v>2070.67</v>
      </c>
      <c r="T209" s="21">
        <v>190.827</v>
      </c>
      <c r="U209" s="4">
        <f t="shared" si="8"/>
        <v>170.197</v>
      </c>
      <c r="V209" s="21" t="s">
        <v>82</v>
      </c>
    </row>
    <row r="210" spans="1:22" s="5" customFormat="1" x14ac:dyDescent="0.2">
      <c r="A210" s="21">
        <v>2900.24</v>
      </c>
      <c r="B210" s="21">
        <v>90</v>
      </c>
      <c r="C210" s="22">
        <v>205.46799999999999</v>
      </c>
      <c r="D210" s="16">
        <f t="shared" si="6"/>
        <v>184.83799999999999</v>
      </c>
      <c r="E210" s="17">
        <f t="shared" si="7"/>
        <v>205.018</v>
      </c>
      <c r="F210" s="21">
        <v>1116.1500000000001</v>
      </c>
      <c r="G210" s="21">
        <v>1036</v>
      </c>
      <c r="H210" s="21">
        <v>2074.12</v>
      </c>
      <c r="I210" s="21">
        <v>-2042.84</v>
      </c>
      <c r="J210" s="21">
        <v>-393.25</v>
      </c>
      <c r="K210" s="21">
        <v>13522994.9</v>
      </c>
      <c r="L210" s="21">
        <v>7195179.2699999996</v>
      </c>
      <c r="M210" s="21" t="s">
        <v>516</v>
      </c>
      <c r="N210" s="21" t="s">
        <v>517</v>
      </c>
      <c r="O210" s="21">
        <v>0</v>
      </c>
      <c r="P210" s="21">
        <v>0</v>
      </c>
      <c r="Q210" s="21">
        <v>0</v>
      </c>
      <c r="R210" s="21">
        <v>2074.12</v>
      </c>
      <c r="S210" s="21">
        <v>2080.35</v>
      </c>
      <c r="T210" s="21">
        <v>190.89599999999999</v>
      </c>
      <c r="U210" s="4">
        <f t="shared" si="8"/>
        <v>170.26599999999999</v>
      </c>
      <c r="V210" s="21" t="s">
        <v>82</v>
      </c>
    </row>
    <row r="211" spans="1:22" s="5" customFormat="1" x14ac:dyDescent="0.2">
      <c r="A211" s="21">
        <v>2910.24</v>
      </c>
      <c r="B211" s="21">
        <v>90</v>
      </c>
      <c r="C211" s="22">
        <v>205.46799999999999</v>
      </c>
      <c r="D211" s="16">
        <f t="shared" si="6"/>
        <v>184.83799999999999</v>
      </c>
      <c r="E211" s="17">
        <f t="shared" si="7"/>
        <v>205.018</v>
      </c>
      <c r="F211" s="21">
        <v>1116.1500000000001</v>
      </c>
      <c r="G211" s="21">
        <v>1036</v>
      </c>
      <c r="H211" s="21">
        <v>2083.9699999999998</v>
      </c>
      <c r="I211" s="21">
        <v>-2051.87</v>
      </c>
      <c r="J211" s="21">
        <v>-397.55</v>
      </c>
      <c r="K211" s="21">
        <v>13522990.67</v>
      </c>
      <c r="L211" s="21">
        <v>7195170.21</v>
      </c>
      <c r="M211" s="21" t="s">
        <v>518</v>
      </c>
      <c r="N211" s="21" t="s">
        <v>519</v>
      </c>
      <c r="O211" s="21">
        <v>0</v>
      </c>
      <c r="P211" s="21">
        <v>0</v>
      </c>
      <c r="Q211" s="21">
        <v>0</v>
      </c>
      <c r="R211" s="21">
        <v>2083.9699999999998</v>
      </c>
      <c r="S211" s="21">
        <v>2090.0300000000002</v>
      </c>
      <c r="T211" s="21">
        <v>190.965</v>
      </c>
      <c r="U211" s="4">
        <f t="shared" si="8"/>
        <v>170.33500000000001</v>
      </c>
      <c r="V211" s="21" t="s">
        <v>82</v>
      </c>
    </row>
    <row r="212" spans="1:22" s="5" customFormat="1" x14ac:dyDescent="0.2">
      <c r="A212" s="21">
        <v>2920.24</v>
      </c>
      <c r="B212" s="21">
        <v>90</v>
      </c>
      <c r="C212" s="22">
        <v>205.46799999999999</v>
      </c>
      <c r="D212" s="16">
        <f t="shared" si="6"/>
        <v>184.83799999999999</v>
      </c>
      <c r="E212" s="17">
        <f t="shared" si="7"/>
        <v>205.018</v>
      </c>
      <c r="F212" s="21">
        <v>1116.1500000000001</v>
      </c>
      <c r="G212" s="21">
        <v>1036</v>
      </c>
      <c r="H212" s="21">
        <v>2093.81</v>
      </c>
      <c r="I212" s="21">
        <v>-2060.9</v>
      </c>
      <c r="J212" s="21">
        <v>-401.85</v>
      </c>
      <c r="K212" s="21">
        <v>13522986.439999999</v>
      </c>
      <c r="L212" s="21">
        <v>7195161.1500000004</v>
      </c>
      <c r="M212" s="21" t="s">
        <v>520</v>
      </c>
      <c r="N212" s="21" t="s">
        <v>521</v>
      </c>
      <c r="O212" s="21">
        <v>0</v>
      </c>
      <c r="P212" s="21">
        <v>0</v>
      </c>
      <c r="Q212" s="21">
        <v>0</v>
      </c>
      <c r="R212" s="21">
        <v>2093.81</v>
      </c>
      <c r="S212" s="21">
        <v>2099.71</v>
      </c>
      <c r="T212" s="21">
        <v>191.03299999999999</v>
      </c>
      <c r="U212" s="4">
        <f t="shared" si="8"/>
        <v>170.40299999999999</v>
      </c>
      <c r="V212" s="21" t="s">
        <v>82</v>
      </c>
    </row>
    <row r="213" spans="1:22" s="5" customFormat="1" x14ac:dyDescent="0.2">
      <c r="A213" s="21">
        <v>2930.24</v>
      </c>
      <c r="B213" s="21">
        <v>90</v>
      </c>
      <c r="C213" s="22">
        <v>205.46799999999999</v>
      </c>
      <c r="D213" s="16">
        <f t="shared" si="6"/>
        <v>184.83799999999999</v>
      </c>
      <c r="E213" s="17">
        <f t="shared" si="7"/>
        <v>205.018</v>
      </c>
      <c r="F213" s="21">
        <v>1116.1500000000001</v>
      </c>
      <c r="G213" s="21">
        <v>1036</v>
      </c>
      <c r="H213" s="21">
        <v>2103.65</v>
      </c>
      <c r="I213" s="21">
        <v>-2069.9299999999998</v>
      </c>
      <c r="J213" s="21">
        <v>-406.15</v>
      </c>
      <c r="K213" s="21">
        <v>13522982.210000001</v>
      </c>
      <c r="L213" s="21">
        <v>7195152.0899999999</v>
      </c>
      <c r="M213" s="21" t="s">
        <v>522</v>
      </c>
      <c r="N213" s="21" t="s">
        <v>523</v>
      </c>
      <c r="O213" s="21">
        <v>0</v>
      </c>
      <c r="P213" s="21">
        <v>0</v>
      </c>
      <c r="Q213" s="21">
        <v>0</v>
      </c>
      <c r="R213" s="21">
        <v>2103.65</v>
      </c>
      <c r="S213" s="21">
        <v>2109.4</v>
      </c>
      <c r="T213" s="21">
        <v>191.101</v>
      </c>
      <c r="U213" s="4">
        <f t="shared" si="8"/>
        <v>170.471</v>
      </c>
      <c r="V213" s="21" t="s">
        <v>82</v>
      </c>
    </row>
    <row r="214" spans="1:22" s="5" customFormat="1" x14ac:dyDescent="0.2">
      <c r="A214" s="19">
        <v>2940.24</v>
      </c>
      <c r="B214" s="19">
        <v>90</v>
      </c>
      <c r="C214" s="20">
        <v>205.46799999999999</v>
      </c>
      <c r="D214" s="16">
        <f t="shared" ref="D214:D225" si="9">C214-20.63</f>
        <v>184.83799999999999</v>
      </c>
      <c r="E214" s="17">
        <f t="shared" ref="E214:E225" si="10">C214-0.45</f>
        <v>205.018</v>
      </c>
      <c r="F214" s="19">
        <v>1116.1500000000001</v>
      </c>
      <c r="G214" s="19">
        <v>1036</v>
      </c>
      <c r="H214" s="19">
        <v>2113.5</v>
      </c>
      <c r="I214" s="19">
        <v>-2078.96</v>
      </c>
      <c r="J214" s="19">
        <v>-410.45</v>
      </c>
      <c r="K214" s="19">
        <v>13522977.98</v>
      </c>
      <c r="L214" s="19">
        <v>7195143.0300000003</v>
      </c>
      <c r="M214" s="19" t="s">
        <v>524</v>
      </c>
      <c r="N214" s="19" t="s">
        <v>525</v>
      </c>
      <c r="O214" s="19">
        <v>0</v>
      </c>
      <c r="P214" s="19">
        <v>0</v>
      </c>
      <c r="Q214" s="19">
        <v>0</v>
      </c>
      <c r="R214" s="19">
        <v>2113.5</v>
      </c>
      <c r="S214" s="19">
        <v>2119.09</v>
      </c>
      <c r="T214" s="19">
        <v>191.16800000000001</v>
      </c>
      <c r="U214" s="4">
        <f t="shared" ref="U214:U277" si="11">T214-20.63</f>
        <v>170.53800000000001</v>
      </c>
      <c r="V214" s="19" t="s">
        <v>82</v>
      </c>
    </row>
    <row r="215" spans="1:22" s="5" customFormat="1" x14ac:dyDescent="0.2">
      <c r="A215" s="21">
        <v>2950.24</v>
      </c>
      <c r="B215" s="21">
        <v>90</v>
      </c>
      <c r="C215" s="22">
        <v>205.46799999999999</v>
      </c>
      <c r="D215" s="16">
        <f t="shared" si="9"/>
        <v>184.83799999999999</v>
      </c>
      <c r="E215" s="17">
        <f t="shared" si="10"/>
        <v>205.018</v>
      </c>
      <c r="F215" s="21">
        <v>1116.1500000000001</v>
      </c>
      <c r="G215" s="21">
        <v>1036</v>
      </c>
      <c r="H215" s="21">
        <v>2123.34</v>
      </c>
      <c r="I215" s="21">
        <v>-2087.98</v>
      </c>
      <c r="J215" s="21">
        <v>-414.75</v>
      </c>
      <c r="K215" s="21">
        <v>13522973.75</v>
      </c>
      <c r="L215" s="21">
        <v>7195133.96</v>
      </c>
      <c r="M215" s="21" t="s">
        <v>526</v>
      </c>
      <c r="N215" s="21" t="s">
        <v>527</v>
      </c>
      <c r="O215" s="21">
        <v>0</v>
      </c>
      <c r="P215" s="21">
        <v>0</v>
      </c>
      <c r="Q215" s="21">
        <v>0</v>
      </c>
      <c r="R215" s="21">
        <v>2123.34</v>
      </c>
      <c r="S215" s="21">
        <v>2128.7800000000002</v>
      </c>
      <c r="T215" s="21">
        <v>191.23500000000001</v>
      </c>
      <c r="U215" s="4">
        <f t="shared" si="11"/>
        <v>170.60500000000002</v>
      </c>
      <c r="V215" s="21" t="s">
        <v>82</v>
      </c>
    </row>
    <row r="216" spans="1:22" s="5" customFormat="1" x14ac:dyDescent="0.2">
      <c r="A216" s="21">
        <v>2960.24</v>
      </c>
      <c r="B216" s="21">
        <v>90</v>
      </c>
      <c r="C216" s="22">
        <v>205.46799999999999</v>
      </c>
      <c r="D216" s="16">
        <f t="shared" si="9"/>
        <v>184.83799999999999</v>
      </c>
      <c r="E216" s="17">
        <f t="shared" si="10"/>
        <v>205.018</v>
      </c>
      <c r="F216" s="21">
        <v>1116.1500000000001</v>
      </c>
      <c r="G216" s="21">
        <v>1036</v>
      </c>
      <c r="H216" s="21">
        <v>2133.19</v>
      </c>
      <c r="I216" s="21">
        <v>-2097.0100000000002</v>
      </c>
      <c r="J216" s="21">
        <v>-419.05</v>
      </c>
      <c r="K216" s="21">
        <v>13522969.52</v>
      </c>
      <c r="L216" s="21">
        <v>7195124.9000000004</v>
      </c>
      <c r="M216" s="21" t="s">
        <v>528</v>
      </c>
      <c r="N216" s="21" t="s">
        <v>529</v>
      </c>
      <c r="O216" s="21">
        <v>0</v>
      </c>
      <c r="P216" s="21">
        <v>0</v>
      </c>
      <c r="Q216" s="21">
        <v>0</v>
      </c>
      <c r="R216" s="21">
        <v>2133.19</v>
      </c>
      <c r="S216" s="21">
        <v>2138.4699999999998</v>
      </c>
      <c r="T216" s="21">
        <v>191.30099999999999</v>
      </c>
      <c r="U216" s="4">
        <f t="shared" si="11"/>
        <v>170.67099999999999</v>
      </c>
      <c r="V216" s="21" t="s">
        <v>82</v>
      </c>
    </row>
    <row r="217" spans="1:22" s="5" customFormat="1" x14ac:dyDescent="0.2">
      <c r="A217" s="21">
        <v>2970.24</v>
      </c>
      <c r="B217" s="21">
        <v>90</v>
      </c>
      <c r="C217" s="22">
        <v>205.46799999999999</v>
      </c>
      <c r="D217" s="16">
        <f t="shared" si="9"/>
        <v>184.83799999999999</v>
      </c>
      <c r="E217" s="17">
        <f t="shared" si="10"/>
        <v>205.018</v>
      </c>
      <c r="F217" s="21">
        <v>1116.1500000000001</v>
      </c>
      <c r="G217" s="21">
        <v>1036</v>
      </c>
      <c r="H217" s="21">
        <v>2143.0300000000002</v>
      </c>
      <c r="I217" s="21">
        <v>-2106.04</v>
      </c>
      <c r="J217" s="21">
        <v>-423.35</v>
      </c>
      <c r="K217" s="21">
        <v>13522965.289999999</v>
      </c>
      <c r="L217" s="21">
        <v>7195115.8399999999</v>
      </c>
      <c r="M217" s="21" t="s">
        <v>530</v>
      </c>
      <c r="N217" s="21" t="s">
        <v>531</v>
      </c>
      <c r="O217" s="21">
        <v>0</v>
      </c>
      <c r="P217" s="21">
        <v>0</v>
      </c>
      <c r="Q217" s="21">
        <v>0</v>
      </c>
      <c r="R217" s="21">
        <v>2143.0300000000002</v>
      </c>
      <c r="S217" s="21">
        <v>2148.17</v>
      </c>
      <c r="T217" s="21">
        <v>191.36600000000001</v>
      </c>
      <c r="U217" s="4">
        <f t="shared" si="11"/>
        <v>170.73600000000002</v>
      </c>
      <c r="V217" s="21" t="s">
        <v>82</v>
      </c>
    </row>
    <row r="218" spans="1:22" s="5" customFormat="1" x14ac:dyDescent="0.2">
      <c r="A218" s="21">
        <v>2980.24</v>
      </c>
      <c r="B218" s="21">
        <v>90</v>
      </c>
      <c r="C218" s="22">
        <v>205.46799999999999</v>
      </c>
      <c r="D218" s="16">
        <f t="shared" si="9"/>
        <v>184.83799999999999</v>
      </c>
      <c r="E218" s="17">
        <f t="shared" si="10"/>
        <v>205.018</v>
      </c>
      <c r="F218" s="21">
        <v>1116.1500000000001</v>
      </c>
      <c r="G218" s="21">
        <v>1036</v>
      </c>
      <c r="H218" s="21">
        <v>2152.87</v>
      </c>
      <c r="I218" s="21">
        <v>-2115.0700000000002</v>
      </c>
      <c r="J218" s="21">
        <v>-427.65</v>
      </c>
      <c r="K218" s="21">
        <v>13522961.060000001</v>
      </c>
      <c r="L218" s="21">
        <v>7195106.7800000003</v>
      </c>
      <c r="M218" s="21" t="s">
        <v>532</v>
      </c>
      <c r="N218" s="21" t="s">
        <v>533</v>
      </c>
      <c r="O218" s="21">
        <v>0</v>
      </c>
      <c r="P218" s="21">
        <v>0</v>
      </c>
      <c r="Q218" s="21">
        <v>0</v>
      </c>
      <c r="R218" s="21">
        <v>2152.87</v>
      </c>
      <c r="S218" s="21">
        <v>2157.87</v>
      </c>
      <c r="T218" s="21">
        <v>191.43100000000001</v>
      </c>
      <c r="U218" s="4">
        <f t="shared" si="11"/>
        <v>170.80100000000002</v>
      </c>
      <c r="V218" s="21" t="s">
        <v>82</v>
      </c>
    </row>
    <row r="219" spans="1:22" s="5" customFormat="1" x14ac:dyDescent="0.2">
      <c r="A219" s="21">
        <v>2990.24</v>
      </c>
      <c r="B219" s="21">
        <v>90</v>
      </c>
      <c r="C219" s="22">
        <v>205.46799999999999</v>
      </c>
      <c r="D219" s="16">
        <f t="shared" si="9"/>
        <v>184.83799999999999</v>
      </c>
      <c r="E219" s="17">
        <f t="shared" si="10"/>
        <v>205.018</v>
      </c>
      <c r="F219" s="21">
        <v>1116.1500000000001</v>
      </c>
      <c r="G219" s="21">
        <v>1036</v>
      </c>
      <c r="H219" s="21">
        <v>2162.7199999999998</v>
      </c>
      <c r="I219" s="21">
        <v>-2124.1</v>
      </c>
      <c r="J219" s="21">
        <v>-431.95</v>
      </c>
      <c r="K219" s="21">
        <v>13522956.83</v>
      </c>
      <c r="L219" s="21">
        <v>7195097.7199999997</v>
      </c>
      <c r="M219" s="21" t="s">
        <v>534</v>
      </c>
      <c r="N219" s="21" t="s">
        <v>535</v>
      </c>
      <c r="O219" s="21">
        <v>0</v>
      </c>
      <c r="P219" s="21">
        <v>0</v>
      </c>
      <c r="Q219" s="21">
        <v>0</v>
      </c>
      <c r="R219" s="21">
        <v>2162.7199999999998</v>
      </c>
      <c r="S219" s="21">
        <v>2167.5700000000002</v>
      </c>
      <c r="T219" s="21">
        <v>191.495</v>
      </c>
      <c r="U219" s="4">
        <f t="shared" si="11"/>
        <v>170.86500000000001</v>
      </c>
      <c r="V219" s="21" t="s">
        <v>82</v>
      </c>
    </row>
    <row r="220" spans="1:22" s="5" customFormat="1" x14ac:dyDescent="0.2">
      <c r="A220" s="21">
        <v>3000.24</v>
      </c>
      <c r="B220" s="21">
        <v>90</v>
      </c>
      <c r="C220" s="22">
        <v>205.46799999999999</v>
      </c>
      <c r="D220" s="16">
        <f t="shared" si="9"/>
        <v>184.83799999999999</v>
      </c>
      <c r="E220" s="17">
        <f t="shared" si="10"/>
        <v>205.018</v>
      </c>
      <c r="F220" s="21">
        <v>1116.1500000000001</v>
      </c>
      <c r="G220" s="21">
        <v>1036</v>
      </c>
      <c r="H220" s="21">
        <v>2172.56</v>
      </c>
      <c r="I220" s="21">
        <v>-2133.12</v>
      </c>
      <c r="J220" s="21">
        <v>-436.25</v>
      </c>
      <c r="K220" s="21">
        <v>13522952.6</v>
      </c>
      <c r="L220" s="21">
        <v>7195088.6600000001</v>
      </c>
      <c r="M220" s="21" t="s">
        <v>536</v>
      </c>
      <c r="N220" s="21" t="s">
        <v>537</v>
      </c>
      <c r="O220" s="21">
        <v>0</v>
      </c>
      <c r="P220" s="21">
        <v>0</v>
      </c>
      <c r="Q220" s="21">
        <v>0</v>
      </c>
      <c r="R220" s="21">
        <v>2172.56</v>
      </c>
      <c r="S220" s="21">
        <v>2177.2800000000002</v>
      </c>
      <c r="T220" s="21">
        <v>191.55799999999999</v>
      </c>
      <c r="U220" s="4">
        <f t="shared" si="11"/>
        <v>170.928</v>
      </c>
      <c r="V220" s="21" t="s">
        <v>82</v>
      </c>
    </row>
    <row r="221" spans="1:22" s="5" customFormat="1" x14ac:dyDescent="0.2">
      <c r="A221" s="21">
        <v>3010.24</v>
      </c>
      <c r="B221" s="21">
        <v>90</v>
      </c>
      <c r="C221" s="22">
        <v>205.46799999999999</v>
      </c>
      <c r="D221" s="16">
        <f t="shared" si="9"/>
        <v>184.83799999999999</v>
      </c>
      <c r="E221" s="17">
        <f t="shared" si="10"/>
        <v>205.018</v>
      </c>
      <c r="F221" s="21">
        <v>1116.1500000000001</v>
      </c>
      <c r="G221" s="21">
        <v>1036</v>
      </c>
      <c r="H221" s="21">
        <v>2182.41</v>
      </c>
      <c r="I221" s="21">
        <v>-2142.15</v>
      </c>
      <c r="J221" s="21">
        <v>-440.55</v>
      </c>
      <c r="K221" s="21">
        <v>13522948.369999999</v>
      </c>
      <c r="L221" s="21">
        <v>7195079.5999999996</v>
      </c>
      <c r="M221" s="21" t="s">
        <v>538</v>
      </c>
      <c r="N221" s="21" t="s">
        <v>539</v>
      </c>
      <c r="O221" s="21">
        <v>0</v>
      </c>
      <c r="P221" s="21">
        <v>0</v>
      </c>
      <c r="Q221" s="21">
        <v>0</v>
      </c>
      <c r="R221" s="21">
        <v>2182.41</v>
      </c>
      <c r="S221" s="21">
        <v>2186.98</v>
      </c>
      <c r="T221" s="21">
        <v>191.62100000000001</v>
      </c>
      <c r="U221" s="4">
        <f t="shared" si="11"/>
        <v>170.99100000000001</v>
      </c>
      <c r="V221" s="21" t="s">
        <v>82</v>
      </c>
    </row>
    <row r="222" spans="1:22" s="5" customFormat="1" x14ac:dyDescent="0.2">
      <c r="A222" s="21">
        <v>3020.24</v>
      </c>
      <c r="B222" s="21">
        <v>90</v>
      </c>
      <c r="C222" s="22">
        <v>205.46799999999999</v>
      </c>
      <c r="D222" s="16">
        <f t="shared" si="9"/>
        <v>184.83799999999999</v>
      </c>
      <c r="E222" s="17">
        <f t="shared" si="10"/>
        <v>205.018</v>
      </c>
      <c r="F222" s="21">
        <v>1116.1500000000001</v>
      </c>
      <c r="G222" s="21">
        <v>1036</v>
      </c>
      <c r="H222" s="21">
        <v>2192.25</v>
      </c>
      <c r="I222" s="21">
        <v>-2151.1799999999998</v>
      </c>
      <c r="J222" s="21">
        <v>-444.85</v>
      </c>
      <c r="K222" s="21">
        <v>13522944.140000001</v>
      </c>
      <c r="L222" s="21">
        <v>7195070.5300000003</v>
      </c>
      <c r="M222" s="21" t="s">
        <v>540</v>
      </c>
      <c r="N222" s="21" t="s">
        <v>541</v>
      </c>
      <c r="O222" s="21">
        <v>0</v>
      </c>
      <c r="P222" s="21">
        <v>0</v>
      </c>
      <c r="Q222" s="21">
        <v>0</v>
      </c>
      <c r="R222" s="21">
        <v>2192.25</v>
      </c>
      <c r="S222" s="21">
        <v>2196.6999999999998</v>
      </c>
      <c r="T222" s="21">
        <v>191.684</v>
      </c>
      <c r="U222" s="4">
        <f t="shared" si="11"/>
        <v>171.054</v>
      </c>
      <c r="V222" s="21" t="s">
        <v>82</v>
      </c>
    </row>
    <row r="223" spans="1:22" s="5" customFormat="1" x14ac:dyDescent="0.2">
      <c r="A223" s="21">
        <v>3030.24</v>
      </c>
      <c r="B223" s="21">
        <v>90</v>
      </c>
      <c r="C223" s="22">
        <v>205.46799999999999</v>
      </c>
      <c r="D223" s="16">
        <f t="shared" si="9"/>
        <v>184.83799999999999</v>
      </c>
      <c r="E223" s="17">
        <f t="shared" si="10"/>
        <v>205.018</v>
      </c>
      <c r="F223" s="21">
        <v>1116.1500000000001</v>
      </c>
      <c r="G223" s="21">
        <v>1036</v>
      </c>
      <c r="H223" s="21">
        <v>2202.09</v>
      </c>
      <c r="I223" s="21">
        <v>-2160.21</v>
      </c>
      <c r="J223" s="21">
        <v>-449.15</v>
      </c>
      <c r="K223" s="21">
        <v>13522939.91</v>
      </c>
      <c r="L223" s="21">
        <v>7195061.4699999997</v>
      </c>
      <c r="M223" s="21" t="s">
        <v>542</v>
      </c>
      <c r="N223" s="21" t="s">
        <v>543</v>
      </c>
      <c r="O223" s="21">
        <v>0</v>
      </c>
      <c r="P223" s="21">
        <v>0</v>
      </c>
      <c r="Q223" s="21">
        <v>0</v>
      </c>
      <c r="R223" s="21">
        <v>2202.09</v>
      </c>
      <c r="S223" s="21">
        <v>2206.41</v>
      </c>
      <c r="T223" s="21">
        <v>191.74600000000001</v>
      </c>
      <c r="U223" s="4">
        <f t="shared" si="11"/>
        <v>171.11600000000001</v>
      </c>
      <c r="V223" s="21" t="s">
        <v>82</v>
      </c>
    </row>
    <row r="224" spans="1:22" s="5" customFormat="1" x14ac:dyDescent="0.2">
      <c r="A224" s="21">
        <v>3040.24</v>
      </c>
      <c r="B224" s="21">
        <v>90</v>
      </c>
      <c r="C224" s="22">
        <v>205.46799999999999</v>
      </c>
      <c r="D224" s="16">
        <f t="shared" si="9"/>
        <v>184.83799999999999</v>
      </c>
      <c r="E224" s="17">
        <f t="shared" si="10"/>
        <v>205.018</v>
      </c>
      <c r="F224" s="21">
        <v>1116.1500000000001</v>
      </c>
      <c r="G224" s="21">
        <v>1036</v>
      </c>
      <c r="H224" s="21">
        <v>2211.94</v>
      </c>
      <c r="I224" s="21">
        <v>-2169.2399999999998</v>
      </c>
      <c r="J224" s="21">
        <v>-453.45</v>
      </c>
      <c r="K224" s="21">
        <v>13522935.68</v>
      </c>
      <c r="L224" s="21">
        <v>7195052.4100000001</v>
      </c>
      <c r="M224" s="21" t="s">
        <v>544</v>
      </c>
      <c r="N224" s="21" t="s">
        <v>545</v>
      </c>
      <c r="O224" s="21">
        <v>0</v>
      </c>
      <c r="P224" s="21">
        <v>0</v>
      </c>
      <c r="Q224" s="21">
        <v>0</v>
      </c>
      <c r="R224" s="21">
        <v>2211.94</v>
      </c>
      <c r="S224" s="21">
        <v>2216.12</v>
      </c>
      <c r="T224" s="21">
        <v>191.80699999999999</v>
      </c>
      <c r="U224" s="4">
        <f t="shared" si="11"/>
        <v>171.17699999999999</v>
      </c>
      <c r="V224" s="21" t="s">
        <v>82</v>
      </c>
    </row>
    <row r="225" spans="1:22" s="5" customFormat="1" x14ac:dyDescent="0.2">
      <c r="A225" s="19">
        <v>3050.24</v>
      </c>
      <c r="B225" s="19">
        <v>90</v>
      </c>
      <c r="C225" s="20">
        <v>205.46799999999999</v>
      </c>
      <c r="D225" s="16">
        <f t="shared" si="9"/>
        <v>184.83799999999999</v>
      </c>
      <c r="E225" s="17">
        <f t="shared" si="10"/>
        <v>205.018</v>
      </c>
      <c r="F225" s="19">
        <v>1116.1500000000001</v>
      </c>
      <c r="G225" s="19">
        <v>1036</v>
      </c>
      <c r="H225" s="19">
        <v>2221.7800000000002</v>
      </c>
      <c r="I225" s="19">
        <v>-2178.27</v>
      </c>
      <c r="J225" s="19">
        <v>-457.75</v>
      </c>
      <c r="K225" s="19">
        <v>13522931.449999999</v>
      </c>
      <c r="L225" s="19">
        <v>7195043.3499999996</v>
      </c>
      <c r="M225" s="19" t="s">
        <v>546</v>
      </c>
      <c r="N225" s="19" t="s">
        <v>547</v>
      </c>
      <c r="O225" s="19">
        <v>0</v>
      </c>
      <c r="P225" s="19">
        <v>0</v>
      </c>
      <c r="Q225" s="19">
        <v>0</v>
      </c>
      <c r="R225" s="19">
        <v>2221.7800000000002</v>
      </c>
      <c r="S225" s="19">
        <v>2225.84</v>
      </c>
      <c r="T225" s="19">
        <v>191.86799999999999</v>
      </c>
      <c r="U225" s="4">
        <f t="shared" si="11"/>
        <v>171.238</v>
      </c>
      <c r="V225" s="19" t="s">
        <v>82</v>
      </c>
    </row>
    <row r="226" spans="1:22" s="5" customFormat="1" x14ac:dyDescent="0.2">
      <c r="A226" s="21">
        <v>3060.24</v>
      </c>
      <c r="B226" s="21">
        <v>90</v>
      </c>
      <c r="C226" s="22">
        <v>205.46799999999999</v>
      </c>
      <c r="D226" s="16">
        <f t="shared" ref="D226:D289" si="12">C226-20.63</f>
        <v>184.83799999999999</v>
      </c>
      <c r="E226" s="17">
        <f t="shared" ref="E226:E289" si="13">C226-0.45</f>
        <v>205.018</v>
      </c>
      <c r="F226" s="21">
        <v>1116.1500000000001</v>
      </c>
      <c r="G226" s="21">
        <v>1036</v>
      </c>
      <c r="H226" s="21">
        <v>2231.62</v>
      </c>
      <c r="I226" s="21">
        <v>-2187.29</v>
      </c>
      <c r="J226" s="21">
        <v>-462.05</v>
      </c>
      <c r="K226" s="21">
        <v>13522927.220000001</v>
      </c>
      <c r="L226" s="21">
        <v>7195034.29</v>
      </c>
      <c r="M226" s="21" t="s">
        <v>548</v>
      </c>
      <c r="N226" s="21" t="s">
        <v>549</v>
      </c>
      <c r="O226" s="21">
        <v>0</v>
      </c>
      <c r="P226" s="21">
        <v>0</v>
      </c>
      <c r="Q226" s="21">
        <v>0</v>
      </c>
      <c r="R226" s="21">
        <v>2231.62</v>
      </c>
      <c r="S226" s="21">
        <v>2235.56</v>
      </c>
      <c r="T226" s="21">
        <v>191.928</v>
      </c>
      <c r="U226" s="4">
        <f t="shared" si="11"/>
        <v>171.298</v>
      </c>
      <c r="V226" s="21" t="s">
        <v>82</v>
      </c>
    </row>
    <row r="227" spans="1:22" s="5" customFormat="1" x14ac:dyDescent="0.2">
      <c r="A227" s="21">
        <v>3070.24</v>
      </c>
      <c r="B227" s="21">
        <v>90</v>
      </c>
      <c r="C227" s="22">
        <v>205.46799999999999</v>
      </c>
      <c r="D227" s="16">
        <f t="shared" si="12"/>
        <v>184.83799999999999</v>
      </c>
      <c r="E227" s="17">
        <f t="shared" si="13"/>
        <v>205.018</v>
      </c>
      <c r="F227" s="21">
        <v>1116.1500000000001</v>
      </c>
      <c r="G227" s="21">
        <v>1036</v>
      </c>
      <c r="H227" s="21">
        <v>2241.4699999999998</v>
      </c>
      <c r="I227" s="21">
        <v>-2196.3200000000002</v>
      </c>
      <c r="J227" s="21">
        <v>-466.35</v>
      </c>
      <c r="K227" s="21">
        <v>13522922.99</v>
      </c>
      <c r="L227" s="21">
        <v>7195025.2300000004</v>
      </c>
      <c r="M227" s="21" t="s">
        <v>550</v>
      </c>
      <c r="N227" s="21" t="s">
        <v>551</v>
      </c>
      <c r="O227" s="21">
        <v>0</v>
      </c>
      <c r="P227" s="21">
        <v>0</v>
      </c>
      <c r="Q227" s="21">
        <v>0</v>
      </c>
      <c r="R227" s="21">
        <v>2241.4699999999998</v>
      </c>
      <c r="S227" s="21">
        <v>2245.29</v>
      </c>
      <c r="T227" s="21">
        <v>191.988</v>
      </c>
      <c r="U227" s="4">
        <f t="shared" si="11"/>
        <v>171.358</v>
      </c>
      <c r="V227" s="21" t="s">
        <v>82</v>
      </c>
    </row>
    <row r="228" spans="1:22" s="5" customFormat="1" x14ac:dyDescent="0.2">
      <c r="A228" s="21">
        <v>3080.24</v>
      </c>
      <c r="B228" s="21">
        <v>90</v>
      </c>
      <c r="C228" s="22">
        <v>205.46799999999999</v>
      </c>
      <c r="D228" s="16">
        <f t="shared" si="12"/>
        <v>184.83799999999999</v>
      </c>
      <c r="E228" s="17">
        <f t="shared" si="13"/>
        <v>205.018</v>
      </c>
      <c r="F228" s="21">
        <v>1116.1500000000001</v>
      </c>
      <c r="G228" s="21">
        <v>1036</v>
      </c>
      <c r="H228" s="21">
        <v>2251.31</v>
      </c>
      <c r="I228" s="21">
        <v>-2205.35</v>
      </c>
      <c r="J228" s="21">
        <v>-470.65</v>
      </c>
      <c r="K228" s="21">
        <v>13522918.76</v>
      </c>
      <c r="L228" s="21">
        <v>7195016.1600000001</v>
      </c>
      <c r="M228" s="21" t="s">
        <v>552</v>
      </c>
      <c r="N228" s="21" t="s">
        <v>553</v>
      </c>
      <c r="O228" s="21">
        <v>0</v>
      </c>
      <c r="P228" s="21">
        <v>0</v>
      </c>
      <c r="Q228" s="21">
        <v>0</v>
      </c>
      <c r="R228" s="21">
        <v>2251.31</v>
      </c>
      <c r="S228" s="21">
        <v>2255.0100000000002</v>
      </c>
      <c r="T228" s="21">
        <v>192.047</v>
      </c>
      <c r="U228" s="4">
        <f t="shared" si="11"/>
        <v>171.417</v>
      </c>
      <c r="V228" s="21" t="s">
        <v>82</v>
      </c>
    </row>
    <row r="229" spans="1:22" s="5" customFormat="1" x14ac:dyDescent="0.2">
      <c r="A229" s="21">
        <v>3090.24</v>
      </c>
      <c r="B229" s="21">
        <v>90</v>
      </c>
      <c r="C229" s="22">
        <v>205.46799999999999</v>
      </c>
      <c r="D229" s="16">
        <f t="shared" si="12"/>
        <v>184.83799999999999</v>
      </c>
      <c r="E229" s="17">
        <f t="shared" si="13"/>
        <v>205.018</v>
      </c>
      <c r="F229" s="21">
        <v>1116.1500000000001</v>
      </c>
      <c r="G229" s="21">
        <v>1036</v>
      </c>
      <c r="H229" s="21">
        <v>2261.16</v>
      </c>
      <c r="I229" s="21">
        <v>-2214.38</v>
      </c>
      <c r="J229" s="21">
        <v>-474.95</v>
      </c>
      <c r="K229" s="21">
        <v>13522914.539999999</v>
      </c>
      <c r="L229" s="21">
        <v>7195007.0999999996</v>
      </c>
      <c r="M229" s="21" t="s">
        <v>554</v>
      </c>
      <c r="N229" s="21" t="s">
        <v>555</v>
      </c>
      <c r="O229" s="21">
        <v>0</v>
      </c>
      <c r="P229" s="21">
        <v>0</v>
      </c>
      <c r="Q229" s="21">
        <v>0</v>
      </c>
      <c r="R229" s="21">
        <v>2261.16</v>
      </c>
      <c r="S229" s="21">
        <v>2264.7399999999998</v>
      </c>
      <c r="T229" s="21">
        <v>192.10599999999999</v>
      </c>
      <c r="U229" s="4">
        <f t="shared" si="11"/>
        <v>171.476</v>
      </c>
      <c r="V229" s="21" t="s">
        <v>82</v>
      </c>
    </row>
    <row r="230" spans="1:22" s="5" customFormat="1" x14ac:dyDescent="0.2">
      <c r="A230" s="21">
        <v>3100.24</v>
      </c>
      <c r="B230" s="21">
        <v>90</v>
      </c>
      <c r="C230" s="22">
        <v>205.46799999999999</v>
      </c>
      <c r="D230" s="16">
        <f t="shared" si="12"/>
        <v>184.83799999999999</v>
      </c>
      <c r="E230" s="17">
        <f t="shared" si="13"/>
        <v>205.018</v>
      </c>
      <c r="F230" s="21">
        <v>1116.1500000000001</v>
      </c>
      <c r="G230" s="21">
        <v>1036</v>
      </c>
      <c r="H230" s="21">
        <v>2271</v>
      </c>
      <c r="I230" s="21">
        <v>-2223.41</v>
      </c>
      <c r="J230" s="21">
        <v>-479.25</v>
      </c>
      <c r="K230" s="21">
        <v>13522910.310000001</v>
      </c>
      <c r="L230" s="21">
        <v>7194998.04</v>
      </c>
      <c r="M230" s="21" t="s">
        <v>556</v>
      </c>
      <c r="N230" s="21" t="s">
        <v>557</v>
      </c>
      <c r="O230" s="21">
        <v>0</v>
      </c>
      <c r="P230" s="21">
        <v>0</v>
      </c>
      <c r="Q230" s="21">
        <v>0</v>
      </c>
      <c r="R230" s="21">
        <v>2271</v>
      </c>
      <c r="S230" s="21">
        <v>2274.4699999999998</v>
      </c>
      <c r="T230" s="21">
        <v>192.16399999999999</v>
      </c>
      <c r="U230" s="4">
        <f t="shared" si="11"/>
        <v>171.53399999999999</v>
      </c>
      <c r="V230" s="21" t="s">
        <v>82</v>
      </c>
    </row>
    <row r="231" spans="1:22" s="5" customFormat="1" x14ac:dyDescent="0.2">
      <c r="A231" s="21">
        <v>3110.24</v>
      </c>
      <c r="B231" s="21">
        <v>90</v>
      </c>
      <c r="C231" s="22">
        <v>205.46799999999999</v>
      </c>
      <c r="D231" s="16">
        <f t="shared" si="12"/>
        <v>184.83799999999999</v>
      </c>
      <c r="E231" s="17">
        <f t="shared" si="13"/>
        <v>205.018</v>
      </c>
      <c r="F231" s="21">
        <v>1116.1500000000001</v>
      </c>
      <c r="G231" s="21">
        <v>1036</v>
      </c>
      <c r="H231" s="21">
        <v>2280.84</v>
      </c>
      <c r="I231" s="21">
        <v>-2232.44</v>
      </c>
      <c r="J231" s="21">
        <v>-483.55</v>
      </c>
      <c r="K231" s="21">
        <v>13522906.08</v>
      </c>
      <c r="L231" s="21">
        <v>7194988.9800000004</v>
      </c>
      <c r="M231" s="21" t="s">
        <v>558</v>
      </c>
      <c r="N231" s="21" t="s">
        <v>559</v>
      </c>
      <c r="O231" s="21">
        <v>0</v>
      </c>
      <c r="P231" s="21">
        <v>0</v>
      </c>
      <c r="Q231" s="21">
        <v>0</v>
      </c>
      <c r="R231" s="21">
        <v>2280.84</v>
      </c>
      <c r="S231" s="21">
        <v>2284.1999999999998</v>
      </c>
      <c r="T231" s="21">
        <v>192.22200000000001</v>
      </c>
      <c r="U231" s="4">
        <f t="shared" si="11"/>
        <v>171.59200000000001</v>
      </c>
      <c r="V231" s="21" t="s">
        <v>82</v>
      </c>
    </row>
    <row r="232" spans="1:22" s="5" customFormat="1" x14ac:dyDescent="0.2">
      <c r="A232" s="21">
        <v>3120.24</v>
      </c>
      <c r="B232" s="21">
        <v>90</v>
      </c>
      <c r="C232" s="22">
        <v>205.46799999999999</v>
      </c>
      <c r="D232" s="16">
        <f t="shared" si="12"/>
        <v>184.83799999999999</v>
      </c>
      <c r="E232" s="17">
        <f t="shared" si="13"/>
        <v>205.018</v>
      </c>
      <c r="F232" s="21">
        <v>1116.1500000000001</v>
      </c>
      <c r="G232" s="21">
        <v>1036</v>
      </c>
      <c r="H232" s="21">
        <v>2290.69</v>
      </c>
      <c r="I232" s="21">
        <v>-2241.46</v>
      </c>
      <c r="J232" s="21">
        <v>-487.85</v>
      </c>
      <c r="K232" s="21">
        <v>13522901.85</v>
      </c>
      <c r="L232" s="21">
        <v>7194979.9199999999</v>
      </c>
      <c r="M232" s="21" t="s">
        <v>560</v>
      </c>
      <c r="N232" s="21" t="s">
        <v>561</v>
      </c>
      <c r="O232" s="21">
        <v>0</v>
      </c>
      <c r="P232" s="21">
        <v>0</v>
      </c>
      <c r="Q232" s="21">
        <v>0</v>
      </c>
      <c r="R232" s="21">
        <v>2290.69</v>
      </c>
      <c r="S232" s="21">
        <v>2293.94</v>
      </c>
      <c r="T232" s="21">
        <v>192.279</v>
      </c>
      <c r="U232" s="4">
        <f t="shared" si="11"/>
        <v>171.649</v>
      </c>
      <c r="V232" s="21" t="s">
        <v>82</v>
      </c>
    </row>
    <row r="233" spans="1:22" s="5" customFormat="1" x14ac:dyDescent="0.2">
      <c r="A233" s="21">
        <v>3130.24</v>
      </c>
      <c r="B233" s="21">
        <v>90</v>
      </c>
      <c r="C233" s="22">
        <v>205.46799999999999</v>
      </c>
      <c r="D233" s="16">
        <f t="shared" si="12"/>
        <v>184.83799999999999</v>
      </c>
      <c r="E233" s="17">
        <f t="shared" si="13"/>
        <v>205.018</v>
      </c>
      <c r="F233" s="21">
        <v>1116.1500000000001</v>
      </c>
      <c r="G233" s="21">
        <v>1036</v>
      </c>
      <c r="H233" s="21">
        <v>2300.5300000000002</v>
      </c>
      <c r="I233" s="21">
        <v>-2250.4899999999998</v>
      </c>
      <c r="J233" s="21">
        <v>-492.15</v>
      </c>
      <c r="K233" s="21">
        <v>13522897.619999999</v>
      </c>
      <c r="L233" s="21">
        <v>7194970.8600000003</v>
      </c>
      <c r="M233" s="21" t="s">
        <v>562</v>
      </c>
      <c r="N233" s="21" t="s">
        <v>563</v>
      </c>
      <c r="O233" s="21">
        <v>0</v>
      </c>
      <c r="P233" s="21">
        <v>0</v>
      </c>
      <c r="Q233" s="21">
        <v>0</v>
      </c>
      <c r="R233" s="21">
        <v>2300.5300000000002</v>
      </c>
      <c r="S233" s="21">
        <v>2303.6799999999998</v>
      </c>
      <c r="T233" s="21">
        <v>192.33600000000001</v>
      </c>
      <c r="U233" s="4">
        <f t="shared" si="11"/>
        <v>171.70600000000002</v>
      </c>
      <c r="V233" s="21" t="s">
        <v>82</v>
      </c>
    </row>
    <row r="234" spans="1:22" s="5" customFormat="1" x14ac:dyDescent="0.2">
      <c r="A234" s="21">
        <v>3140.24</v>
      </c>
      <c r="B234" s="21">
        <v>90</v>
      </c>
      <c r="C234" s="22">
        <v>205.46799999999999</v>
      </c>
      <c r="D234" s="16">
        <f t="shared" si="12"/>
        <v>184.83799999999999</v>
      </c>
      <c r="E234" s="17">
        <f t="shared" si="13"/>
        <v>205.018</v>
      </c>
      <c r="F234" s="21">
        <v>1116.1500000000001</v>
      </c>
      <c r="G234" s="21">
        <v>1036</v>
      </c>
      <c r="H234" s="21">
        <v>2310.38</v>
      </c>
      <c r="I234" s="21">
        <v>-2259.52</v>
      </c>
      <c r="J234" s="21">
        <v>-496.45</v>
      </c>
      <c r="K234" s="21">
        <v>13522893.390000001</v>
      </c>
      <c r="L234" s="21">
        <v>7194961.7999999998</v>
      </c>
      <c r="M234" s="21" t="s">
        <v>564</v>
      </c>
      <c r="N234" s="21" t="s">
        <v>565</v>
      </c>
      <c r="O234" s="21">
        <v>0</v>
      </c>
      <c r="P234" s="21">
        <v>0</v>
      </c>
      <c r="Q234" s="21">
        <v>0</v>
      </c>
      <c r="R234" s="21">
        <v>2310.38</v>
      </c>
      <c r="S234" s="21">
        <v>2313.42</v>
      </c>
      <c r="T234" s="21">
        <v>192.392</v>
      </c>
      <c r="U234" s="4">
        <f t="shared" si="11"/>
        <v>171.762</v>
      </c>
      <c r="V234" s="21" t="s">
        <v>82</v>
      </c>
    </row>
    <row r="235" spans="1:22" s="5" customFormat="1" x14ac:dyDescent="0.2">
      <c r="A235" s="21">
        <v>3150.24</v>
      </c>
      <c r="B235" s="21">
        <v>90</v>
      </c>
      <c r="C235" s="22">
        <v>205.46799999999999</v>
      </c>
      <c r="D235" s="16">
        <f t="shared" si="12"/>
        <v>184.83799999999999</v>
      </c>
      <c r="E235" s="17">
        <f t="shared" si="13"/>
        <v>205.018</v>
      </c>
      <c r="F235" s="21">
        <v>1116.1500000000001</v>
      </c>
      <c r="G235" s="21">
        <v>1036</v>
      </c>
      <c r="H235" s="21">
        <v>2320.2199999999998</v>
      </c>
      <c r="I235" s="21">
        <v>-2268.5500000000002</v>
      </c>
      <c r="J235" s="21">
        <v>-500.75</v>
      </c>
      <c r="K235" s="21">
        <v>13522889.16</v>
      </c>
      <c r="L235" s="21">
        <v>7194952.7300000004</v>
      </c>
      <c r="M235" s="21" t="s">
        <v>566</v>
      </c>
      <c r="N235" s="21" t="s">
        <v>567</v>
      </c>
      <c r="O235" s="21">
        <v>0</v>
      </c>
      <c r="P235" s="21">
        <v>0</v>
      </c>
      <c r="Q235" s="21">
        <v>0</v>
      </c>
      <c r="R235" s="21">
        <v>2320.2199999999998</v>
      </c>
      <c r="S235" s="21">
        <v>2323.16</v>
      </c>
      <c r="T235" s="21">
        <v>192.44800000000001</v>
      </c>
      <c r="U235" s="4">
        <f t="shared" si="11"/>
        <v>171.81800000000001</v>
      </c>
      <c r="V235" s="21" t="s">
        <v>82</v>
      </c>
    </row>
    <row r="236" spans="1:22" s="5" customFormat="1" x14ac:dyDescent="0.2">
      <c r="A236" s="21">
        <v>3160.24</v>
      </c>
      <c r="B236" s="21">
        <v>90</v>
      </c>
      <c r="C236" s="22">
        <v>205.46799999999999</v>
      </c>
      <c r="D236" s="16">
        <f t="shared" si="12"/>
        <v>184.83799999999999</v>
      </c>
      <c r="E236" s="17">
        <f t="shared" si="13"/>
        <v>205.018</v>
      </c>
      <c r="F236" s="21">
        <v>1116.1500000000001</v>
      </c>
      <c r="G236" s="21">
        <v>1036</v>
      </c>
      <c r="H236" s="21">
        <v>2330.06</v>
      </c>
      <c r="I236" s="21">
        <v>-2277.58</v>
      </c>
      <c r="J236" s="21">
        <v>-505.05</v>
      </c>
      <c r="K236" s="21">
        <v>13522884.93</v>
      </c>
      <c r="L236" s="21">
        <v>7194943.6699999999</v>
      </c>
      <c r="M236" s="21" t="s">
        <v>568</v>
      </c>
      <c r="N236" s="21" t="s">
        <v>569</v>
      </c>
      <c r="O236" s="21">
        <v>0</v>
      </c>
      <c r="P236" s="21">
        <v>0</v>
      </c>
      <c r="Q236" s="21">
        <v>0</v>
      </c>
      <c r="R236" s="21">
        <v>2330.06</v>
      </c>
      <c r="S236" s="21">
        <v>2332.9</v>
      </c>
      <c r="T236" s="21">
        <v>192.50299999999999</v>
      </c>
      <c r="U236" s="4">
        <f t="shared" si="11"/>
        <v>171.87299999999999</v>
      </c>
      <c r="V236" s="21" t="s">
        <v>82</v>
      </c>
    </row>
    <row r="237" spans="1:22" s="5" customFormat="1" x14ac:dyDescent="0.2">
      <c r="A237" s="21">
        <v>3170.24</v>
      </c>
      <c r="B237" s="21">
        <v>90</v>
      </c>
      <c r="C237" s="22">
        <v>205.46799999999999</v>
      </c>
      <c r="D237" s="16">
        <f t="shared" si="12"/>
        <v>184.83799999999999</v>
      </c>
      <c r="E237" s="17">
        <f t="shared" si="13"/>
        <v>205.018</v>
      </c>
      <c r="F237" s="21">
        <v>1116.1500000000001</v>
      </c>
      <c r="G237" s="21">
        <v>1036</v>
      </c>
      <c r="H237" s="21">
        <v>2339.91</v>
      </c>
      <c r="I237" s="21">
        <v>-2286.61</v>
      </c>
      <c r="J237" s="21">
        <v>-509.35</v>
      </c>
      <c r="K237" s="21">
        <v>13522880.699999999</v>
      </c>
      <c r="L237" s="21">
        <v>7194934.6100000003</v>
      </c>
      <c r="M237" s="21" t="s">
        <v>570</v>
      </c>
      <c r="N237" s="21" t="s">
        <v>571</v>
      </c>
      <c r="O237" s="21">
        <v>0</v>
      </c>
      <c r="P237" s="21">
        <v>0</v>
      </c>
      <c r="Q237" s="21">
        <v>0</v>
      </c>
      <c r="R237" s="21">
        <v>2339.91</v>
      </c>
      <c r="S237" s="21">
        <v>2342.65</v>
      </c>
      <c r="T237" s="21">
        <v>192.55799999999999</v>
      </c>
      <c r="U237" s="4">
        <f t="shared" si="11"/>
        <v>171.928</v>
      </c>
      <c r="V237" s="21" t="s">
        <v>82</v>
      </c>
    </row>
    <row r="238" spans="1:22" s="5" customFormat="1" x14ac:dyDescent="0.2">
      <c r="A238" s="21">
        <v>3180.24</v>
      </c>
      <c r="B238" s="21">
        <v>90</v>
      </c>
      <c r="C238" s="22">
        <v>205.46799999999999</v>
      </c>
      <c r="D238" s="16">
        <f t="shared" si="12"/>
        <v>184.83799999999999</v>
      </c>
      <c r="E238" s="17">
        <f t="shared" si="13"/>
        <v>205.018</v>
      </c>
      <c r="F238" s="21">
        <v>1116.1500000000001</v>
      </c>
      <c r="G238" s="21">
        <v>1036</v>
      </c>
      <c r="H238" s="21">
        <v>2349.75</v>
      </c>
      <c r="I238" s="21">
        <v>-2295.63</v>
      </c>
      <c r="J238" s="21">
        <v>-513.65</v>
      </c>
      <c r="K238" s="21">
        <v>13522876.470000001</v>
      </c>
      <c r="L238" s="21">
        <v>7194925.5499999998</v>
      </c>
      <c r="M238" s="21" t="s">
        <v>572</v>
      </c>
      <c r="N238" s="21" t="s">
        <v>573</v>
      </c>
      <c r="O238" s="21">
        <v>0</v>
      </c>
      <c r="P238" s="21">
        <v>0</v>
      </c>
      <c r="Q238" s="21">
        <v>0</v>
      </c>
      <c r="R238" s="21">
        <v>2349.75</v>
      </c>
      <c r="S238" s="21">
        <v>2352.4</v>
      </c>
      <c r="T238" s="21">
        <v>192.61199999999999</v>
      </c>
      <c r="U238" s="4">
        <f t="shared" si="11"/>
        <v>171.982</v>
      </c>
      <c r="V238" s="21" t="s">
        <v>82</v>
      </c>
    </row>
    <row r="239" spans="1:22" s="5" customFormat="1" x14ac:dyDescent="0.2">
      <c r="A239" s="21">
        <v>3190.24</v>
      </c>
      <c r="B239" s="21">
        <v>90</v>
      </c>
      <c r="C239" s="22">
        <v>205.46799999999999</v>
      </c>
      <c r="D239" s="16">
        <f t="shared" si="12"/>
        <v>184.83799999999999</v>
      </c>
      <c r="E239" s="17">
        <f t="shared" si="13"/>
        <v>205.018</v>
      </c>
      <c r="F239" s="21">
        <v>1116.1500000000001</v>
      </c>
      <c r="G239" s="21">
        <v>1036</v>
      </c>
      <c r="H239" s="21">
        <v>2359.59</v>
      </c>
      <c r="I239" s="21">
        <v>-2304.66</v>
      </c>
      <c r="J239" s="21">
        <v>-517.95000000000005</v>
      </c>
      <c r="K239" s="21">
        <v>13522872.24</v>
      </c>
      <c r="L239" s="21">
        <v>7194916.4900000002</v>
      </c>
      <c r="M239" s="21" t="s">
        <v>574</v>
      </c>
      <c r="N239" s="21" t="s">
        <v>575</v>
      </c>
      <c r="O239" s="21">
        <v>0</v>
      </c>
      <c r="P239" s="21">
        <v>0</v>
      </c>
      <c r="Q239" s="21">
        <v>0</v>
      </c>
      <c r="R239" s="21">
        <v>2359.59</v>
      </c>
      <c r="S239" s="21">
        <v>2362.15</v>
      </c>
      <c r="T239" s="21">
        <v>192.666</v>
      </c>
      <c r="U239" s="4">
        <f t="shared" si="11"/>
        <v>172.036</v>
      </c>
      <c r="V239" s="21" t="s">
        <v>82</v>
      </c>
    </row>
    <row r="240" spans="1:22" s="5" customFormat="1" x14ac:dyDescent="0.2">
      <c r="A240" s="21">
        <v>3200.24</v>
      </c>
      <c r="B240" s="21">
        <v>90</v>
      </c>
      <c r="C240" s="22">
        <v>205.46799999999999</v>
      </c>
      <c r="D240" s="16">
        <f t="shared" si="12"/>
        <v>184.83799999999999</v>
      </c>
      <c r="E240" s="17">
        <f t="shared" si="13"/>
        <v>205.018</v>
      </c>
      <c r="F240" s="21">
        <v>1116.1500000000001</v>
      </c>
      <c r="G240" s="21">
        <v>1036</v>
      </c>
      <c r="H240" s="21">
        <v>2369.44</v>
      </c>
      <c r="I240" s="21">
        <v>-2313.69</v>
      </c>
      <c r="J240" s="21">
        <v>-522.25</v>
      </c>
      <c r="K240" s="21">
        <v>13522868.01</v>
      </c>
      <c r="L240" s="21">
        <v>7194907.4299999997</v>
      </c>
      <c r="M240" s="21" t="s">
        <v>576</v>
      </c>
      <c r="N240" s="21" t="s">
        <v>577</v>
      </c>
      <c r="O240" s="21">
        <v>0</v>
      </c>
      <c r="P240" s="21">
        <v>0</v>
      </c>
      <c r="Q240" s="21">
        <v>0</v>
      </c>
      <c r="R240" s="21">
        <v>2369.44</v>
      </c>
      <c r="S240" s="21">
        <v>2371.9</v>
      </c>
      <c r="T240" s="21">
        <v>192.72</v>
      </c>
      <c r="U240" s="4">
        <f t="shared" si="11"/>
        <v>172.09</v>
      </c>
      <c r="V240" s="21" t="s">
        <v>82</v>
      </c>
    </row>
    <row r="241" spans="1:22" s="5" customFormat="1" x14ac:dyDescent="0.2">
      <c r="A241" s="21">
        <v>3210.24</v>
      </c>
      <c r="B241" s="21">
        <v>90</v>
      </c>
      <c r="C241" s="22">
        <v>205.46799999999999</v>
      </c>
      <c r="D241" s="16">
        <f t="shared" si="12"/>
        <v>184.83799999999999</v>
      </c>
      <c r="E241" s="17">
        <f t="shared" si="13"/>
        <v>205.018</v>
      </c>
      <c r="F241" s="21">
        <v>1116.1500000000001</v>
      </c>
      <c r="G241" s="21">
        <v>1036</v>
      </c>
      <c r="H241" s="21">
        <v>2379.2800000000002</v>
      </c>
      <c r="I241" s="21">
        <v>-2322.7199999999998</v>
      </c>
      <c r="J241" s="21">
        <v>-526.54999999999995</v>
      </c>
      <c r="K241" s="21">
        <v>13522863.779999999</v>
      </c>
      <c r="L241" s="21">
        <v>7194898.3600000003</v>
      </c>
      <c r="M241" s="21" t="s">
        <v>578</v>
      </c>
      <c r="N241" s="21" t="s">
        <v>579</v>
      </c>
      <c r="O241" s="21">
        <v>0</v>
      </c>
      <c r="P241" s="21">
        <v>0</v>
      </c>
      <c r="Q241" s="21">
        <v>0</v>
      </c>
      <c r="R241" s="21">
        <v>2379.2800000000002</v>
      </c>
      <c r="S241" s="21">
        <v>2381.65</v>
      </c>
      <c r="T241" s="21">
        <v>192.773</v>
      </c>
      <c r="U241" s="4">
        <f t="shared" si="11"/>
        <v>172.143</v>
      </c>
      <c r="V241" s="21" t="s">
        <v>82</v>
      </c>
    </row>
    <row r="242" spans="1:22" s="5" customFormat="1" x14ac:dyDescent="0.2">
      <c r="A242" s="21">
        <v>3220.24</v>
      </c>
      <c r="B242" s="21">
        <v>90</v>
      </c>
      <c r="C242" s="22">
        <v>205.46799999999999</v>
      </c>
      <c r="D242" s="16">
        <f t="shared" si="12"/>
        <v>184.83799999999999</v>
      </c>
      <c r="E242" s="17">
        <f t="shared" si="13"/>
        <v>205.018</v>
      </c>
      <c r="F242" s="21">
        <v>1116.1500000000001</v>
      </c>
      <c r="G242" s="21">
        <v>1036</v>
      </c>
      <c r="H242" s="21">
        <v>2389.13</v>
      </c>
      <c r="I242" s="21">
        <v>-2331.75</v>
      </c>
      <c r="J242" s="21">
        <v>-530.85</v>
      </c>
      <c r="K242" s="21">
        <v>13522859.550000001</v>
      </c>
      <c r="L242" s="21">
        <v>7194889.2999999998</v>
      </c>
      <c r="M242" s="21" t="s">
        <v>580</v>
      </c>
      <c r="N242" s="21" t="s">
        <v>581</v>
      </c>
      <c r="O242" s="21">
        <v>0</v>
      </c>
      <c r="P242" s="21">
        <v>0</v>
      </c>
      <c r="Q242" s="21">
        <v>0</v>
      </c>
      <c r="R242" s="21">
        <v>2389.13</v>
      </c>
      <c r="S242" s="21">
        <v>2391.41</v>
      </c>
      <c r="T242" s="21">
        <v>192.82499999999999</v>
      </c>
      <c r="U242" s="4">
        <f t="shared" si="11"/>
        <v>172.19499999999999</v>
      </c>
      <c r="V242" s="21" t="s">
        <v>82</v>
      </c>
    </row>
    <row r="243" spans="1:22" s="5" customFormat="1" x14ac:dyDescent="0.2">
      <c r="A243" s="21">
        <v>3230.24</v>
      </c>
      <c r="B243" s="21">
        <v>90</v>
      </c>
      <c r="C243" s="22">
        <v>205.46799999999999</v>
      </c>
      <c r="D243" s="16">
        <f t="shared" si="12"/>
        <v>184.83799999999999</v>
      </c>
      <c r="E243" s="17">
        <f t="shared" si="13"/>
        <v>205.018</v>
      </c>
      <c r="F243" s="21">
        <v>1116.1500000000001</v>
      </c>
      <c r="G243" s="21">
        <v>1036</v>
      </c>
      <c r="H243" s="21">
        <v>2398.9699999999998</v>
      </c>
      <c r="I243" s="21">
        <v>-2340.77</v>
      </c>
      <c r="J243" s="21">
        <v>-535.15</v>
      </c>
      <c r="K243" s="21">
        <v>13522855.32</v>
      </c>
      <c r="L243" s="21">
        <v>7194880.2400000002</v>
      </c>
      <c r="M243" s="21" t="s">
        <v>582</v>
      </c>
      <c r="N243" s="21" t="s">
        <v>583</v>
      </c>
      <c r="O243" s="21">
        <v>0</v>
      </c>
      <c r="P243" s="21">
        <v>0</v>
      </c>
      <c r="Q243" s="21">
        <v>0</v>
      </c>
      <c r="R243" s="21">
        <v>2398.9699999999998</v>
      </c>
      <c r="S243" s="21">
        <v>2401.17</v>
      </c>
      <c r="T243" s="21">
        <v>192.87799999999999</v>
      </c>
      <c r="U243" s="4">
        <f t="shared" si="11"/>
        <v>172.24799999999999</v>
      </c>
      <c r="V243" s="21" t="s">
        <v>82</v>
      </c>
    </row>
    <row r="244" spans="1:22" s="5" customFormat="1" x14ac:dyDescent="0.2">
      <c r="A244" s="21">
        <v>3240.24</v>
      </c>
      <c r="B244" s="21">
        <v>90</v>
      </c>
      <c r="C244" s="22">
        <v>205.46799999999999</v>
      </c>
      <c r="D244" s="16">
        <f t="shared" si="12"/>
        <v>184.83799999999999</v>
      </c>
      <c r="E244" s="17">
        <f t="shared" si="13"/>
        <v>205.018</v>
      </c>
      <c r="F244" s="21">
        <v>1116.1500000000001</v>
      </c>
      <c r="G244" s="21">
        <v>1036</v>
      </c>
      <c r="H244" s="21">
        <v>2408.81</v>
      </c>
      <c r="I244" s="21">
        <v>-2349.8000000000002</v>
      </c>
      <c r="J244" s="21">
        <v>-539.45000000000005</v>
      </c>
      <c r="K244" s="21">
        <v>13522851.09</v>
      </c>
      <c r="L244" s="21">
        <v>7194871.1799999997</v>
      </c>
      <c r="M244" s="21" t="s">
        <v>584</v>
      </c>
      <c r="N244" s="21" t="s">
        <v>585</v>
      </c>
      <c r="O244" s="21">
        <v>0</v>
      </c>
      <c r="P244" s="21">
        <v>0</v>
      </c>
      <c r="Q244" s="21">
        <v>0</v>
      </c>
      <c r="R244" s="21">
        <v>2408.81</v>
      </c>
      <c r="S244" s="21">
        <v>2410.9299999999998</v>
      </c>
      <c r="T244" s="21">
        <v>192.929</v>
      </c>
      <c r="U244" s="4">
        <f t="shared" si="11"/>
        <v>172.29900000000001</v>
      </c>
      <c r="V244" s="21" t="s">
        <v>82</v>
      </c>
    </row>
    <row r="245" spans="1:22" s="5" customFormat="1" x14ac:dyDescent="0.2">
      <c r="A245" s="21">
        <v>3250.24</v>
      </c>
      <c r="B245" s="21">
        <v>90</v>
      </c>
      <c r="C245" s="22">
        <v>205.46799999999999</v>
      </c>
      <c r="D245" s="16">
        <f t="shared" si="12"/>
        <v>184.83799999999999</v>
      </c>
      <c r="E245" s="17">
        <f t="shared" si="13"/>
        <v>205.018</v>
      </c>
      <c r="F245" s="21">
        <v>1116.1500000000001</v>
      </c>
      <c r="G245" s="21">
        <v>1036</v>
      </c>
      <c r="H245" s="21">
        <v>2418.66</v>
      </c>
      <c r="I245" s="21">
        <v>-2358.83</v>
      </c>
      <c r="J245" s="21">
        <v>-543.75</v>
      </c>
      <c r="K245" s="21">
        <v>13522846.859999999</v>
      </c>
      <c r="L245" s="21">
        <v>7194862.1200000001</v>
      </c>
      <c r="M245" s="21" t="s">
        <v>586</v>
      </c>
      <c r="N245" s="21" t="s">
        <v>587</v>
      </c>
      <c r="O245" s="21">
        <v>0</v>
      </c>
      <c r="P245" s="21">
        <v>0</v>
      </c>
      <c r="Q245" s="21">
        <v>0</v>
      </c>
      <c r="R245" s="21">
        <v>2418.66</v>
      </c>
      <c r="S245" s="21">
        <v>2420.69</v>
      </c>
      <c r="T245" s="21">
        <v>192.98099999999999</v>
      </c>
      <c r="U245" s="4">
        <f t="shared" si="11"/>
        <v>172.351</v>
      </c>
      <c r="V245" s="21" t="s">
        <v>82</v>
      </c>
    </row>
    <row r="246" spans="1:22" s="5" customFormat="1" x14ac:dyDescent="0.2">
      <c r="A246" s="21">
        <v>3260.24</v>
      </c>
      <c r="B246" s="21">
        <v>90</v>
      </c>
      <c r="C246" s="22">
        <v>205.46799999999999</v>
      </c>
      <c r="D246" s="16">
        <f t="shared" si="12"/>
        <v>184.83799999999999</v>
      </c>
      <c r="E246" s="17">
        <f t="shared" si="13"/>
        <v>205.018</v>
      </c>
      <c r="F246" s="21">
        <v>1116.1500000000001</v>
      </c>
      <c r="G246" s="21">
        <v>1036</v>
      </c>
      <c r="H246" s="21">
        <v>2428.5</v>
      </c>
      <c r="I246" s="21">
        <v>-2367.86</v>
      </c>
      <c r="J246" s="21">
        <v>-548.04999999999995</v>
      </c>
      <c r="K246" s="21">
        <v>13522842.630000001</v>
      </c>
      <c r="L246" s="21">
        <v>7194853.0599999996</v>
      </c>
      <c r="M246" s="21" t="s">
        <v>588</v>
      </c>
      <c r="N246" s="21" t="s">
        <v>589</v>
      </c>
      <c r="O246" s="21">
        <v>0</v>
      </c>
      <c r="P246" s="21">
        <v>0</v>
      </c>
      <c r="Q246" s="21">
        <v>0</v>
      </c>
      <c r="R246" s="21">
        <v>2428.5</v>
      </c>
      <c r="S246" s="21">
        <v>2430.46</v>
      </c>
      <c r="T246" s="21">
        <v>193.03200000000001</v>
      </c>
      <c r="U246" s="4">
        <f t="shared" si="11"/>
        <v>172.40200000000002</v>
      </c>
      <c r="V246" s="21" t="s">
        <v>82</v>
      </c>
    </row>
    <row r="247" spans="1:22" s="5" customFormat="1" x14ac:dyDescent="0.2">
      <c r="A247" s="21">
        <v>3270.24</v>
      </c>
      <c r="B247" s="21">
        <v>90</v>
      </c>
      <c r="C247" s="22">
        <v>205.46799999999999</v>
      </c>
      <c r="D247" s="16">
        <f t="shared" si="12"/>
        <v>184.83799999999999</v>
      </c>
      <c r="E247" s="17">
        <f t="shared" si="13"/>
        <v>205.018</v>
      </c>
      <c r="F247" s="21">
        <v>1116.1500000000001</v>
      </c>
      <c r="G247" s="21">
        <v>1036</v>
      </c>
      <c r="H247" s="21">
        <v>2438.35</v>
      </c>
      <c r="I247" s="21">
        <v>-2376.89</v>
      </c>
      <c r="J247" s="21">
        <v>-552.35</v>
      </c>
      <c r="K247" s="21">
        <v>13522838.4</v>
      </c>
      <c r="L247" s="21">
        <v>7194844</v>
      </c>
      <c r="M247" s="21" t="s">
        <v>590</v>
      </c>
      <c r="N247" s="21" t="s">
        <v>591</v>
      </c>
      <c r="O247" s="21">
        <v>0</v>
      </c>
      <c r="P247" s="21">
        <v>0</v>
      </c>
      <c r="Q247" s="21">
        <v>0</v>
      </c>
      <c r="R247" s="21">
        <v>2438.35</v>
      </c>
      <c r="S247" s="21">
        <v>2440.2199999999998</v>
      </c>
      <c r="T247" s="21">
        <v>193.08199999999999</v>
      </c>
      <c r="U247" s="4">
        <f t="shared" si="11"/>
        <v>172.452</v>
      </c>
      <c r="V247" s="21" t="s">
        <v>82</v>
      </c>
    </row>
    <row r="248" spans="1:22" s="5" customFormat="1" x14ac:dyDescent="0.2">
      <c r="A248" s="21">
        <v>3280.24</v>
      </c>
      <c r="B248" s="21">
        <v>90</v>
      </c>
      <c r="C248" s="22">
        <v>205.46799999999999</v>
      </c>
      <c r="D248" s="16">
        <f t="shared" si="12"/>
        <v>184.83799999999999</v>
      </c>
      <c r="E248" s="17">
        <f t="shared" si="13"/>
        <v>205.018</v>
      </c>
      <c r="F248" s="21">
        <v>1116.1500000000001</v>
      </c>
      <c r="G248" s="21">
        <v>1036</v>
      </c>
      <c r="H248" s="21">
        <v>2448.19</v>
      </c>
      <c r="I248" s="21">
        <v>-2385.92</v>
      </c>
      <c r="J248" s="21">
        <v>-556.65</v>
      </c>
      <c r="K248" s="21">
        <v>13522834.17</v>
      </c>
      <c r="L248" s="21">
        <v>7194834.9299999997</v>
      </c>
      <c r="M248" s="21" t="s">
        <v>592</v>
      </c>
      <c r="N248" s="21" t="s">
        <v>593</v>
      </c>
      <c r="O248" s="21">
        <v>0</v>
      </c>
      <c r="P248" s="21">
        <v>0</v>
      </c>
      <c r="Q248" s="21">
        <v>0</v>
      </c>
      <c r="R248" s="21">
        <v>2448.19</v>
      </c>
      <c r="S248" s="21">
        <v>2449.9899999999998</v>
      </c>
      <c r="T248" s="21">
        <v>193.13300000000001</v>
      </c>
      <c r="U248" s="4">
        <f t="shared" si="11"/>
        <v>172.50300000000001</v>
      </c>
      <c r="V248" s="21" t="s">
        <v>82</v>
      </c>
    </row>
    <row r="249" spans="1:22" s="5" customFormat="1" x14ac:dyDescent="0.2">
      <c r="A249" s="21">
        <v>3290.24</v>
      </c>
      <c r="B249" s="21">
        <v>90</v>
      </c>
      <c r="C249" s="22">
        <v>205.46799999999999</v>
      </c>
      <c r="D249" s="16">
        <f t="shared" si="12"/>
        <v>184.83799999999999</v>
      </c>
      <c r="E249" s="17">
        <f t="shared" si="13"/>
        <v>205.018</v>
      </c>
      <c r="F249" s="21">
        <v>1116.1500000000001</v>
      </c>
      <c r="G249" s="21">
        <v>1036</v>
      </c>
      <c r="H249" s="21">
        <v>2458.0300000000002</v>
      </c>
      <c r="I249" s="21">
        <v>-2394.94</v>
      </c>
      <c r="J249" s="21">
        <v>-560.95000000000005</v>
      </c>
      <c r="K249" s="21">
        <v>13522829.939999999</v>
      </c>
      <c r="L249" s="21">
        <v>7194825.8700000001</v>
      </c>
      <c r="M249" s="21" t="s">
        <v>594</v>
      </c>
      <c r="N249" s="21" t="s">
        <v>595</v>
      </c>
      <c r="O249" s="21">
        <v>0</v>
      </c>
      <c r="P249" s="21">
        <v>0</v>
      </c>
      <c r="Q249" s="21">
        <v>0</v>
      </c>
      <c r="R249" s="21">
        <v>2458.0300000000002</v>
      </c>
      <c r="S249" s="21">
        <v>2459.7600000000002</v>
      </c>
      <c r="T249" s="21">
        <v>193.18199999999999</v>
      </c>
      <c r="U249" s="4">
        <f t="shared" si="11"/>
        <v>172.55199999999999</v>
      </c>
      <c r="V249" s="21" t="s">
        <v>82</v>
      </c>
    </row>
    <row r="250" spans="1:22" s="5" customFormat="1" x14ac:dyDescent="0.2">
      <c r="A250" s="21">
        <v>3300.24</v>
      </c>
      <c r="B250" s="21">
        <v>90</v>
      </c>
      <c r="C250" s="22">
        <v>205.46799999999999</v>
      </c>
      <c r="D250" s="16">
        <f t="shared" si="12"/>
        <v>184.83799999999999</v>
      </c>
      <c r="E250" s="17">
        <f t="shared" si="13"/>
        <v>205.018</v>
      </c>
      <c r="F250" s="21">
        <v>1116.1500000000001</v>
      </c>
      <c r="G250" s="21">
        <v>1036</v>
      </c>
      <c r="H250" s="21">
        <v>2467.88</v>
      </c>
      <c r="I250" s="21">
        <v>-2403.9699999999998</v>
      </c>
      <c r="J250" s="21">
        <v>-565.25</v>
      </c>
      <c r="K250" s="21">
        <v>13522825.710000001</v>
      </c>
      <c r="L250" s="21">
        <v>7194816.8099999996</v>
      </c>
      <c r="M250" s="21" t="s">
        <v>596</v>
      </c>
      <c r="N250" s="21" t="s">
        <v>597</v>
      </c>
      <c r="O250" s="21">
        <v>0</v>
      </c>
      <c r="P250" s="21">
        <v>0</v>
      </c>
      <c r="Q250" s="21">
        <v>0</v>
      </c>
      <c r="R250" s="21">
        <v>2467.88</v>
      </c>
      <c r="S250" s="21">
        <v>2469.5300000000002</v>
      </c>
      <c r="T250" s="21">
        <v>193.232</v>
      </c>
      <c r="U250" s="4">
        <f t="shared" si="11"/>
        <v>172.602</v>
      </c>
      <c r="V250" s="21" t="s">
        <v>82</v>
      </c>
    </row>
    <row r="251" spans="1:22" s="5" customFormat="1" x14ac:dyDescent="0.2">
      <c r="A251" s="21">
        <v>3310.24</v>
      </c>
      <c r="B251" s="21">
        <v>90</v>
      </c>
      <c r="C251" s="22">
        <v>205.46799999999999</v>
      </c>
      <c r="D251" s="16">
        <f t="shared" si="12"/>
        <v>184.83799999999999</v>
      </c>
      <c r="E251" s="17">
        <f t="shared" si="13"/>
        <v>205.018</v>
      </c>
      <c r="F251" s="21">
        <v>1116.1500000000001</v>
      </c>
      <c r="G251" s="21">
        <v>1036</v>
      </c>
      <c r="H251" s="21">
        <v>2477.7199999999998</v>
      </c>
      <c r="I251" s="21">
        <v>-2413</v>
      </c>
      <c r="J251" s="21">
        <v>-569.54999999999995</v>
      </c>
      <c r="K251" s="21">
        <v>13522821.48</v>
      </c>
      <c r="L251" s="21">
        <v>7194807.75</v>
      </c>
      <c r="M251" s="21" t="s">
        <v>598</v>
      </c>
      <c r="N251" s="21" t="s">
        <v>599</v>
      </c>
      <c r="O251" s="21">
        <v>0</v>
      </c>
      <c r="P251" s="21">
        <v>0</v>
      </c>
      <c r="Q251" s="21">
        <v>0</v>
      </c>
      <c r="R251" s="21">
        <v>2477.7199999999998</v>
      </c>
      <c r="S251" s="21">
        <v>2479.31</v>
      </c>
      <c r="T251" s="21">
        <v>193.28100000000001</v>
      </c>
      <c r="U251" s="4">
        <f t="shared" si="11"/>
        <v>172.65100000000001</v>
      </c>
      <c r="V251" s="21" t="s">
        <v>82</v>
      </c>
    </row>
    <row r="252" spans="1:22" s="5" customFormat="1" x14ac:dyDescent="0.2">
      <c r="A252" s="21">
        <v>3320.24</v>
      </c>
      <c r="B252" s="21">
        <v>90</v>
      </c>
      <c r="C252" s="22">
        <v>205.46799999999999</v>
      </c>
      <c r="D252" s="16">
        <f t="shared" si="12"/>
        <v>184.83799999999999</v>
      </c>
      <c r="E252" s="17">
        <f t="shared" si="13"/>
        <v>205.018</v>
      </c>
      <c r="F252" s="21">
        <v>1116.1500000000001</v>
      </c>
      <c r="G252" s="21">
        <v>1036</v>
      </c>
      <c r="H252" s="21">
        <v>2487.56</v>
      </c>
      <c r="I252" s="21">
        <v>-2422.0300000000002</v>
      </c>
      <c r="J252" s="21">
        <v>-573.85</v>
      </c>
      <c r="K252" s="21">
        <v>13522817.25</v>
      </c>
      <c r="L252" s="21">
        <v>7194798.6900000004</v>
      </c>
      <c r="M252" s="21" t="s">
        <v>600</v>
      </c>
      <c r="N252" s="21" t="s">
        <v>601</v>
      </c>
      <c r="O252" s="21">
        <v>0</v>
      </c>
      <c r="P252" s="21">
        <v>0</v>
      </c>
      <c r="Q252" s="21">
        <v>0</v>
      </c>
      <c r="R252" s="21">
        <v>2487.56</v>
      </c>
      <c r="S252" s="21">
        <v>2489.08</v>
      </c>
      <c r="T252" s="21">
        <v>193.32900000000001</v>
      </c>
      <c r="U252" s="4">
        <f t="shared" si="11"/>
        <v>172.69900000000001</v>
      </c>
      <c r="V252" s="21" t="s">
        <v>82</v>
      </c>
    </row>
    <row r="253" spans="1:22" s="5" customFormat="1" x14ac:dyDescent="0.2">
      <c r="A253" s="21">
        <v>3330.24</v>
      </c>
      <c r="B253" s="21">
        <v>90</v>
      </c>
      <c r="C253" s="22">
        <v>205.46799999999999</v>
      </c>
      <c r="D253" s="16">
        <f t="shared" si="12"/>
        <v>184.83799999999999</v>
      </c>
      <c r="E253" s="17">
        <f t="shared" si="13"/>
        <v>205.018</v>
      </c>
      <c r="F253" s="21">
        <v>1116.1500000000001</v>
      </c>
      <c r="G253" s="21">
        <v>1036</v>
      </c>
      <c r="H253" s="21">
        <v>2497.41</v>
      </c>
      <c r="I253" s="21">
        <v>-2431.06</v>
      </c>
      <c r="J253" s="21">
        <v>-578.15</v>
      </c>
      <c r="K253" s="21">
        <v>13522813.02</v>
      </c>
      <c r="L253" s="21">
        <v>7194789.6299999999</v>
      </c>
      <c r="M253" s="21" t="s">
        <v>602</v>
      </c>
      <c r="N253" s="21" t="s">
        <v>603</v>
      </c>
      <c r="O253" s="21">
        <v>0</v>
      </c>
      <c r="P253" s="21">
        <v>0</v>
      </c>
      <c r="Q253" s="21">
        <v>0</v>
      </c>
      <c r="R253" s="21">
        <v>2497.41</v>
      </c>
      <c r="S253" s="21">
        <v>2498.86</v>
      </c>
      <c r="T253" s="21">
        <v>193.37700000000001</v>
      </c>
      <c r="U253" s="4">
        <f t="shared" si="11"/>
        <v>172.74700000000001</v>
      </c>
      <c r="V253" s="21" t="s">
        <v>82</v>
      </c>
    </row>
    <row r="254" spans="1:22" s="5" customFormat="1" x14ac:dyDescent="0.2">
      <c r="A254" s="21">
        <v>3340.24</v>
      </c>
      <c r="B254" s="21">
        <v>90</v>
      </c>
      <c r="C254" s="22">
        <v>205.46799999999999</v>
      </c>
      <c r="D254" s="16">
        <f t="shared" si="12"/>
        <v>184.83799999999999</v>
      </c>
      <c r="E254" s="17">
        <f t="shared" si="13"/>
        <v>205.018</v>
      </c>
      <c r="F254" s="21">
        <v>1116.1500000000001</v>
      </c>
      <c r="G254" s="21">
        <v>1036</v>
      </c>
      <c r="H254" s="21">
        <v>2507.25</v>
      </c>
      <c r="I254" s="21">
        <v>-2440.09</v>
      </c>
      <c r="J254" s="21">
        <v>-582.45000000000005</v>
      </c>
      <c r="K254" s="21">
        <v>13522808.789999999</v>
      </c>
      <c r="L254" s="21">
        <v>7194780.5599999996</v>
      </c>
      <c r="M254" s="21" t="s">
        <v>604</v>
      </c>
      <c r="N254" s="21" t="s">
        <v>605</v>
      </c>
      <c r="O254" s="21">
        <v>0</v>
      </c>
      <c r="P254" s="21">
        <v>0</v>
      </c>
      <c r="Q254" s="21">
        <v>0</v>
      </c>
      <c r="R254" s="21">
        <v>2507.25</v>
      </c>
      <c r="S254" s="21">
        <v>2508.64</v>
      </c>
      <c r="T254" s="21">
        <v>193.42500000000001</v>
      </c>
      <c r="U254" s="4">
        <f t="shared" si="11"/>
        <v>172.79500000000002</v>
      </c>
      <c r="V254" s="21" t="s">
        <v>82</v>
      </c>
    </row>
    <row r="255" spans="1:22" s="5" customFormat="1" x14ac:dyDescent="0.2">
      <c r="A255" s="21">
        <v>3350.24</v>
      </c>
      <c r="B255" s="21">
        <v>90</v>
      </c>
      <c r="C255" s="22">
        <v>205.46799999999999</v>
      </c>
      <c r="D255" s="16">
        <f t="shared" si="12"/>
        <v>184.83799999999999</v>
      </c>
      <c r="E255" s="17">
        <f t="shared" si="13"/>
        <v>205.018</v>
      </c>
      <c r="F255" s="21">
        <v>1116.1500000000001</v>
      </c>
      <c r="G255" s="21">
        <v>1036</v>
      </c>
      <c r="H255" s="21">
        <v>2517.1</v>
      </c>
      <c r="I255" s="21">
        <v>-2449.11</v>
      </c>
      <c r="J255" s="21">
        <v>-586.75</v>
      </c>
      <c r="K255" s="21">
        <v>13522804.560000001</v>
      </c>
      <c r="L255" s="21">
        <v>7194771.5</v>
      </c>
      <c r="M255" s="21" t="s">
        <v>606</v>
      </c>
      <c r="N255" s="21" t="s">
        <v>607</v>
      </c>
      <c r="O255" s="21">
        <v>0</v>
      </c>
      <c r="P255" s="21">
        <v>0</v>
      </c>
      <c r="Q255" s="21">
        <v>0</v>
      </c>
      <c r="R255" s="21">
        <v>2517.1</v>
      </c>
      <c r="S255" s="21">
        <v>2518.42</v>
      </c>
      <c r="T255" s="21">
        <v>193.47300000000001</v>
      </c>
      <c r="U255" s="4">
        <f t="shared" si="11"/>
        <v>172.84300000000002</v>
      </c>
      <c r="V255" s="21" t="s">
        <v>82</v>
      </c>
    </row>
    <row r="256" spans="1:22" s="5" customFormat="1" x14ac:dyDescent="0.2">
      <c r="A256" s="21">
        <v>3360.24</v>
      </c>
      <c r="B256" s="21">
        <v>90</v>
      </c>
      <c r="C256" s="22">
        <v>205.46799999999999</v>
      </c>
      <c r="D256" s="16">
        <f t="shared" si="12"/>
        <v>184.83799999999999</v>
      </c>
      <c r="E256" s="17">
        <f t="shared" si="13"/>
        <v>205.018</v>
      </c>
      <c r="F256" s="21">
        <v>1116.1500000000001</v>
      </c>
      <c r="G256" s="21">
        <v>1036</v>
      </c>
      <c r="H256" s="21">
        <v>2526.94</v>
      </c>
      <c r="I256" s="21">
        <v>-2458.14</v>
      </c>
      <c r="J256" s="21">
        <v>-591.04999999999995</v>
      </c>
      <c r="K256" s="21">
        <v>13522800.34</v>
      </c>
      <c r="L256" s="21">
        <v>7194762.4400000004</v>
      </c>
      <c r="M256" s="21" t="s">
        <v>608</v>
      </c>
      <c r="N256" s="21" t="s">
        <v>609</v>
      </c>
      <c r="O256" s="21">
        <v>0</v>
      </c>
      <c r="P256" s="21">
        <v>0</v>
      </c>
      <c r="Q256" s="21">
        <v>0</v>
      </c>
      <c r="R256" s="21">
        <v>2526.94</v>
      </c>
      <c r="S256" s="21">
        <v>2528.1999999999998</v>
      </c>
      <c r="T256" s="21">
        <v>193.52</v>
      </c>
      <c r="U256" s="4">
        <f t="shared" si="11"/>
        <v>172.89000000000001</v>
      </c>
      <c r="V256" s="21" t="s">
        <v>82</v>
      </c>
    </row>
    <row r="257" spans="1:22" s="5" customFormat="1" x14ac:dyDescent="0.2">
      <c r="A257" s="21">
        <v>3370.24</v>
      </c>
      <c r="B257" s="21">
        <v>90</v>
      </c>
      <c r="C257" s="22">
        <v>205.46799999999999</v>
      </c>
      <c r="D257" s="16">
        <f t="shared" si="12"/>
        <v>184.83799999999999</v>
      </c>
      <c r="E257" s="17">
        <f t="shared" si="13"/>
        <v>205.018</v>
      </c>
      <c r="F257" s="21">
        <v>1116.1500000000001</v>
      </c>
      <c r="G257" s="21">
        <v>1036</v>
      </c>
      <c r="H257" s="21">
        <v>2536.7800000000002</v>
      </c>
      <c r="I257" s="21">
        <v>-2467.17</v>
      </c>
      <c r="J257" s="21">
        <v>-595.35</v>
      </c>
      <c r="K257" s="21">
        <v>13522796.109999999</v>
      </c>
      <c r="L257" s="21">
        <v>7194753.3799999999</v>
      </c>
      <c r="M257" s="21" t="s">
        <v>610</v>
      </c>
      <c r="N257" s="21" t="s">
        <v>611</v>
      </c>
      <c r="O257" s="21">
        <v>0</v>
      </c>
      <c r="P257" s="21">
        <v>0</v>
      </c>
      <c r="Q257" s="21">
        <v>0</v>
      </c>
      <c r="R257" s="21">
        <v>2536.7800000000002</v>
      </c>
      <c r="S257" s="21">
        <v>2537.9899999999998</v>
      </c>
      <c r="T257" s="21">
        <v>193.56700000000001</v>
      </c>
      <c r="U257" s="4">
        <f t="shared" si="11"/>
        <v>172.93700000000001</v>
      </c>
      <c r="V257" s="21" t="s">
        <v>82</v>
      </c>
    </row>
    <row r="258" spans="1:22" s="5" customFormat="1" x14ac:dyDescent="0.2">
      <c r="A258" s="21">
        <v>3380.24</v>
      </c>
      <c r="B258" s="21">
        <v>90</v>
      </c>
      <c r="C258" s="22">
        <v>205.46799999999999</v>
      </c>
      <c r="D258" s="16">
        <f t="shared" si="12"/>
        <v>184.83799999999999</v>
      </c>
      <c r="E258" s="17">
        <f t="shared" si="13"/>
        <v>205.018</v>
      </c>
      <c r="F258" s="21">
        <v>1116.1500000000001</v>
      </c>
      <c r="G258" s="21">
        <v>1036</v>
      </c>
      <c r="H258" s="21">
        <v>2546.63</v>
      </c>
      <c r="I258" s="21">
        <v>-2476.1999999999998</v>
      </c>
      <c r="J258" s="21">
        <v>-599.65</v>
      </c>
      <c r="K258" s="21">
        <v>13522791.880000001</v>
      </c>
      <c r="L258" s="21">
        <v>7194744.3200000003</v>
      </c>
      <c r="M258" s="21" t="s">
        <v>612</v>
      </c>
      <c r="N258" s="21" t="s">
        <v>613</v>
      </c>
      <c r="O258" s="21">
        <v>0</v>
      </c>
      <c r="P258" s="21">
        <v>0</v>
      </c>
      <c r="Q258" s="21">
        <v>0</v>
      </c>
      <c r="R258" s="21">
        <v>2546.63</v>
      </c>
      <c r="S258" s="21">
        <v>2547.77</v>
      </c>
      <c r="T258" s="21">
        <v>193.613</v>
      </c>
      <c r="U258" s="4">
        <f t="shared" si="11"/>
        <v>172.983</v>
      </c>
      <c r="V258" s="21" t="s">
        <v>82</v>
      </c>
    </row>
    <row r="259" spans="1:22" s="5" customFormat="1" x14ac:dyDescent="0.2">
      <c r="A259" s="21">
        <v>3390.24</v>
      </c>
      <c r="B259" s="21">
        <v>90</v>
      </c>
      <c r="C259" s="22">
        <v>205.46799999999999</v>
      </c>
      <c r="D259" s="16">
        <f t="shared" si="12"/>
        <v>184.83799999999999</v>
      </c>
      <c r="E259" s="17">
        <f t="shared" si="13"/>
        <v>205.018</v>
      </c>
      <c r="F259" s="21">
        <v>1116.1500000000001</v>
      </c>
      <c r="G259" s="21">
        <v>1036</v>
      </c>
      <c r="H259" s="21">
        <v>2556.4699999999998</v>
      </c>
      <c r="I259" s="21">
        <v>-2485.23</v>
      </c>
      <c r="J259" s="21">
        <v>-603.95000000000005</v>
      </c>
      <c r="K259" s="21">
        <v>13522787.65</v>
      </c>
      <c r="L259" s="21">
        <v>7194735.2599999998</v>
      </c>
      <c r="M259" s="21" t="s">
        <v>614</v>
      </c>
      <c r="N259" s="21" t="s">
        <v>615</v>
      </c>
      <c r="O259" s="21">
        <v>0</v>
      </c>
      <c r="P259" s="21">
        <v>0</v>
      </c>
      <c r="Q259" s="21">
        <v>0</v>
      </c>
      <c r="R259" s="21">
        <v>2556.4699999999998</v>
      </c>
      <c r="S259" s="21">
        <v>2557.56</v>
      </c>
      <c r="T259" s="21">
        <v>193.65899999999999</v>
      </c>
      <c r="U259" s="4">
        <f t="shared" si="11"/>
        <v>173.029</v>
      </c>
      <c r="V259" s="21" t="s">
        <v>82</v>
      </c>
    </row>
    <row r="260" spans="1:22" s="5" customFormat="1" x14ac:dyDescent="0.2">
      <c r="A260" s="21">
        <v>3400.24</v>
      </c>
      <c r="B260" s="21">
        <v>90</v>
      </c>
      <c r="C260" s="22">
        <v>205.46799999999999</v>
      </c>
      <c r="D260" s="16">
        <f t="shared" si="12"/>
        <v>184.83799999999999</v>
      </c>
      <c r="E260" s="17">
        <f t="shared" si="13"/>
        <v>205.018</v>
      </c>
      <c r="F260" s="21">
        <v>1116.1500000000001</v>
      </c>
      <c r="G260" s="21">
        <v>1036</v>
      </c>
      <c r="H260" s="21">
        <v>2566.3200000000002</v>
      </c>
      <c r="I260" s="21">
        <v>-2494.2600000000002</v>
      </c>
      <c r="J260" s="21">
        <v>-608.25</v>
      </c>
      <c r="K260" s="21">
        <v>13522783.42</v>
      </c>
      <c r="L260" s="21">
        <v>7194726.1900000004</v>
      </c>
      <c r="M260" s="21" t="s">
        <v>616</v>
      </c>
      <c r="N260" s="21" t="s">
        <v>617</v>
      </c>
      <c r="O260" s="21">
        <v>0</v>
      </c>
      <c r="P260" s="21">
        <v>0</v>
      </c>
      <c r="Q260" s="21">
        <v>0</v>
      </c>
      <c r="R260" s="21">
        <v>2566.3200000000002</v>
      </c>
      <c r="S260" s="21">
        <v>2567.35</v>
      </c>
      <c r="T260" s="21">
        <v>193.70500000000001</v>
      </c>
      <c r="U260" s="4">
        <f t="shared" si="11"/>
        <v>173.07500000000002</v>
      </c>
      <c r="V260" s="21" t="s">
        <v>82</v>
      </c>
    </row>
    <row r="261" spans="1:22" s="5" customFormat="1" x14ac:dyDescent="0.2">
      <c r="A261" s="21">
        <v>3410.24</v>
      </c>
      <c r="B261" s="21">
        <v>90</v>
      </c>
      <c r="C261" s="22">
        <v>205.46799999999999</v>
      </c>
      <c r="D261" s="16">
        <f t="shared" si="12"/>
        <v>184.83799999999999</v>
      </c>
      <c r="E261" s="17">
        <f t="shared" si="13"/>
        <v>205.018</v>
      </c>
      <c r="F261" s="21">
        <v>1116.1500000000001</v>
      </c>
      <c r="G261" s="21">
        <v>1036</v>
      </c>
      <c r="H261" s="21">
        <v>2576.16</v>
      </c>
      <c r="I261" s="21">
        <v>-2503.2800000000002</v>
      </c>
      <c r="J261" s="21">
        <v>-612.54999999999995</v>
      </c>
      <c r="K261" s="21">
        <v>13522779.189999999</v>
      </c>
      <c r="L261" s="21">
        <v>7194717.1299999999</v>
      </c>
      <c r="M261" s="21" t="s">
        <v>618</v>
      </c>
      <c r="N261" s="21" t="s">
        <v>619</v>
      </c>
      <c r="O261" s="21">
        <v>0</v>
      </c>
      <c r="P261" s="21">
        <v>0</v>
      </c>
      <c r="Q261" s="21">
        <v>0</v>
      </c>
      <c r="R261" s="21">
        <v>2576.16</v>
      </c>
      <c r="S261" s="21">
        <v>2577.14</v>
      </c>
      <c r="T261" s="21">
        <v>193.75</v>
      </c>
      <c r="U261" s="4">
        <f t="shared" si="11"/>
        <v>173.12</v>
      </c>
      <c r="V261" s="21" t="s">
        <v>82</v>
      </c>
    </row>
    <row r="262" spans="1:22" s="5" customFormat="1" x14ac:dyDescent="0.2">
      <c r="A262" s="21">
        <v>3420.24</v>
      </c>
      <c r="B262" s="21">
        <v>90</v>
      </c>
      <c r="C262" s="22">
        <v>205.46799999999999</v>
      </c>
      <c r="D262" s="16">
        <f t="shared" si="12"/>
        <v>184.83799999999999</v>
      </c>
      <c r="E262" s="17">
        <f t="shared" si="13"/>
        <v>205.018</v>
      </c>
      <c r="F262" s="21">
        <v>1116.1500000000001</v>
      </c>
      <c r="G262" s="21">
        <v>1036</v>
      </c>
      <c r="H262" s="21">
        <v>2586</v>
      </c>
      <c r="I262" s="21">
        <v>-2512.31</v>
      </c>
      <c r="J262" s="21">
        <v>-616.85</v>
      </c>
      <c r="K262" s="21">
        <v>13522774.960000001</v>
      </c>
      <c r="L262" s="21">
        <v>7194708.0700000003</v>
      </c>
      <c r="M262" s="21" t="s">
        <v>620</v>
      </c>
      <c r="N262" s="21" t="s">
        <v>621</v>
      </c>
      <c r="O262" s="21">
        <v>0</v>
      </c>
      <c r="P262" s="21">
        <v>0</v>
      </c>
      <c r="Q262" s="21">
        <v>0</v>
      </c>
      <c r="R262" s="21">
        <v>2586</v>
      </c>
      <c r="S262" s="21">
        <v>2586.9299999999998</v>
      </c>
      <c r="T262" s="21">
        <v>193.79499999999999</v>
      </c>
      <c r="U262" s="4">
        <f t="shared" si="11"/>
        <v>173.16499999999999</v>
      </c>
      <c r="V262" s="21" t="s">
        <v>82</v>
      </c>
    </row>
    <row r="263" spans="1:22" s="5" customFormat="1" x14ac:dyDescent="0.2">
      <c r="A263" s="21">
        <v>3430.24</v>
      </c>
      <c r="B263" s="21">
        <v>90</v>
      </c>
      <c r="C263" s="22">
        <v>205.46799999999999</v>
      </c>
      <c r="D263" s="16">
        <f t="shared" si="12"/>
        <v>184.83799999999999</v>
      </c>
      <c r="E263" s="17">
        <f t="shared" si="13"/>
        <v>205.018</v>
      </c>
      <c r="F263" s="21">
        <v>1116.1500000000001</v>
      </c>
      <c r="G263" s="21">
        <v>1036</v>
      </c>
      <c r="H263" s="21">
        <v>2595.85</v>
      </c>
      <c r="I263" s="21">
        <v>-2521.34</v>
      </c>
      <c r="J263" s="21">
        <v>-621.15</v>
      </c>
      <c r="K263" s="21">
        <v>13522770.73</v>
      </c>
      <c r="L263" s="21">
        <v>7194699.0099999998</v>
      </c>
      <c r="M263" s="21" t="s">
        <v>622</v>
      </c>
      <c r="N263" s="21" t="s">
        <v>623</v>
      </c>
      <c r="O263" s="21">
        <v>0</v>
      </c>
      <c r="P263" s="21">
        <v>0</v>
      </c>
      <c r="Q263" s="21">
        <v>0</v>
      </c>
      <c r="R263" s="21">
        <v>2595.85</v>
      </c>
      <c r="S263" s="21">
        <v>2596.73</v>
      </c>
      <c r="T263" s="21">
        <v>193.84</v>
      </c>
      <c r="U263" s="4">
        <f t="shared" si="11"/>
        <v>173.21</v>
      </c>
      <c r="V263" s="21" t="s">
        <v>82</v>
      </c>
    </row>
    <row r="264" spans="1:22" s="5" customFormat="1" x14ac:dyDescent="0.2">
      <c r="A264" s="21">
        <v>3440.24</v>
      </c>
      <c r="B264" s="21">
        <v>90</v>
      </c>
      <c r="C264" s="22">
        <v>205.46799999999999</v>
      </c>
      <c r="D264" s="16">
        <f t="shared" si="12"/>
        <v>184.83799999999999</v>
      </c>
      <c r="E264" s="17">
        <f t="shared" si="13"/>
        <v>205.018</v>
      </c>
      <c r="F264" s="21">
        <v>1116.1500000000001</v>
      </c>
      <c r="G264" s="21">
        <v>1036</v>
      </c>
      <c r="H264" s="21">
        <v>2605.69</v>
      </c>
      <c r="I264" s="21">
        <v>-2530.37</v>
      </c>
      <c r="J264" s="21">
        <v>-625.45000000000005</v>
      </c>
      <c r="K264" s="21">
        <v>13522766.5</v>
      </c>
      <c r="L264" s="21">
        <v>7194689.9500000002</v>
      </c>
      <c r="M264" s="21" t="s">
        <v>624</v>
      </c>
      <c r="N264" s="21" t="s">
        <v>625</v>
      </c>
      <c r="O264" s="21">
        <v>0</v>
      </c>
      <c r="P264" s="21">
        <v>0</v>
      </c>
      <c r="Q264" s="21">
        <v>0</v>
      </c>
      <c r="R264" s="21">
        <v>2605.69</v>
      </c>
      <c r="S264" s="21">
        <v>2606.52</v>
      </c>
      <c r="T264" s="21">
        <v>193.88399999999999</v>
      </c>
      <c r="U264" s="4">
        <f t="shared" si="11"/>
        <v>173.25399999999999</v>
      </c>
      <c r="V264" s="21" t="s">
        <v>82</v>
      </c>
    </row>
    <row r="265" spans="1:22" s="5" customFormat="1" x14ac:dyDescent="0.2">
      <c r="A265" s="21">
        <v>3450.24</v>
      </c>
      <c r="B265" s="21">
        <v>90</v>
      </c>
      <c r="C265" s="22">
        <v>205.46799999999999</v>
      </c>
      <c r="D265" s="16">
        <f t="shared" si="12"/>
        <v>184.83799999999999</v>
      </c>
      <c r="E265" s="17">
        <f t="shared" si="13"/>
        <v>205.018</v>
      </c>
      <c r="F265" s="21">
        <v>1116.1500000000001</v>
      </c>
      <c r="G265" s="21">
        <v>1036</v>
      </c>
      <c r="H265" s="21">
        <v>2615.54</v>
      </c>
      <c r="I265" s="21">
        <v>-2539.4</v>
      </c>
      <c r="J265" s="21">
        <v>-629.75</v>
      </c>
      <c r="K265" s="21">
        <v>13522762.27</v>
      </c>
      <c r="L265" s="21">
        <v>7194680.8899999997</v>
      </c>
      <c r="M265" s="21" t="s">
        <v>626</v>
      </c>
      <c r="N265" s="21" t="s">
        <v>627</v>
      </c>
      <c r="O265" s="21">
        <v>0</v>
      </c>
      <c r="P265" s="21">
        <v>0</v>
      </c>
      <c r="Q265" s="21">
        <v>0</v>
      </c>
      <c r="R265" s="21">
        <v>2615.54</v>
      </c>
      <c r="S265" s="21">
        <v>2616.3200000000002</v>
      </c>
      <c r="T265" s="21">
        <v>193.928</v>
      </c>
      <c r="U265" s="4">
        <f t="shared" si="11"/>
        <v>173.298</v>
      </c>
      <c r="V265" s="21" t="s">
        <v>82</v>
      </c>
    </row>
    <row r="266" spans="1:22" s="5" customFormat="1" x14ac:dyDescent="0.2">
      <c r="A266" s="21">
        <v>3460.24</v>
      </c>
      <c r="B266" s="21">
        <v>90</v>
      </c>
      <c r="C266" s="22">
        <v>205.46799999999999</v>
      </c>
      <c r="D266" s="16">
        <f t="shared" si="12"/>
        <v>184.83799999999999</v>
      </c>
      <c r="E266" s="17">
        <f t="shared" si="13"/>
        <v>205.018</v>
      </c>
      <c r="F266" s="21">
        <v>1116.1500000000001</v>
      </c>
      <c r="G266" s="21">
        <v>1036</v>
      </c>
      <c r="H266" s="21">
        <v>2625.38</v>
      </c>
      <c r="I266" s="21">
        <v>-2548.42</v>
      </c>
      <c r="J266" s="21">
        <v>-634.04999999999995</v>
      </c>
      <c r="K266" s="21">
        <v>13522758.039999999</v>
      </c>
      <c r="L266" s="21">
        <v>7194671.8300000001</v>
      </c>
      <c r="M266" s="21" t="s">
        <v>628</v>
      </c>
      <c r="N266" s="21" t="s">
        <v>629</v>
      </c>
      <c r="O266" s="21">
        <v>0</v>
      </c>
      <c r="P266" s="21">
        <v>0</v>
      </c>
      <c r="Q266" s="21">
        <v>0</v>
      </c>
      <c r="R266" s="21">
        <v>2625.38</v>
      </c>
      <c r="S266" s="21">
        <v>2626.12</v>
      </c>
      <c r="T266" s="21">
        <v>193.97200000000001</v>
      </c>
      <c r="U266" s="4">
        <f t="shared" si="11"/>
        <v>173.34200000000001</v>
      </c>
      <c r="V266" s="21" t="s">
        <v>82</v>
      </c>
    </row>
    <row r="267" spans="1:22" s="5" customFormat="1" x14ac:dyDescent="0.2">
      <c r="A267" s="21">
        <v>3470.24</v>
      </c>
      <c r="B267" s="21">
        <v>90</v>
      </c>
      <c r="C267" s="22">
        <v>205.46799999999999</v>
      </c>
      <c r="D267" s="16">
        <f t="shared" si="12"/>
        <v>184.83799999999999</v>
      </c>
      <c r="E267" s="17">
        <f t="shared" si="13"/>
        <v>205.018</v>
      </c>
      <c r="F267" s="21">
        <v>1116.1500000000001</v>
      </c>
      <c r="G267" s="21">
        <v>1036</v>
      </c>
      <c r="H267" s="21">
        <v>2635.22</v>
      </c>
      <c r="I267" s="21">
        <v>-2557.4499999999998</v>
      </c>
      <c r="J267" s="21">
        <v>-638.35</v>
      </c>
      <c r="K267" s="21">
        <v>13522753.810000001</v>
      </c>
      <c r="L267" s="21">
        <v>7194662.7599999998</v>
      </c>
      <c r="M267" s="21" t="s">
        <v>630</v>
      </c>
      <c r="N267" s="21" t="s">
        <v>631</v>
      </c>
      <c r="O267" s="21">
        <v>0</v>
      </c>
      <c r="P267" s="21">
        <v>0</v>
      </c>
      <c r="Q267" s="21">
        <v>0</v>
      </c>
      <c r="R267" s="21">
        <v>2635.22</v>
      </c>
      <c r="S267" s="21">
        <v>2635.92</v>
      </c>
      <c r="T267" s="21">
        <v>194.01499999999999</v>
      </c>
      <c r="U267" s="4">
        <f t="shared" si="11"/>
        <v>173.38499999999999</v>
      </c>
      <c r="V267" s="21" t="s">
        <v>82</v>
      </c>
    </row>
    <row r="268" spans="1:22" s="5" customFormat="1" x14ac:dyDescent="0.2">
      <c r="A268" s="21">
        <v>3480.24</v>
      </c>
      <c r="B268" s="21">
        <v>90</v>
      </c>
      <c r="C268" s="22">
        <v>205.46799999999999</v>
      </c>
      <c r="D268" s="16">
        <f t="shared" si="12"/>
        <v>184.83799999999999</v>
      </c>
      <c r="E268" s="17">
        <f t="shared" si="13"/>
        <v>205.018</v>
      </c>
      <c r="F268" s="21">
        <v>1116.1500000000001</v>
      </c>
      <c r="G268" s="21">
        <v>1036</v>
      </c>
      <c r="H268" s="21">
        <v>2645.07</v>
      </c>
      <c r="I268" s="21">
        <v>-2566.48</v>
      </c>
      <c r="J268" s="21">
        <v>-642.65</v>
      </c>
      <c r="K268" s="21">
        <v>13522749.58</v>
      </c>
      <c r="L268" s="21">
        <v>7194653.7000000002</v>
      </c>
      <c r="M268" s="21" t="s">
        <v>632</v>
      </c>
      <c r="N268" s="21" t="s">
        <v>633</v>
      </c>
      <c r="O268" s="21">
        <v>0</v>
      </c>
      <c r="P268" s="21">
        <v>0</v>
      </c>
      <c r="Q268" s="21">
        <v>0</v>
      </c>
      <c r="R268" s="21">
        <v>2645.07</v>
      </c>
      <c r="S268" s="21">
        <v>2645.72</v>
      </c>
      <c r="T268" s="21">
        <v>194.05799999999999</v>
      </c>
      <c r="U268" s="4">
        <f t="shared" si="11"/>
        <v>173.428</v>
      </c>
      <c r="V268" s="21" t="s">
        <v>82</v>
      </c>
    </row>
    <row r="269" spans="1:22" s="5" customFormat="1" x14ac:dyDescent="0.2">
      <c r="A269" s="21">
        <v>3490.24</v>
      </c>
      <c r="B269" s="21">
        <v>90</v>
      </c>
      <c r="C269" s="22">
        <v>205.46799999999999</v>
      </c>
      <c r="D269" s="16">
        <f t="shared" si="12"/>
        <v>184.83799999999999</v>
      </c>
      <c r="E269" s="17">
        <f t="shared" si="13"/>
        <v>205.018</v>
      </c>
      <c r="F269" s="21">
        <v>1116.1500000000001</v>
      </c>
      <c r="G269" s="21">
        <v>1036</v>
      </c>
      <c r="H269" s="21">
        <v>2654.91</v>
      </c>
      <c r="I269" s="21">
        <v>-2575.5100000000002</v>
      </c>
      <c r="J269" s="21">
        <v>-646.95000000000005</v>
      </c>
      <c r="K269" s="21">
        <v>13522745.35</v>
      </c>
      <c r="L269" s="21">
        <v>7194644.6399999997</v>
      </c>
      <c r="M269" s="21" t="s">
        <v>634</v>
      </c>
      <c r="N269" s="21" t="s">
        <v>635</v>
      </c>
      <c r="O269" s="21">
        <v>0</v>
      </c>
      <c r="P269" s="21">
        <v>0</v>
      </c>
      <c r="Q269" s="21">
        <v>0</v>
      </c>
      <c r="R269" s="21">
        <v>2654.91</v>
      </c>
      <c r="S269" s="21">
        <v>2655.52</v>
      </c>
      <c r="T269" s="21">
        <v>194.101</v>
      </c>
      <c r="U269" s="4">
        <f t="shared" si="11"/>
        <v>173.471</v>
      </c>
      <c r="V269" s="21" t="s">
        <v>82</v>
      </c>
    </row>
    <row r="270" spans="1:22" s="5" customFormat="1" x14ac:dyDescent="0.2">
      <c r="A270" s="21">
        <v>3500.24</v>
      </c>
      <c r="B270" s="21">
        <v>90</v>
      </c>
      <c r="C270" s="22">
        <v>205.46799999999999</v>
      </c>
      <c r="D270" s="16">
        <f t="shared" si="12"/>
        <v>184.83799999999999</v>
      </c>
      <c r="E270" s="17">
        <f t="shared" si="13"/>
        <v>205.018</v>
      </c>
      <c r="F270" s="21">
        <v>1116.1500000000001</v>
      </c>
      <c r="G270" s="21">
        <v>1036</v>
      </c>
      <c r="H270" s="21">
        <v>2664.75</v>
      </c>
      <c r="I270" s="21">
        <v>-2584.54</v>
      </c>
      <c r="J270" s="21">
        <v>-651.25</v>
      </c>
      <c r="K270" s="21">
        <v>13522741.119999999</v>
      </c>
      <c r="L270" s="21">
        <v>7194635.5800000001</v>
      </c>
      <c r="M270" s="21" t="s">
        <v>636</v>
      </c>
      <c r="N270" s="21" t="s">
        <v>637</v>
      </c>
      <c r="O270" s="21">
        <v>0</v>
      </c>
      <c r="P270" s="21">
        <v>0</v>
      </c>
      <c r="Q270" s="21">
        <v>0</v>
      </c>
      <c r="R270" s="21">
        <v>2664.75</v>
      </c>
      <c r="S270" s="21">
        <v>2665.33</v>
      </c>
      <c r="T270" s="21">
        <v>194.143</v>
      </c>
      <c r="U270" s="4">
        <f t="shared" si="11"/>
        <v>173.51300000000001</v>
      </c>
      <c r="V270" s="21" t="s">
        <v>82</v>
      </c>
    </row>
    <row r="271" spans="1:22" s="5" customFormat="1" x14ac:dyDescent="0.2">
      <c r="A271" s="21">
        <v>3510.24</v>
      </c>
      <c r="B271" s="21">
        <v>90</v>
      </c>
      <c r="C271" s="22">
        <v>205.46799999999999</v>
      </c>
      <c r="D271" s="16">
        <f t="shared" si="12"/>
        <v>184.83799999999999</v>
      </c>
      <c r="E271" s="17">
        <f t="shared" si="13"/>
        <v>205.018</v>
      </c>
      <c r="F271" s="21">
        <v>1116.1500000000001</v>
      </c>
      <c r="G271" s="21">
        <v>1036</v>
      </c>
      <c r="H271" s="21">
        <v>2674.6</v>
      </c>
      <c r="I271" s="21">
        <v>-2593.5700000000002</v>
      </c>
      <c r="J271" s="21">
        <v>-655.55</v>
      </c>
      <c r="K271" s="21">
        <v>13522736.890000001</v>
      </c>
      <c r="L271" s="21">
        <v>7194626.5199999996</v>
      </c>
      <c r="M271" s="21" t="s">
        <v>638</v>
      </c>
      <c r="N271" s="21" t="s">
        <v>639</v>
      </c>
      <c r="O271" s="21">
        <v>0</v>
      </c>
      <c r="P271" s="21">
        <v>0</v>
      </c>
      <c r="Q271" s="21">
        <v>0</v>
      </c>
      <c r="R271" s="21">
        <v>2674.6</v>
      </c>
      <c r="S271" s="21">
        <v>2675.13</v>
      </c>
      <c r="T271" s="21">
        <v>194.185</v>
      </c>
      <c r="U271" s="4">
        <f t="shared" si="11"/>
        <v>173.55500000000001</v>
      </c>
      <c r="V271" s="21" t="s">
        <v>82</v>
      </c>
    </row>
    <row r="272" spans="1:22" s="5" customFormat="1" x14ac:dyDescent="0.2">
      <c r="A272" s="21">
        <v>3520.24</v>
      </c>
      <c r="B272" s="21">
        <v>90</v>
      </c>
      <c r="C272" s="22">
        <v>205.46799999999999</v>
      </c>
      <c r="D272" s="16">
        <f t="shared" si="12"/>
        <v>184.83799999999999</v>
      </c>
      <c r="E272" s="17">
        <f t="shared" si="13"/>
        <v>205.018</v>
      </c>
      <c r="F272" s="21">
        <v>1116.1500000000001</v>
      </c>
      <c r="G272" s="21">
        <v>1036</v>
      </c>
      <c r="H272" s="21">
        <v>2684.44</v>
      </c>
      <c r="I272" s="21">
        <v>-2602.59</v>
      </c>
      <c r="J272" s="21">
        <v>-659.85</v>
      </c>
      <c r="K272" s="21">
        <v>13522732.66</v>
      </c>
      <c r="L272" s="21">
        <v>7194617.46</v>
      </c>
      <c r="M272" s="21" t="s">
        <v>640</v>
      </c>
      <c r="N272" s="21" t="s">
        <v>641</v>
      </c>
      <c r="O272" s="21">
        <v>0</v>
      </c>
      <c r="P272" s="21">
        <v>0</v>
      </c>
      <c r="Q272" s="21">
        <v>0</v>
      </c>
      <c r="R272" s="21">
        <v>2684.44</v>
      </c>
      <c r="S272" s="21">
        <v>2684.94</v>
      </c>
      <c r="T272" s="21">
        <v>194.227</v>
      </c>
      <c r="U272" s="4">
        <f t="shared" si="11"/>
        <v>173.59700000000001</v>
      </c>
      <c r="V272" s="21" t="s">
        <v>82</v>
      </c>
    </row>
    <row r="273" spans="1:22" s="5" customFormat="1" x14ac:dyDescent="0.2">
      <c r="A273" s="21">
        <v>3530.24</v>
      </c>
      <c r="B273" s="21">
        <v>90</v>
      </c>
      <c r="C273" s="22">
        <v>205.46799999999999</v>
      </c>
      <c r="D273" s="16">
        <f t="shared" si="12"/>
        <v>184.83799999999999</v>
      </c>
      <c r="E273" s="17">
        <f t="shared" si="13"/>
        <v>205.018</v>
      </c>
      <c r="F273" s="21">
        <v>1116.1500000000001</v>
      </c>
      <c r="G273" s="21">
        <v>1036</v>
      </c>
      <c r="H273" s="21">
        <v>2694.29</v>
      </c>
      <c r="I273" s="21">
        <v>-2611.62</v>
      </c>
      <c r="J273" s="21">
        <v>-664.15</v>
      </c>
      <c r="K273" s="21">
        <v>13522728.43</v>
      </c>
      <c r="L273" s="21">
        <v>7194608.3899999997</v>
      </c>
      <c r="M273" s="21" t="s">
        <v>642</v>
      </c>
      <c r="N273" s="21" t="s">
        <v>643</v>
      </c>
      <c r="O273" s="21">
        <v>0</v>
      </c>
      <c r="P273" s="21">
        <v>0</v>
      </c>
      <c r="Q273" s="21">
        <v>0</v>
      </c>
      <c r="R273" s="21">
        <v>2694.29</v>
      </c>
      <c r="S273" s="21">
        <v>2694.75</v>
      </c>
      <c r="T273" s="21">
        <v>194.268</v>
      </c>
      <c r="U273" s="4">
        <f t="shared" si="11"/>
        <v>173.63800000000001</v>
      </c>
      <c r="V273" s="21" t="s">
        <v>82</v>
      </c>
    </row>
    <row r="274" spans="1:22" s="5" customFormat="1" x14ac:dyDescent="0.2">
      <c r="A274" s="21">
        <v>3540.24</v>
      </c>
      <c r="B274" s="21">
        <v>90</v>
      </c>
      <c r="C274" s="22">
        <v>205.46799999999999</v>
      </c>
      <c r="D274" s="16">
        <f t="shared" si="12"/>
        <v>184.83799999999999</v>
      </c>
      <c r="E274" s="17">
        <f t="shared" si="13"/>
        <v>205.018</v>
      </c>
      <c r="F274" s="21">
        <v>1116.1500000000001</v>
      </c>
      <c r="G274" s="21">
        <v>1036</v>
      </c>
      <c r="H274" s="21">
        <v>2704.13</v>
      </c>
      <c r="I274" s="21">
        <v>-2620.65</v>
      </c>
      <c r="J274" s="21">
        <v>-668.45</v>
      </c>
      <c r="K274" s="21">
        <v>13522724.199999999</v>
      </c>
      <c r="L274" s="21">
        <v>7194599.3300000001</v>
      </c>
      <c r="M274" s="21" t="s">
        <v>644</v>
      </c>
      <c r="N274" s="21" t="s">
        <v>645</v>
      </c>
      <c r="O274" s="21">
        <v>0</v>
      </c>
      <c r="P274" s="21">
        <v>0</v>
      </c>
      <c r="Q274" s="21">
        <v>0</v>
      </c>
      <c r="R274" s="21">
        <v>2704.13</v>
      </c>
      <c r="S274" s="21">
        <v>2704.56</v>
      </c>
      <c r="T274" s="21">
        <v>194.309</v>
      </c>
      <c r="U274" s="4">
        <f t="shared" si="11"/>
        <v>173.679</v>
      </c>
      <c r="V274" s="21" t="s">
        <v>82</v>
      </c>
    </row>
    <row r="275" spans="1:22" s="5" customFormat="1" x14ac:dyDescent="0.2">
      <c r="A275" s="21">
        <v>3550.24</v>
      </c>
      <c r="B275" s="21">
        <v>90</v>
      </c>
      <c r="C275" s="22">
        <v>205.46799999999999</v>
      </c>
      <c r="D275" s="16">
        <f t="shared" si="12"/>
        <v>184.83799999999999</v>
      </c>
      <c r="E275" s="17">
        <f t="shared" si="13"/>
        <v>205.018</v>
      </c>
      <c r="F275" s="21">
        <v>1116.1500000000001</v>
      </c>
      <c r="G275" s="21">
        <v>1036</v>
      </c>
      <c r="H275" s="21">
        <v>2713.97</v>
      </c>
      <c r="I275" s="21">
        <v>-2629.68</v>
      </c>
      <c r="J275" s="21">
        <v>-672.75</v>
      </c>
      <c r="K275" s="21">
        <v>13522719.970000001</v>
      </c>
      <c r="L275" s="21">
        <v>7194590.2699999996</v>
      </c>
      <c r="M275" s="21" t="s">
        <v>646</v>
      </c>
      <c r="N275" s="21" t="s">
        <v>647</v>
      </c>
      <c r="O275" s="21">
        <v>0</v>
      </c>
      <c r="P275" s="21">
        <v>0</v>
      </c>
      <c r="Q275" s="21">
        <v>0</v>
      </c>
      <c r="R275" s="21">
        <v>2713.97</v>
      </c>
      <c r="S275" s="21">
        <v>2714.37</v>
      </c>
      <c r="T275" s="21">
        <v>194.35</v>
      </c>
      <c r="U275" s="4">
        <f t="shared" si="11"/>
        <v>173.72</v>
      </c>
      <c r="V275" s="21" t="s">
        <v>82</v>
      </c>
    </row>
    <row r="276" spans="1:22" s="5" customFormat="1" x14ac:dyDescent="0.2">
      <c r="A276" s="21">
        <v>3560.24</v>
      </c>
      <c r="B276" s="21">
        <v>90</v>
      </c>
      <c r="C276" s="22">
        <v>205.46799999999999</v>
      </c>
      <c r="D276" s="16">
        <f t="shared" si="12"/>
        <v>184.83799999999999</v>
      </c>
      <c r="E276" s="17">
        <f t="shared" si="13"/>
        <v>205.018</v>
      </c>
      <c r="F276" s="21">
        <v>1116.1500000000001</v>
      </c>
      <c r="G276" s="21">
        <v>1036</v>
      </c>
      <c r="H276" s="21">
        <v>2723.82</v>
      </c>
      <c r="I276" s="21">
        <v>-2638.71</v>
      </c>
      <c r="J276" s="21">
        <v>-677.05</v>
      </c>
      <c r="K276" s="21">
        <v>13522715.74</v>
      </c>
      <c r="L276" s="21">
        <v>7194581.21</v>
      </c>
      <c r="M276" s="21" t="s">
        <v>648</v>
      </c>
      <c r="N276" s="21" t="s">
        <v>649</v>
      </c>
      <c r="O276" s="21">
        <v>0</v>
      </c>
      <c r="P276" s="21">
        <v>0</v>
      </c>
      <c r="Q276" s="21">
        <v>0</v>
      </c>
      <c r="R276" s="21">
        <v>2723.82</v>
      </c>
      <c r="S276" s="21">
        <v>2724.18</v>
      </c>
      <c r="T276" s="21">
        <v>194.39099999999999</v>
      </c>
      <c r="U276" s="4">
        <f t="shared" si="11"/>
        <v>173.761</v>
      </c>
      <c r="V276" s="21" t="s">
        <v>82</v>
      </c>
    </row>
    <row r="277" spans="1:22" s="5" customFormat="1" x14ac:dyDescent="0.2">
      <c r="A277" s="21">
        <v>3570.24</v>
      </c>
      <c r="B277" s="21">
        <v>90</v>
      </c>
      <c r="C277" s="22">
        <v>205.46799999999999</v>
      </c>
      <c r="D277" s="16">
        <f t="shared" si="12"/>
        <v>184.83799999999999</v>
      </c>
      <c r="E277" s="17">
        <f t="shared" si="13"/>
        <v>205.018</v>
      </c>
      <c r="F277" s="21">
        <v>1116.1500000000001</v>
      </c>
      <c r="G277" s="21">
        <v>1036</v>
      </c>
      <c r="H277" s="21">
        <v>2733.66</v>
      </c>
      <c r="I277" s="21">
        <v>-2647.74</v>
      </c>
      <c r="J277" s="21">
        <v>-681.35</v>
      </c>
      <c r="K277" s="21">
        <v>13522711.51</v>
      </c>
      <c r="L277" s="21">
        <v>7194572.1500000004</v>
      </c>
      <c r="M277" s="21" t="s">
        <v>650</v>
      </c>
      <c r="N277" s="21" t="s">
        <v>651</v>
      </c>
      <c r="O277" s="21">
        <v>0</v>
      </c>
      <c r="P277" s="21">
        <v>0</v>
      </c>
      <c r="Q277" s="21">
        <v>0</v>
      </c>
      <c r="R277" s="21">
        <v>2733.66</v>
      </c>
      <c r="S277" s="21">
        <v>2734</v>
      </c>
      <c r="T277" s="21">
        <v>194.43100000000001</v>
      </c>
      <c r="U277" s="4">
        <f t="shared" si="11"/>
        <v>173.80100000000002</v>
      </c>
      <c r="V277" s="21" t="s">
        <v>82</v>
      </c>
    </row>
    <row r="278" spans="1:22" s="5" customFormat="1" x14ac:dyDescent="0.2">
      <c r="A278" s="21">
        <v>3580.24</v>
      </c>
      <c r="B278" s="21">
        <v>90</v>
      </c>
      <c r="C278" s="22">
        <v>205.46799999999999</v>
      </c>
      <c r="D278" s="16">
        <f t="shared" si="12"/>
        <v>184.83799999999999</v>
      </c>
      <c r="E278" s="17">
        <f t="shared" si="13"/>
        <v>205.018</v>
      </c>
      <c r="F278" s="21">
        <v>1116.1500000000001</v>
      </c>
      <c r="G278" s="21">
        <v>1036</v>
      </c>
      <c r="H278" s="21">
        <v>2743.51</v>
      </c>
      <c r="I278" s="21">
        <v>-2656.76</v>
      </c>
      <c r="J278" s="21">
        <v>-685.65</v>
      </c>
      <c r="K278" s="21">
        <v>13522707.279999999</v>
      </c>
      <c r="L278" s="21">
        <v>7194563.0899999999</v>
      </c>
      <c r="M278" s="21" t="s">
        <v>652</v>
      </c>
      <c r="N278" s="21" t="s">
        <v>653</v>
      </c>
      <c r="O278" s="21">
        <v>0</v>
      </c>
      <c r="P278" s="21">
        <v>0</v>
      </c>
      <c r="Q278" s="21">
        <v>0</v>
      </c>
      <c r="R278" s="21">
        <v>2743.51</v>
      </c>
      <c r="S278" s="21">
        <v>2743.81</v>
      </c>
      <c r="T278" s="21">
        <v>194.471</v>
      </c>
      <c r="U278" s="4">
        <f t="shared" ref="U278:U302" si="14">T278-20.63</f>
        <v>173.84100000000001</v>
      </c>
      <c r="V278" s="21" t="s">
        <v>82</v>
      </c>
    </row>
    <row r="279" spans="1:22" s="5" customFormat="1" x14ac:dyDescent="0.2">
      <c r="A279" s="21">
        <v>3590.24</v>
      </c>
      <c r="B279" s="21">
        <v>90</v>
      </c>
      <c r="C279" s="22">
        <v>205.46799999999999</v>
      </c>
      <c r="D279" s="16">
        <f t="shared" si="12"/>
        <v>184.83799999999999</v>
      </c>
      <c r="E279" s="17">
        <f t="shared" si="13"/>
        <v>205.018</v>
      </c>
      <c r="F279" s="21">
        <v>1116.1500000000001</v>
      </c>
      <c r="G279" s="21">
        <v>1036</v>
      </c>
      <c r="H279" s="21">
        <v>2753.35</v>
      </c>
      <c r="I279" s="21">
        <v>-2665.79</v>
      </c>
      <c r="J279" s="21">
        <v>-689.95</v>
      </c>
      <c r="K279" s="21">
        <v>13522703.050000001</v>
      </c>
      <c r="L279" s="21">
        <v>7194554.0300000003</v>
      </c>
      <c r="M279" s="21" t="s">
        <v>654</v>
      </c>
      <c r="N279" s="21" t="s">
        <v>655</v>
      </c>
      <c r="O279" s="21">
        <v>0</v>
      </c>
      <c r="P279" s="21">
        <v>0</v>
      </c>
      <c r="Q279" s="21">
        <v>0</v>
      </c>
      <c r="R279" s="21">
        <v>2753.35</v>
      </c>
      <c r="S279" s="21">
        <v>2753.63</v>
      </c>
      <c r="T279" s="21">
        <v>194.511</v>
      </c>
      <c r="U279" s="4">
        <f t="shared" si="14"/>
        <v>173.881</v>
      </c>
      <c r="V279" s="21" t="s">
        <v>82</v>
      </c>
    </row>
    <row r="280" spans="1:22" s="5" customFormat="1" x14ac:dyDescent="0.2">
      <c r="A280" s="21">
        <v>3600.24</v>
      </c>
      <c r="B280" s="21">
        <v>90</v>
      </c>
      <c r="C280" s="22">
        <v>205.46799999999999</v>
      </c>
      <c r="D280" s="16">
        <f t="shared" si="12"/>
        <v>184.83799999999999</v>
      </c>
      <c r="E280" s="17">
        <f t="shared" si="13"/>
        <v>205.018</v>
      </c>
      <c r="F280" s="21">
        <v>1116.1500000000001</v>
      </c>
      <c r="G280" s="21">
        <v>1036</v>
      </c>
      <c r="H280" s="21">
        <v>2763.19</v>
      </c>
      <c r="I280" s="21">
        <v>-2674.82</v>
      </c>
      <c r="J280" s="21">
        <v>-694.25</v>
      </c>
      <c r="K280" s="21">
        <v>13522698.82</v>
      </c>
      <c r="L280" s="21">
        <v>7194544.96</v>
      </c>
      <c r="M280" s="21" t="s">
        <v>656</v>
      </c>
      <c r="N280" s="21" t="s">
        <v>657</v>
      </c>
      <c r="O280" s="21">
        <v>0</v>
      </c>
      <c r="P280" s="21">
        <v>0</v>
      </c>
      <c r="Q280" s="21">
        <v>0</v>
      </c>
      <c r="R280" s="21">
        <v>2763.19</v>
      </c>
      <c r="S280" s="21">
        <v>2763.45</v>
      </c>
      <c r="T280" s="21">
        <v>194.55</v>
      </c>
      <c r="U280" s="4">
        <f t="shared" si="14"/>
        <v>173.92000000000002</v>
      </c>
      <c r="V280" s="21" t="s">
        <v>82</v>
      </c>
    </row>
    <row r="281" spans="1:22" s="5" customFormat="1" x14ac:dyDescent="0.2">
      <c r="A281" s="21">
        <v>3610.24</v>
      </c>
      <c r="B281" s="21">
        <v>90</v>
      </c>
      <c r="C281" s="22">
        <v>205.46799999999999</v>
      </c>
      <c r="D281" s="16">
        <f t="shared" si="12"/>
        <v>184.83799999999999</v>
      </c>
      <c r="E281" s="17">
        <f t="shared" si="13"/>
        <v>205.018</v>
      </c>
      <c r="F281" s="21">
        <v>1116.1500000000001</v>
      </c>
      <c r="G281" s="21">
        <v>1036</v>
      </c>
      <c r="H281" s="21">
        <v>2773.04</v>
      </c>
      <c r="I281" s="21">
        <v>-2683.85</v>
      </c>
      <c r="J281" s="21">
        <v>-698.55</v>
      </c>
      <c r="K281" s="21">
        <v>13522694.59</v>
      </c>
      <c r="L281" s="21">
        <v>7194535.9000000004</v>
      </c>
      <c r="M281" s="21" t="s">
        <v>658</v>
      </c>
      <c r="N281" s="21" t="s">
        <v>659</v>
      </c>
      <c r="O281" s="21">
        <v>0</v>
      </c>
      <c r="P281" s="21">
        <v>0</v>
      </c>
      <c r="Q281" s="21">
        <v>0</v>
      </c>
      <c r="R281" s="21">
        <v>2773.04</v>
      </c>
      <c r="S281" s="21">
        <v>2773.27</v>
      </c>
      <c r="T281" s="21">
        <v>194.589</v>
      </c>
      <c r="U281" s="4">
        <f t="shared" si="14"/>
        <v>173.959</v>
      </c>
      <c r="V281" s="21" t="s">
        <v>82</v>
      </c>
    </row>
    <row r="282" spans="1:22" s="5" customFormat="1" x14ac:dyDescent="0.2">
      <c r="A282" s="21">
        <v>3620.24</v>
      </c>
      <c r="B282" s="21">
        <v>90</v>
      </c>
      <c r="C282" s="22">
        <v>205.46799999999999</v>
      </c>
      <c r="D282" s="16">
        <f t="shared" si="12"/>
        <v>184.83799999999999</v>
      </c>
      <c r="E282" s="17">
        <f t="shared" si="13"/>
        <v>205.018</v>
      </c>
      <c r="F282" s="21">
        <v>1116.1500000000001</v>
      </c>
      <c r="G282" s="21">
        <v>1036</v>
      </c>
      <c r="H282" s="21">
        <v>2782.88</v>
      </c>
      <c r="I282" s="21">
        <v>-2692.88</v>
      </c>
      <c r="J282" s="21">
        <v>-702.85</v>
      </c>
      <c r="K282" s="21">
        <v>13522690.359999999</v>
      </c>
      <c r="L282" s="21">
        <v>7194526.8399999999</v>
      </c>
      <c r="M282" s="21" t="s">
        <v>660</v>
      </c>
      <c r="N282" s="21" t="s">
        <v>661</v>
      </c>
      <c r="O282" s="21">
        <v>0</v>
      </c>
      <c r="P282" s="21">
        <v>0</v>
      </c>
      <c r="Q282" s="21">
        <v>0</v>
      </c>
      <c r="R282" s="21">
        <v>2782.88</v>
      </c>
      <c r="S282" s="21">
        <v>2783.09</v>
      </c>
      <c r="T282" s="21">
        <v>194.62799999999999</v>
      </c>
      <c r="U282" s="4">
        <f t="shared" si="14"/>
        <v>173.99799999999999</v>
      </c>
      <c r="V282" s="21" t="s">
        <v>82</v>
      </c>
    </row>
    <row r="283" spans="1:22" s="5" customFormat="1" x14ac:dyDescent="0.2">
      <c r="A283" s="21">
        <v>3630.24</v>
      </c>
      <c r="B283" s="21">
        <v>90</v>
      </c>
      <c r="C283" s="22">
        <v>205.46799999999999</v>
      </c>
      <c r="D283" s="16">
        <f t="shared" si="12"/>
        <v>184.83799999999999</v>
      </c>
      <c r="E283" s="17">
        <f t="shared" si="13"/>
        <v>205.018</v>
      </c>
      <c r="F283" s="21">
        <v>1116.1500000000001</v>
      </c>
      <c r="G283" s="21">
        <v>1036</v>
      </c>
      <c r="H283" s="21">
        <v>2792.72</v>
      </c>
      <c r="I283" s="21">
        <v>-2701.9</v>
      </c>
      <c r="J283" s="21">
        <v>-707.15</v>
      </c>
      <c r="K283" s="21">
        <v>13522686.140000001</v>
      </c>
      <c r="L283" s="21">
        <v>7194517.7800000003</v>
      </c>
      <c r="M283" s="21" t="s">
        <v>662</v>
      </c>
      <c r="N283" s="21" t="s">
        <v>663</v>
      </c>
      <c r="O283" s="21">
        <v>0</v>
      </c>
      <c r="P283" s="21">
        <v>0</v>
      </c>
      <c r="Q283" s="21">
        <v>0</v>
      </c>
      <c r="R283" s="21">
        <v>2792.72</v>
      </c>
      <c r="S283" s="21">
        <v>2792.91</v>
      </c>
      <c r="T283" s="21">
        <v>194.667</v>
      </c>
      <c r="U283" s="4">
        <f t="shared" si="14"/>
        <v>174.03700000000001</v>
      </c>
      <c r="V283" s="21" t="s">
        <v>82</v>
      </c>
    </row>
    <row r="284" spans="1:22" s="5" customFormat="1" x14ac:dyDescent="0.2">
      <c r="A284" s="21">
        <v>3640.24</v>
      </c>
      <c r="B284" s="21">
        <v>90</v>
      </c>
      <c r="C284" s="22">
        <v>205.46799999999999</v>
      </c>
      <c r="D284" s="16">
        <f t="shared" si="12"/>
        <v>184.83799999999999</v>
      </c>
      <c r="E284" s="17">
        <f t="shared" si="13"/>
        <v>205.018</v>
      </c>
      <c r="F284" s="21">
        <v>1116.1500000000001</v>
      </c>
      <c r="G284" s="21">
        <v>1036</v>
      </c>
      <c r="H284" s="21">
        <v>2802.57</v>
      </c>
      <c r="I284" s="21">
        <v>-2710.93</v>
      </c>
      <c r="J284" s="21">
        <v>-711.45</v>
      </c>
      <c r="K284" s="21">
        <v>13522681.91</v>
      </c>
      <c r="L284" s="21">
        <v>7194508.7199999997</v>
      </c>
      <c r="M284" s="21" t="s">
        <v>664</v>
      </c>
      <c r="N284" s="21" t="s">
        <v>665</v>
      </c>
      <c r="O284" s="21">
        <v>0</v>
      </c>
      <c r="P284" s="21">
        <v>0</v>
      </c>
      <c r="Q284" s="21">
        <v>0</v>
      </c>
      <c r="R284" s="21">
        <v>2802.57</v>
      </c>
      <c r="S284" s="21">
        <v>2802.73</v>
      </c>
      <c r="T284" s="21">
        <v>194.70500000000001</v>
      </c>
      <c r="U284" s="4">
        <f t="shared" si="14"/>
        <v>174.07500000000002</v>
      </c>
      <c r="V284" s="21" t="s">
        <v>82</v>
      </c>
    </row>
    <row r="285" spans="1:22" s="5" customFormat="1" x14ac:dyDescent="0.2">
      <c r="A285" s="21">
        <v>3650.24</v>
      </c>
      <c r="B285" s="21">
        <v>90</v>
      </c>
      <c r="C285" s="22">
        <v>205.46799999999999</v>
      </c>
      <c r="D285" s="16">
        <f t="shared" si="12"/>
        <v>184.83799999999999</v>
      </c>
      <c r="E285" s="17">
        <f t="shared" si="13"/>
        <v>205.018</v>
      </c>
      <c r="F285" s="21">
        <v>1116.1500000000001</v>
      </c>
      <c r="G285" s="21">
        <v>1036</v>
      </c>
      <c r="H285" s="21">
        <v>2812.41</v>
      </c>
      <c r="I285" s="21">
        <v>-2719.96</v>
      </c>
      <c r="J285" s="21">
        <v>-715.75</v>
      </c>
      <c r="K285" s="21">
        <v>13522677.68</v>
      </c>
      <c r="L285" s="21">
        <v>7194499.6600000001</v>
      </c>
      <c r="M285" s="21" t="s">
        <v>666</v>
      </c>
      <c r="N285" s="21" t="s">
        <v>667</v>
      </c>
      <c r="O285" s="21">
        <v>0</v>
      </c>
      <c r="P285" s="21">
        <v>0</v>
      </c>
      <c r="Q285" s="21">
        <v>0</v>
      </c>
      <c r="R285" s="21">
        <v>2812.41</v>
      </c>
      <c r="S285" s="21">
        <v>2812.56</v>
      </c>
      <c r="T285" s="21">
        <v>194.74299999999999</v>
      </c>
      <c r="U285" s="4">
        <f t="shared" si="14"/>
        <v>174.113</v>
      </c>
      <c r="V285" s="21" t="s">
        <v>82</v>
      </c>
    </row>
    <row r="286" spans="1:22" s="5" customFormat="1" x14ac:dyDescent="0.2">
      <c r="A286" s="21">
        <v>3660.24</v>
      </c>
      <c r="B286" s="21">
        <v>90</v>
      </c>
      <c r="C286" s="22">
        <v>205.46799999999999</v>
      </c>
      <c r="D286" s="16">
        <f t="shared" si="12"/>
        <v>184.83799999999999</v>
      </c>
      <c r="E286" s="17">
        <f t="shared" si="13"/>
        <v>205.018</v>
      </c>
      <c r="F286" s="21">
        <v>1116.1500000000001</v>
      </c>
      <c r="G286" s="21">
        <v>1036</v>
      </c>
      <c r="H286" s="21">
        <v>2822.26</v>
      </c>
      <c r="I286" s="21">
        <v>-2728.99</v>
      </c>
      <c r="J286" s="21">
        <v>-720.05</v>
      </c>
      <c r="K286" s="21">
        <v>13522673.449999999</v>
      </c>
      <c r="L286" s="21">
        <v>7194490.5899999999</v>
      </c>
      <c r="M286" s="21" t="s">
        <v>668</v>
      </c>
      <c r="N286" s="21" t="s">
        <v>669</v>
      </c>
      <c r="O286" s="21">
        <v>0</v>
      </c>
      <c r="P286" s="21">
        <v>0</v>
      </c>
      <c r="Q286" s="21">
        <v>0</v>
      </c>
      <c r="R286" s="21">
        <v>2822.26</v>
      </c>
      <c r="S286" s="21">
        <v>2822.39</v>
      </c>
      <c r="T286" s="21">
        <v>194.78100000000001</v>
      </c>
      <c r="U286" s="4">
        <f t="shared" si="14"/>
        <v>174.15100000000001</v>
      </c>
      <c r="V286" s="21" t="s">
        <v>82</v>
      </c>
    </row>
    <row r="287" spans="1:22" s="5" customFormat="1" x14ac:dyDescent="0.2">
      <c r="A287" s="21">
        <v>3670.24</v>
      </c>
      <c r="B287" s="21">
        <v>90</v>
      </c>
      <c r="C287" s="22">
        <v>205.46799999999999</v>
      </c>
      <c r="D287" s="16">
        <f t="shared" si="12"/>
        <v>184.83799999999999</v>
      </c>
      <c r="E287" s="17">
        <f t="shared" si="13"/>
        <v>205.018</v>
      </c>
      <c r="F287" s="21">
        <v>1116.1500000000001</v>
      </c>
      <c r="G287" s="21">
        <v>1036</v>
      </c>
      <c r="H287" s="21">
        <v>2832.1</v>
      </c>
      <c r="I287" s="21">
        <v>-2738.02</v>
      </c>
      <c r="J287" s="21">
        <v>-724.35</v>
      </c>
      <c r="K287" s="21">
        <v>13522669.220000001</v>
      </c>
      <c r="L287" s="21">
        <v>7194481.5300000003</v>
      </c>
      <c r="M287" s="21" t="s">
        <v>670</v>
      </c>
      <c r="N287" s="21" t="s">
        <v>671</v>
      </c>
      <c r="O287" s="21">
        <v>0</v>
      </c>
      <c r="P287" s="21">
        <v>0</v>
      </c>
      <c r="Q287" s="21">
        <v>0</v>
      </c>
      <c r="R287" s="21">
        <v>2832.1</v>
      </c>
      <c r="S287" s="21">
        <v>2832.21</v>
      </c>
      <c r="T287" s="21">
        <v>194.81800000000001</v>
      </c>
      <c r="U287" s="4">
        <f t="shared" si="14"/>
        <v>174.18800000000002</v>
      </c>
      <c r="V287" s="21" t="s">
        <v>82</v>
      </c>
    </row>
    <row r="288" spans="1:22" s="5" customFormat="1" x14ac:dyDescent="0.2">
      <c r="A288" s="21">
        <v>3680.24</v>
      </c>
      <c r="B288" s="21">
        <v>90</v>
      </c>
      <c r="C288" s="22">
        <v>205.46799999999999</v>
      </c>
      <c r="D288" s="16">
        <f t="shared" si="12"/>
        <v>184.83799999999999</v>
      </c>
      <c r="E288" s="17">
        <f t="shared" si="13"/>
        <v>205.018</v>
      </c>
      <c r="F288" s="21">
        <v>1116.1500000000001</v>
      </c>
      <c r="G288" s="21">
        <v>1036</v>
      </c>
      <c r="H288" s="21">
        <v>2841.94</v>
      </c>
      <c r="I288" s="21">
        <v>-2747.05</v>
      </c>
      <c r="J288" s="21">
        <v>-728.65</v>
      </c>
      <c r="K288" s="21">
        <v>13522664.99</v>
      </c>
      <c r="L288" s="21">
        <v>7194472.4699999997</v>
      </c>
      <c r="M288" s="21" t="s">
        <v>672</v>
      </c>
      <c r="N288" s="21" t="s">
        <v>673</v>
      </c>
      <c r="O288" s="21">
        <v>0</v>
      </c>
      <c r="P288" s="21">
        <v>0</v>
      </c>
      <c r="Q288" s="21">
        <v>0</v>
      </c>
      <c r="R288" s="21">
        <v>2841.94</v>
      </c>
      <c r="S288" s="21">
        <v>2842.04</v>
      </c>
      <c r="T288" s="21">
        <v>194.85599999999999</v>
      </c>
      <c r="U288" s="4">
        <f t="shared" si="14"/>
        <v>174.226</v>
      </c>
      <c r="V288" s="21" t="s">
        <v>82</v>
      </c>
    </row>
    <row r="289" spans="1:22" s="5" customFormat="1" x14ac:dyDescent="0.2">
      <c r="A289" s="21">
        <v>3690.24</v>
      </c>
      <c r="B289" s="21">
        <v>90</v>
      </c>
      <c r="C289" s="22">
        <v>205.46799999999999</v>
      </c>
      <c r="D289" s="16">
        <f t="shared" si="12"/>
        <v>184.83799999999999</v>
      </c>
      <c r="E289" s="17">
        <f t="shared" si="13"/>
        <v>205.018</v>
      </c>
      <c r="F289" s="21">
        <v>1116.1500000000001</v>
      </c>
      <c r="G289" s="21">
        <v>1036</v>
      </c>
      <c r="H289" s="21">
        <v>2851.79</v>
      </c>
      <c r="I289" s="21">
        <v>-2756.07</v>
      </c>
      <c r="J289" s="21">
        <v>-732.95</v>
      </c>
      <c r="K289" s="21">
        <v>13522660.76</v>
      </c>
      <c r="L289" s="21">
        <v>7194463.4100000001</v>
      </c>
      <c r="M289" s="21" t="s">
        <v>674</v>
      </c>
      <c r="N289" s="21" t="s">
        <v>675</v>
      </c>
      <c r="O289" s="21">
        <v>0</v>
      </c>
      <c r="P289" s="21">
        <v>0</v>
      </c>
      <c r="Q289" s="21">
        <v>0</v>
      </c>
      <c r="R289" s="21">
        <v>2851.79</v>
      </c>
      <c r="S289" s="21">
        <v>2851.87</v>
      </c>
      <c r="T289" s="21">
        <v>194.893</v>
      </c>
      <c r="U289" s="4">
        <f t="shared" si="14"/>
        <v>174.26300000000001</v>
      </c>
      <c r="V289" s="21" t="s">
        <v>82</v>
      </c>
    </row>
    <row r="290" spans="1:22" s="5" customFormat="1" x14ac:dyDescent="0.2">
      <c r="A290" s="21">
        <v>3700.24</v>
      </c>
      <c r="B290" s="21">
        <v>90</v>
      </c>
      <c r="C290" s="22">
        <v>205.46799999999999</v>
      </c>
      <c r="D290" s="16">
        <f t="shared" ref="D290:D302" si="15">C290-20.63</f>
        <v>184.83799999999999</v>
      </c>
      <c r="E290" s="17">
        <f t="shared" ref="E290:E302" si="16">C290-0.45</f>
        <v>205.018</v>
      </c>
      <c r="F290" s="21">
        <v>1116.1500000000001</v>
      </c>
      <c r="G290" s="21">
        <v>1036</v>
      </c>
      <c r="H290" s="21">
        <v>2861.63</v>
      </c>
      <c r="I290" s="21">
        <v>-2765.1</v>
      </c>
      <c r="J290" s="21">
        <v>-737.25</v>
      </c>
      <c r="K290" s="21">
        <v>13522656.529999999</v>
      </c>
      <c r="L290" s="21">
        <v>7194454.3499999996</v>
      </c>
      <c r="M290" s="21" t="s">
        <v>676</v>
      </c>
      <c r="N290" s="21" t="s">
        <v>677</v>
      </c>
      <c r="O290" s="21">
        <v>0</v>
      </c>
      <c r="P290" s="21">
        <v>0</v>
      </c>
      <c r="Q290" s="21">
        <v>0</v>
      </c>
      <c r="R290" s="21">
        <v>2861.63</v>
      </c>
      <c r="S290" s="21">
        <v>2861.7</v>
      </c>
      <c r="T290" s="21">
        <v>194.929</v>
      </c>
      <c r="U290" s="4">
        <f t="shared" si="14"/>
        <v>174.29900000000001</v>
      </c>
      <c r="V290" s="21" t="s">
        <v>82</v>
      </c>
    </row>
    <row r="291" spans="1:22" s="5" customFormat="1" x14ac:dyDescent="0.2">
      <c r="A291" s="21">
        <v>3710.24</v>
      </c>
      <c r="B291" s="21">
        <v>90</v>
      </c>
      <c r="C291" s="22">
        <v>205.46799999999999</v>
      </c>
      <c r="D291" s="16">
        <f t="shared" si="15"/>
        <v>184.83799999999999</v>
      </c>
      <c r="E291" s="17">
        <f t="shared" si="16"/>
        <v>205.018</v>
      </c>
      <c r="F291" s="21">
        <v>1116.1500000000001</v>
      </c>
      <c r="G291" s="21">
        <v>1036</v>
      </c>
      <c r="H291" s="21">
        <v>2871.48</v>
      </c>
      <c r="I291" s="21">
        <v>-2774.13</v>
      </c>
      <c r="J291" s="21">
        <v>-741.55</v>
      </c>
      <c r="K291" s="21">
        <v>13522652.300000001</v>
      </c>
      <c r="L291" s="21">
        <v>7194445.29</v>
      </c>
      <c r="M291" s="21" t="s">
        <v>678</v>
      </c>
      <c r="N291" s="21" t="s">
        <v>679</v>
      </c>
      <c r="O291" s="21">
        <v>0</v>
      </c>
      <c r="P291" s="21">
        <v>0</v>
      </c>
      <c r="Q291" s="21">
        <v>0</v>
      </c>
      <c r="R291" s="21">
        <v>2871.48</v>
      </c>
      <c r="S291" s="21">
        <v>2871.53</v>
      </c>
      <c r="T291" s="21">
        <v>194.96600000000001</v>
      </c>
      <c r="U291" s="4">
        <f t="shared" si="14"/>
        <v>174.33600000000001</v>
      </c>
      <c r="V291" s="21" t="s">
        <v>82</v>
      </c>
    </row>
    <row r="292" spans="1:22" s="5" customFormat="1" x14ac:dyDescent="0.2">
      <c r="A292" s="21">
        <v>3720.24</v>
      </c>
      <c r="B292" s="21">
        <v>90</v>
      </c>
      <c r="C292" s="22">
        <v>205.46799999999999</v>
      </c>
      <c r="D292" s="16">
        <f t="shared" si="15"/>
        <v>184.83799999999999</v>
      </c>
      <c r="E292" s="17">
        <f t="shared" si="16"/>
        <v>205.018</v>
      </c>
      <c r="F292" s="21">
        <v>1116.1500000000001</v>
      </c>
      <c r="G292" s="21">
        <v>1036</v>
      </c>
      <c r="H292" s="21">
        <v>2881.32</v>
      </c>
      <c r="I292" s="21">
        <v>-2783.16</v>
      </c>
      <c r="J292" s="21">
        <v>-745.85</v>
      </c>
      <c r="K292" s="21">
        <v>13522648.07</v>
      </c>
      <c r="L292" s="21">
        <v>7194436.2300000004</v>
      </c>
      <c r="M292" s="21" t="s">
        <v>680</v>
      </c>
      <c r="N292" s="21" t="s">
        <v>681</v>
      </c>
      <c r="O292" s="21">
        <v>0</v>
      </c>
      <c r="P292" s="21">
        <v>0</v>
      </c>
      <c r="Q292" s="21">
        <v>0</v>
      </c>
      <c r="R292" s="21">
        <v>2881.32</v>
      </c>
      <c r="S292" s="21">
        <v>2881.37</v>
      </c>
      <c r="T292" s="21">
        <v>195.00200000000001</v>
      </c>
      <c r="U292" s="4">
        <f t="shared" si="14"/>
        <v>174.37200000000001</v>
      </c>
      <c r="V292" s="21" t="s">
        <v>82</v>
      </c>
    </row>
    <row r="293" spans="1:22" s="5" customFormat="1" x14ac:dyDescent="0.2">
      <c r="A293" s="21">
        <v>3730.24</v>
      </c>
      <c r="B293" s="21">
        <v>90</v>
      </c>
      <c r="C293" s="22">
        <v>205.46799999999999</v>
      </c>
      <c r="D293" s="16">
        <f t="shared" si="15"/>
        <v>184.83799999999999</v>
      </c>
      <c r="E293" s="17">
        <f t="shared" si="16"/>
        <v>205.018</v>
      </c>
      <c r="F293" s="21">
        <v>1116.1500000000001</v>
      </c>
      <c r="G293" s="21">
        <v>1036</v>
      </c>
      <c r="H293" s="21">
        <v>2891.16</v>
      </c>
      <c r="I293" s="21">
        <v>-2792.19</v>
      </c>
      <c r="J293" s="21">
        <v>-750.15</v>
      </c>
      <c r="K293" s="21">
        <v>13522643.84</v>
      </c>
      <c r="L293" s="21">
        <v>7194427.1600000001</v>
      </c>
      <c r="M293" s="21" t="s">
        <v>682</v>
      </c>
      <c r="N293" s="21" t="s">
        <v>683</v>
      </c>
      <c r="O293" s="21">
        <v>0</v>
      </c>
      <c r="P293" s="21">
        <v>0</v>
      </c>
      <c r="Q293" s="21">
        <v>0</v>
      </c>
      <c r="R293" s="21">
        <v>2891.16</v>
      </c>
      <c r="S293" s="21">
        <v>2891.2</v>
      </c>
      <c r="T293" s="21">
        <v>195.03800000000001</v>
      </c>
      <c r="U293" s="4">
        <f t="shared" si="14"/>
        <v>174.40800000000002</v>
      </c>
      <c r="V293" s="21" t="s">
        <v>82</v>
      </c>
    </row>
    <row r="294" spans="1:22" s="5" customFormat="1" x14ac:dyDescent="0.2">
      <c r="A294" s="21">
        <v>3740.24</v>
      </c>
      <c r="B294" s="21">
        <v>90</v>
      </c>
      <c r="C294" s="22">
        <v>205.46799999999999</v>
      </c>
      <c r="D294" s="16">
        <f t="shared" si="15"/>
        <v>184.83799999999999</v>
      </c>
      <c r="E294" s="17">
        <f t="shared" si="16"/>
        <v>205.018</v>
      </c>
      <c r="F294" s="21">
        <v>1116.1500000000001</v>
      </c>
      <c r="G294" s="21">
        <v>1036</v>
      </c>
      <c r="H294" s="21">
        <v>2901.01</v>
      </c>
      <c r="I294" s="21">
        <v>-2801.22</v>
      </c>
      <c r="J294" s="21">
        <v>-754.45</v>
      </c>
      <c r="K294" s="21">
        <v>13522639.609999999</v>
      </c>
      <c r="L294" s="21">
        <v>7194418.0999999996</v>
      </c>
      <c r="M294" s="21" t="s">
        <v>684</v>
      </c>
      <c r="N294" s="21" t="s">
        <v>685</v>
      </c>
      <c r="O294" s="21">
        <v>0</v>
      </c>
      <c r="P294" s="21">
        <v>0</v>
      </c>
      <c r="Q294" s="21">
        <v>0</v>
      </c>
      <c r="R294" s="21">
        <v>2901.01</v>
      </c>
      <c r="S294" s="21">
        <v>2901.04</v>
      </c>
      <c r="T294" s="21">
        <v>195.07400000000001</v>
      </c>
      <c r="U294" s="4">
        <f t="shared" si="14"/>
        <v>174.44400000000002</v>
      </c>
      <c r="V294" s="21" t="s">
        <v>82</v>
      </c>
    </row>
    <row r="295" spans="1:22" s="5" customFormat="1" x14ac:dyDescent="0.2">
      <c r="A295" s="21">
        <v>3750.24</v>
      </c>
      <c r="B295" s="21">
        <v>90</v>
      </c>
      <c r="C295" s="22">
        <v>205.46799999999999</v>
      </c>
      <c r="D295" s="16">
        <f t="shared" si="15"/>
        <v>184.83799999999999</v>
      </c>
      <c r="E295" s="17">
        <f t="shared" si="16"/>
        <v>205.018</v>
      </c>
      <c r="F295" s="21">
        <v>1116.1500000000001</v>
      </c>
      <c r="G295" s="21">
        <v>1036</v>
      </c>
      <c r="H295" s="21">
        <v>2910.85</v>
      </c>
      <c r="I295" s="21">
        <v>-2810.24</v>
      </c>
      <c r="J295" s="21">
        <v>-758.75</v>
      </c>
      <c r="K295" s="21">
        <v>13522635.380000001</v>
      </c>
      <c r="L295" s="21">
        <v>7194409.04</v>
      </c>
      <c r="M295" s="21" t="s">
        <v>686</v>
      </c>
      <c r="N295" s="21" t="s">
        <v>687</v>
      </c>
      <c r="O295" s="21">
        <v>0</v>
      </c>
      <c r="P295" s="21">
        <v>0</v>
      </c>
      <c r="Q295" s="21">
        <v>0</v>
      </c>
      <c r="R295" s="21">
        <v>2910.85</v>
      </c>
      <c r="S295" s="21">
        <v>2910.87</v>
      </c>
      <c r="T295" s="21">
        <v>195.10900000000001</v>
      </c>
      <c r="U295" s="4">
        <f t="shared" si="14"/>
        <v>174.47900000000001</v>
      </c>
      <c r="V295" s="21" t="s">
        <v>82</v>
      </c>
    </row>
    <row r="296" spans="1:22" s="5" customFormat="1" x14ac:dyDescent="0.2">
      <c r="A296" s="21">
        <v>3760.24</v>
      </c>
      <c r="B296" s="21">
        <v>90</v>
      </c>
      <c r="C296" s="22">
        <v>205.46799999999999</v>
      </c>
      <c r="D296" s="16">
        <f t="shared" si="15"/>
        <v>184.83799999999999</v>
      </c>
      <c r="E296" s="17">
        <f t="shared" si="16"/>
        <v>205.018</v>
      </c>
      <c r="F296" s="21">
        <v>1116.1500000000001</v>
      </c>
      <c r="G296" s="21">
        <v>1036</v>
      </c>
      <c r="H296" s="21">
        <v>2920.69</v>
      </c>
      <c r="I296" s="21">
        <v>-2819.27</v>
      </c>
      <c r="J296" s="21">
        <v>-763.05</v>
      </c>
      <c r="K296" s="21">
        <v>13522631.15</v>
      </c>
      <c r="L296" s="21">
        <v>7194399.9800000004</v>
      </c>
      <c r="M296" s="21" t="s">
        <v>688</v>
      </c>
      <c r="N296" s="21" t="s">
        <v>689</v>
      </c>
      <c r="O296" s="21">
        <v>0</v>
      </c>
      <c r="P296" s="21">
        <v>0</v>
      </c>
      <c r="Q296" s="21">
        <v>0</v>
      </c>
      <c r="R296" s="21">
        <v>2920.69</v>
      </c>
      <c r="S296" s="21">
        <v>2920.71</v>
      </c>
      <c r="T296" s="21">
        <v>195.14500000000001</v>
      </c>
      <c r="U296" s="4">
        <f t="shared" si="14"/>
        <v>174.51500000000001</v>
      </c>
      <c r="V296" s="21" t="s">
        <v>82</v>
      </c>
    </row>
    <row r="297" spans="1:22" s="5" customFormat="1" x14ac:dyDescent="0.2">
      <c r="A297" s="21">
        <v>3770.24</v>
      </c>
      <c r="B297" s="21">
        <v>90</v>
      </c>
      <c r="C297" s="22">
        <v>205.46799999999999</v>
      </c>
      <c r="D297" s="16">
        <f t="shared" si="15"/>
        <v>184.83799999999999</v>
      </c>
      <c r="E297" s="17">
        <f t="shared" si="16"/>
        <v>205.018</v>
      </c>
      <c r="F297" s="21">
        <v>1116.1500000000001</v>
      </c>
      <c r="G297" s="21">
        <v>1036</v>
      </c>
      <c r="H297" s="21">
        <v>2930.54</v>
      </c>
      <c r="I297" s="21">
        <v>-2828.3</v>
      </c>
      <c r="J297" s="21">
        <v>-767.35</v>
      </c>
      <c r="K297" s="21">
        <v>13522626.92</v>
      </c>
      <c r="L297" s="21">
        <v>7194390.9199999999</v>
      </c>
      <c r="M297" s="21" t="s">
        <v>690</v>
      </c>
      <c r="N297" s="21" t="s">
        <v>691</v>
      </c>
      <c r="O297" s="21">
        <v>0</v>
      </c>
      <c r="P297" s="21">
        <v>0</v>
      </c>
      <c r="Q297" s="21">
        <v>0</v>
      </c>
      <c r="R297" s="21">
        <v>2930.54</v>
      </c>
      <c r="S297" s="21">
        <v>2930.55</v>
      </c>
      <c r="T297" s="21">
        <v>195.18</v>
      </c>
      <c r="U297" s="4">
        <f t="shared" si="14"/>
        <v>174.55</v>
      </c>
      <c r="V297" s="21" t="s">
        <v>82</v>
      </c>
    </row>
    <row r="298" spans="1:22" s="5" customFormat="1" x14ac:dyDescent="0.2">
      <c r="A298" s="21">
        <v>3780.24</v>
      </c>
      <c r="B298" s="21">
        <v>90</v>
      </c>
      <c r="C298" s="22">
        <v>205.46799999999999</v>
      </c>
      <c r="D298" s="16">
        <f t="shared" si="15"/>
        <v>184.83799999999999</v>
      </c>
      <c r="E298" s="17">
        <f t="shared" si="16"/>
        <v>205.018</v>
      </c>
      <c r="F298" s="21">
        <v>1116.1500000000001</v>
      </c>
      <c r="G298" s="21">
        <v>1036</v>
      </c>
      <c r="H298" s="21">
        <v>2940.38</v>
      </c>
      <c r="I298" s="21">
        <v>-2837.33</v>
      </c>
      <c r="J298" s="21">
        <v>-771.65</v>
      </c>
      <c r="K298" s="21">
        <v>13522622.689999999</v>
      </c>
      <c r="L298" s="21">
        <v>7194381.8600000003</v>
      </c>
      <c r="M298" s="21" t="s">
        <v>692</v>
      </c>
      <c r="N298" s="21" t="s">
        <v>693</v>
      </c>
      <c r="O298" s="21">
        <v>0</v>
      </c>
      <c r="P298" s="21">
        <v>0</v>
      </c>
      <c r="Q298" s="21">
        <v>0</v>
      </c>
      <c r="R298" s="21">
        <v>2940.38</v>
      </c>
      <c r="S298" s="21">
        <v>2940.39</v>
      </c>
      <c r="T298" s="21">
        <v>195.214</v>
      </c>
      <c r="U298" s="4">
        <f t="shared" si="14"/>
        <v>174.584</v>
      </c>
      <c r="V298" s="21" t="s">
        <v>82</v>
      </c>
    </row>
    <row r="299" spans="1:22" s="5" customFormat="1" x14ac:dyDescent="0.2">
      <c r="A299" s="21">
        <v>3790.24</v>
      </c>
      <c r="B299" s="21">
        <v>90</v>
      </c>
      <c r="C299" s="22">
        <v>205.46799999999999</v>
      </c>
      <c r="D299" s="16">
        <f t="shared" si="15"/>
        <v>184.83799999999999</v>
      </c>
      <c r="E299" s="17">
        <f t="shared" si="16"/>
        <v>205.018</v>
      </c>
      <c r="F299" s="21">
        <v>1116.1500000000001</v>
      </c>
      <c r="G299" s="21">
        <v>1036</v>
      </c>
      <c r="H299" s="21">
        <v>2950.23</v>
      </c>
      <c r="I299" s="21">
        <v>-2846.36</v>
      </c>
      <c r="J299" s="21">
        <v>-775.95</v>
      </c>
      <c r="K299" s="21">
        <v>13522618.460000001</v>
      </c>
      <c r="L299" s="21">
        <v>7194372.79</v>
      </c>
      <c r="M299" s="21" t="s">
        <v>694</v>
      </c>
      <c r="N299" s="21" t="s">
        <v>695</v>
      </c>
      <c r="O299" s="21">
        <v>0</v>
      </c>
      <c r="P299" s="21">
        <v>0</v>
      </c>
      <c r="Q299" s="21">
        <v>0</v>
      </c>
      <c r="R299" s="21">
        <v>2950.23</v>
      </c>
      <c r="S299" s="21">
        <v>2950.23</v>
      </c>
      <c r="T299" s="21">
        <v>195.249</v>
      </c>
      <c r="U299" s="4">
        <f t="shared" si="14"/>
        <v>174.619</v>
      </c>
      <c r="V299" s="21" t="s">
        <v>82</v>
      </c>
    </row>
    <row r="300" spans="1:22" s="5" customFormat="1" x14ac:dyDescent="0.2">
      <c r="A300" s="21">
        <v>3800.24</v>
      </c>
      <c r="B300" s="21">
        <v>90</v>
      </c>
      <c r="C300" s="22">
        <v>205.46799999999999</v>
      </c>
      <c r="D300" s="16">
        <f t="shared" si="15"/>
        <v>184.83799999999999</v>
      </c>
      <c r="E300" s="17">
        <f t="shared" si="16"/>
        <v>205.018</v>
      </c>
      <c r="F300" s="21">
        <v>1116.1500000000001</v>
      </c>
      <c r="G300" s="21">
        <v>1036</v>
      </c>
      <c r="H300" s="21">
        <v>2960.07</v>
      </c>
      <c r="I300" s="21">
        <v>-2855.39</v>
      </c>
      <c r="J300" s="21">
        <v>-780.25</v>
      </c>
      <c r="K300" s="21">
        <v>13522614.23</v>
      </c>
      <c r="L300" s="21">
        <v>7194363.7300000004</v>
      </c>
      <c r="M300" s="21" t="s">
        <v>696</v>
      </c>
      <c r="N300" s="21" t="s">
        <v>697</v>
      </c>
      <c r="O300" s="21">
        <v>0</v>
      </c>
      <c r="P300" s="21">
        <v>0</v>
      </c>
      <c r="Q300" s="21">
        <v>0</v>
      </c>
      <c r="R300" s="21">
        <v>2960.07</v>
      </c>
      <c r="S300" s="21">
        <v>2960.07</v>
      </c>
      <c r="T300" s="21">
        <v>195.28299999999999</v>
      </c>
      <c r="U300" s="4">
        <f t="shared" si="14"/>
        <v>174.65299999999999</v>
      </c>
      <c r="V300" s="21" t="s">
        <v>82</v>
      </c>
    </row>
    <row r="301" spans="1:22" s="5" customFormat="1" x14ac:dyDescent="0.2">
      <c r="A301" s="21">
        <v>3810.24</v>
      </c>
      <c r="B301" s="21">
        <v>90</v>
      </c>
      <c r="C301" s="22">
        <v>205.46799999999999</v>
      </c>
      <c r="D301" s="16">
        <f t="shared" si="15"/>
        <v>184.83799999999999</v>
      </c>
      <c r="E301" s="17">
        <f t="shared" si="16"/>
        <v>205.018</v>
      </c>
      <c r="F301" s="21">
        <v>1116.1500000000001</v>
      </c>
      <c r="G301" s="21">
        <v>1036</v>
      </c>
      <c r="H301" s="21">
        <v>2969.91</v>
      </c>
      <c r="I301" s="21">
        <v>-2864.41</v>
      </c>
      <c r="J301" s="21">
        <v>-784.55</v>
      </c>
      <c r="K301" s="21">
        <v>13522610</v>
      </c>
      <c r="L301" s="21">
        <v>7194354.6699999999</v>
      </c>
      <c r="M301" s="21" t="s">
        <v>698</v>
      </c>
      <c r="N301" s="21" t="s">
        <v>699</v>
      </c>
      <c r="O301" s="21">
        <v>0</v>
      </c>
      <c r="P301" s="21">
        <v>0</v>
      </c>
      <c r="Q301" s="21">
        <v>0</v>
      </c>
      <c r="R301" s="21">
        <v>2969.91</v>
      </c>
      <c r="S301" s="21">
        <v>2969.91</v>
      </c>
      <c r="T301" s="21">
        <v>195.31700000000001</v>
      </c>
      <c r="U301" s="4">
        <f t="shared" si="14"/>
        <v>174.68700000000001</v>
      </c>
      <c r="V301" s="21" t="s">
        <v>82</v>
      </c>
    </row>
    <row r="302" spans="1:22" s="5" customFormat="1" x14ac:dyDescent="0.2">
      <c r="A302" s="21">
        <v>3813.84</v>
      </c>
      <c r="B302" s="21">
        <v>90</v>
      </c>
      <c r="C302" s="22">
        <v>205.46799999999999</v>
      </c>
      <c r="D302" s="16">
        <f t="shared" si="15"/>
        <v>184.83799999999999</v>
      </c>
      <c r="E302" s="17">
        <f t="shared" si="16"/>
        <v>205.018</v>
      </c>
      <c r="F302" s="21">
        <v>1116.1500000000001</v>
      </c>
      <c r="G302" s="21">
        <v>1036</v>
      </c>
      <c r="H302" s="21">
        <v>2973.46</v>
      </c>
      <c r="I302" s="21">
        <v>-2867.67</v>
      </c>
      <c r="J302" s="21">
        <v>-786.1</v>
      </c>
      <c r="K302" s="21">
        <v>13522608.48</v>
      </c>
      <c r="L302" s="21">
        <v>7194351.4100000001</v>
      </c>
      <c r="M302" s="21" t="s">
        <v>700</v>
      </c>
      <c r="N302" s="21" t="s">
        <v>701</v>
      </c>
      <c r="O302" s="21" t="s">
        <v>113</v>
      </c>
      <c r="P302" s="21">
        <v>0</v>
      </c>
      <c r="Q302" s="21">
        <v>0</v>
      </c>
      <c r="R302" s="21">
        <v>2973.46</v>
      </c>
      <c r="S302" s="21">
        <v>2973.46</v>
      </c>
      <c r="T302" s="21">
        <v>195.33</v>
      </c>
      <c r="U302" s="4">
        <f t="shared" si="14"/>
        <v>174.70000000000002</v>
      </c>
      <c r="V302" s="21" t="s">
        <v>82</v>
      </c>
    </row>
    <row r="303" spans="1:22" s="5" customFormat="1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 t="s">
        <v>710</v>
      </c>
    </row>
    <row r="304" spans="1:22" s="5" customFormat="1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 s="5" customFormat="1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 s="5" customFormat="1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 s="5" customFormat="1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 s="5" customFormat="1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 s="5" customFormat="1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 s="5" customFormat="1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 s="5" customFormat="1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 s="5" customFormat="1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 s="5" customFormat="1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 s="5" customFormat="1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 s="5" customFormat="1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 s="5" customFormat="1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 s="5" customFormat="1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 s="5" customFormat="1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 s="5" customFormat="1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 s="5" customFormat="1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 s="5" customFormat="1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 s="5" customFormat="1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 s="5" customFormat="1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 s="5" customFormat="1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 s="5" customFormat="1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 s="5" customFormat="1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 s="5" customFormat="1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 s="5" customFormat="1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1:22" s="5" customFormat="1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1:22" s="5" customFormat="1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1:22" s="5" customFormat="1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1:22" s="5" customFormat="1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1:22" s="5" customFormat="1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1:22" s="5" customFormat="1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1:22" s="5" customFormat="1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1:22" s="5" customFormat="1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1:22" s="5" customFormat="1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1:22" s="5" customFormat="1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1:22" s="5" customFormat="1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1:22" s="5" customFormat="1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s="5" customForma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s="5" customFormat="1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1:22" s="5" customFormat="1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1:22" s="5" customFormat="1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1:22" s="5" customFormat="1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1:22" s="5" customFormat="1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1:22" s="5" customFormat="1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1:22" s="5" customFormat="1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1:22" s="5" customFormat="1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1:22" s="5" customFormat="1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1:22" s="5" customFormat="1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1:22" s="5" customFormat="1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1:22" s="5" customFormat="1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1:22" s="5" customFormat="1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1:22" s="5" customFormat="1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1:22" s="5" customFormat="1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1:22" s="5" customFormat="1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1:22" s="5" customFormat="1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1:22" s="5" customFormat="1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1:22" s="5" customFormat="1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1:22" s="5" customFormat="1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1:22" s="5" customFormat="1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1:22" s="5" customFormat="1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1:22" s="5" customFormat="1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1:22" s="5" customFormat="1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1:22" s="5" customFormat="1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1:22" s="5" customFormat="1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1:22" s="5" customFormat="1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1:22" s="5" customFormat="1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1:22" s="5" customFormat="1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1:22" s="5" customFormat="1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1:22" s="5" customFormat="1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1:22" s="5" customFormat="1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1:22" s="5" customFormat="1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1:22" s="5" customFormat="1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1:22" s="5" customFormat="1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1:22" s="5" customFormat="1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1:22" s="5" customFormat="1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1:22" s="5" customFormat="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s="5" customForma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s="5" customFormat="1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1:22" s="5" customFormat="1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1:22" s="5" customFormat="1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1:22" s="5" customFormat="1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1:22" s="5" customFormat="1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1:22" s="5" customFormat="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s="5" customForma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s="5" customFormat="1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1:22" s="5" customFormat="1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1:22" s="5" customFormat="1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1:22" s="5" customFormat="1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1:22" s="5" customFormat="1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1:22" s="5" customFormat="1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1:22" s="5" customFormat="1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1:22" s="5" customFormat="1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1:22" s="5" customFormat="1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1:22" s="5" customFormat="1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1:22" s="5" customFormat="1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1:22" s="5" customFormat="1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1:22" s="5" customFormat="1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1:22" s="5" customFormat="1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1:22" s="5" customFormat="1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1:22" s="5" customFormat="1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1:22" s="5" customFormat="1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1:22" s="5" customFormat="1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1:22" s="5" customFormat="1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1:22" s="5" customFormat="1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1:22" s="5" customFormat="1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1:22" s="5" customFormat="1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1:22" s="5" customFormat="1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1:22" s="5" customFormat="1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1:22" s="5" customFormat="1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1:22" s="5" customFormat="1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1:22" s="5" customFormat="1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1:22" s="5" customFormat="1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1:22" s="5" customFormat="1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1:22" s="5" customFormat="1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</sheetData>
  <mergeCells count="60">
    <mergeCell ref="A1:V1"/>
    <mergeCell ref="A2:V2"/>
    <mergeCell ref="A3:V3"/>
    <mergeCell ref="A4:D4"/>
    <mergeCell ref="F4:K4"/>
    <mergeCell ref="L4:P4"/>
    <mergeCell ref="Q4:V4"/>
    <mergeCell ref="A5:D5"/>
    <mergeCell ref="F5:K5"/>
    <mergeCell ref="L5:P5"/>
    <mergeCell ref="Q5:V5"/>
    <mergeCell ref="A6:D6"/>
    <mergeCell ref="F6:K6"/>
    <mergeCell ref="L6:P6"/>
    <mergeCell ref="Q6:V6"/>
    <mergeCell ref="A7:D7"/>
    <mergeCell ref="F7:K7"/>
    <mergeCell ref="L7:P7"/>
    <mergeCell ref="Q7:V7"/>
    <mergeCell ref="A8:D8"/>
    <mergeCell ref="F8:K8"/>
    <mergeCell ref="L8:P8"/>
    <mergeCell ref="Q8:V8"/>
    <mergeCell ref="A9:D9"/>
    <mergeCell ref="F9:K9"/>
    <mergeCell ref="L9:P9"/>
    <mergeCell ref="Q9:V9"/>
    <mergeCell ref="A10:D10"/>
    <mergeCell ref="F10:K10"/>
    <mergeCell ref="L10:P10"/>
    <mergeCell ref="Q10:V10"/>
    <mergeCell ref="A11:D11"/>
    <mergeCell ref="F11:K11"/>
    <mergeCell ref="L11:P11"/>
    <mergeCell ref="Q11:V11"/>
    <mergeCell ref="A12:D12"/>
    <mergeCell ref="F12:K12"/>
    <mergeCell ref="L12:P12"/>
    <mergeCell ref="Q12:V12"/>
    <mergeCell ref="A13:D13"/>
    <mergeCell ref="F13:K13"/>
    <mergeCell ref="L13:P13"/>
    <mergeCell ref="Q13:V13"/>
    <mergeCell ref="A14:D14"/>
    <mergeCell ref="F14:K14"/>
    <mergeCell ref="L14:P14"/>
    <mergeCell ref="Q14:V14"/>
    <mergeCell ref="A15:D15"/>
    <mergeCell ref="F15:K15"/>
    <mergeCell ref="L15:P15"/>
    <mergeCell ref="Q15:V15"/>
    <mergeCell ref="A16:D16"/>
    <mergeCell ref="F16:K16"/>
    <mergeCell ref="L16:P16"/>
    <mergeCell ref="Q16:V16"/>
    <mergeCell ref="A17:D17"/>
    <mergeCell ref="F17:K17"/>
    <mergeCell ref="L17:P17"/>
    <mergeCell ref="Q17:V17"/>
    <mergeCell ref="A18:V18"/>
  </mergeCells>
  <printOptions gridLines="1"/>
  <pageMargins left="0" right="0" top="0.2" bottom="0.3" header="0" footer="0.1"/>
  <pageSetup scale="47" fitToHeight="200" orientation="landscape" horizontalDpi="4294967293" r:id="rId1"/>
  <headerFoot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3">
    <pageSetUpPr fitToPage="1"/>
  </sheetPr>
  <dimension ref="A1:DC698"/>
  <sheetViews>
    <sheetView view="pageBreakPreview" zoomScale="80" zoomScaleNormal="70" zoomScaleSheetLayoutView="80" workbookViewId="0">
      <pane ySplit="20" topLeftCell="A21" activePane="bottomLeft" state="frozen"/>
      <selection pane="bottomLeft" activeCell="L31" sqref="L31"/>
    </sheetView>
  </sheetViews>
  <sheetFormatPr defaultColWidth="9.42578125" defaultRowHeight="12.75" x14ac:dyDescent="0.2"/>
  <cols>
    <col min="1" max="11" width="12.5703125" customWidth="1"/>
    <col min="12" max="13" width="16.42578125" customWidth="1"/>
    <col min="14" max="21" width="12.5703125" customWidth="1"/>
    <col min="22" max="22" width="39.140625" bestFit="1" customWidth="1"/>
  </cols>
  <sheetData>
    <row r="1" spans="1:107" ht="13.5" customHeight="1" x14ac:dyDescent="0.2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</row>
    <row r="2" spans="1:107" ht="28.35" customHeight="1" x14ac:dyDescent="0.4">
      <c r="A2" s="132" t="str">
        <f>'Профиль интерполированный'!A2:V2</f>
        <v>Плановый профиль ствола скважины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DB2" t="s">
        <v>115</v>
      </c>
      <c r="DC2" t="s">
        <v>115</v>
      </c>
    </row>
    <row r="3" spans="1:107" ht="13.5" customHeight="1" x14ac:dyDescent="0.2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107" ht="13.5" customHeight="1" x14ac:dyDescent="0.2">
      <c r="A4" s="117" t="str">
        <f>'Профиль интерполированный'!A4:D4</f>
        <v>Дата создания отчета</v>
      </c>
      <c r="B4" s="117"/>
      <c r="C4" s="117"/>
      <c r="D4" s="117"/>
      <c r="E4" s="1"/>
      <c r="F4" s="127" t="s">
        <v>3</v>
      </c>
      <c r="G4" s="128"/>
      <c r="H4" s="128"/>
      <c r="I4" s="128"/>
      <c r="J4" s="128"/>
      <c r="K4" s="128"/>
      <c r="L4" s="117" t="str">
        <f>'Профиль интерполированный'!L4:P4</f>
        <v>Система координат</v>
      </c>
      <c r="M4" s="117"/>
      <c r="N4" s="117"/>
      <c r="O4" s="117"/>
      <c r="P4" s="117"/>
      <c r="Q4" s="128" t="s">
        <v>5</v>
      </c>
      <c r="R4" s="128"/>
      <c r="S4" s="128"/>
      <c r="T4" s="128"/>
      <c r="U4" s="128"/>
      <c r="V4" s="128"/>
    </row>
    <row r="5" spans="1:107" ht="13.5" customHeight="1" x14ac:dyDescent="0.2">
      <c r="A5" s="117" t="str">
        <f>'Профиль интерполированный'!A5:D5</f>
        <v>Заказчик</v>
      </c>
      <c r="B5" s="117"/>
      <c r="C5" s="117"/>
      <c r="D5" s="117"/>
      <c r="E5" s="1"/>
      <c r="F5" s="128" t="s">
        <v>7</v>
      </c>
      <c r="G5" s="128"/>
      <c r="H5" s="128"/>
      <c r="I5" s="128"/>
      <c r="J5" s="128"/>
      <c r="K5" s="128"/>
      <c r="L5" s="117" t="str">
        <f>'Профиль интерполированный'!L5:P5</f>
        <v>Привязка к северу</v>
      </c>
      <c r="M5" s="117"/>
      <c r="N5" s="117"/>
      <c r="O5" s="117"/>
      <c r="P5" s="117"/>
      <c r="Q5" s="128" t="s">
        <v>9</v>
      </c>
      <c r="R5" s="128"/>
      <c r="S5" s="128"/>
      <c r="T5" s="128"/>
      <c r="U5" s="128"/>
      <c r="V5" s="128"/>
    </row>
    <row r="6" spans="1:107" ht="13.5" customHeight="1" x14ac:dyDescent="0.2">
      <c r="A6" s="117" t="str">
        <f>'Профиль интерполированный'!A6:D6</f>
        <v>Регион</v>
      </c>
      <c r="B6" s="117"/>
      <c r="C6" s="117"/>
      <c r="D6" s="117"/>
      <c r="E6" s="1"/>
      <c r="F6" s="210" t="s">
        <v>11</v>
      </c>
      <c r="G6" s="128"/>
      <c r="H6" s="128"/>
      <c r="I6" s="128"/>
      <c r="J6" s="128"/>
      <c r="K6" s="128"/>
      <c r="L6" s="117" t="str">
        <f>'Профиль интерполированный'!L6:P6</f>
        <v>Масштаб</v>
      </c>
      <c r="M6" s="117"/>
      <c r="N6" s="117"/>
      <c r="O6" s="117"/>
      <c r="P6" s="117"/>
      <c r="Q6" s="128">
        <v>1.0000070000000001</v>
      </c>
      <c r="R6" s="128"/>
      <c r="S6" s="128"/>
      <c r="T6" s="128"/>
      <c r="U6" s="128"/>
      <c r="V6" s="128"/>
    </row>
    <row r="7" spans="1:107" ht="13.5" customHeight="1" x14ac:dyDescent="0.2">
      <c r="A7" s="117" t="str">
        <f>'Профиль интерполированный'!A7:D7</f>
        <v>Месторождение</v>
      </c>
      <c r="B7" s="117"/>
      <c r="C7" s="117"/>
      <c r="D7" s="117"/>
      <c r="E7" s="1"/>
      <c r="F7" s="128" t="s">
        <v>14</v>
      </c>
      <c r="G7" s="128"/>
      <c r="H7" s="128"/>
      <c r="I7" s="128"/>
      <c r="J7" s="128"/>
      <c r="K7" s="128"/>
      <c r="L7" s="117" t="str">
        <f>'Профиль интерполированный'!L7:P7</f>
        <v>Привязка по горизонтали</v>
      </c>
      <c r="M7" s="117"/>
      <c r="N7" s="117"/>
      <c r="O7" s="117"/>
      <c r="P7" s="117"/>
      <c r="Q7" s="128" t="s">
        <v>16</v>
      </c>
      <c r="R7" s="128"/>
      <c r="S7" s="128"/>
      <c r="T7" s="128"/>
      <c r="U7" s="128"/>
      <c r="V7" s="128"/>
    </row>
    <row r="8" spans="1:107" ht="13.5" customHeight="1" x14ac:dyDescent="0.2">
      <c r="A8" s="117" t="str">
        <f>'Профиль интерполированный'!A8:D8</f>
        <v>Куст</v>
      </c>
      <c r="B8" s="117"/>
      <c r="C8" s="117"/>
      <c r="D8" s="117"/>
      <c r="E8" s="1"/>
      <c r="F8" s="128" t="s">
        <v>18</v>
      </c>
      <c r="G8" s="128"/>
      <c r="H8" s="128"/>
      <c r="I8" s="128"/>
      <c r="J8" s="128"/>
      <c r="K8" s="128"/>
      <c r="L8" s="117" t="str">
        <f>'Профиль интерполированный'!L8:P8</f>
        <v>Привязка по вертикали</v>
      </c>
      <c r="M8" s="117"/>
      <c r="N8" s="117"/>
      <c r="O8" s="117"/>
      <c r="P8" s="117"/>
      <c r="Q8" s="128" t="s">
        <v>20</v>
      </c>
      <c r="R8" s="128"/>
      <c r="S8" s="128"/>
      <c r="T8" s="128"/>
      <c r="U8" s="128"/>
      <c r="V8" s="128"/>
    </row>
    <row r="9" spans="1:107" ht="13.5" customHeight="1" x14ac:dyDescent="0.2">
      <c r="A9" s="117" t="str">
        <f>'Профиль интерполированный'!A9:D9</f>
        <v>Позиция</v>
      </c>
      <c r="B9" s="117"/>
      <c r="C9" s="117"/>
      <c r="D9" s="117"/>
      <c r="E9" s="1"/>
      <c r="F9" s="128" t="s">
        <v>22</v>
      </c>
      <c r="G9" s="128"/>
      <c r="H9" s="128"/>
      <c r="I9" s="128"/>
      <c r="J9" s="128"/>
      <c r="K9" s="128"/>
      <c r="L9" s="117" t="str">
        <f>'Профиль интерполированный'!L9:P9</f>
        <v>Привязка по стволу</v>
      </c>
      <c r="M9" s="117"/>
      <c r="N9" s="117"/>
      <c r="O9" s="117"/>
      <c r="P9" s="117"/>
      <c r="Q9" s="128" t="s">
        <v>20</v>
      </c>
      <c r="R9" s="128"/>
      <c r="S9" s="128"/>
      <c r="T9" s="128"/>
      <c r="U9" s="128"/>
      <c r="V9" s="128"/>
    </row>
    <row r="10" spans="1:107" ht="13.5" customHeight="1" x14ac:dyDescent="0.2">
      <c r="A10" s="117" t="str">
        <f>'Профиль интерполированный'!A10:D10</f>
        <v>Скважина</v>
      </c>
      <c r="B10" s="117"/>
      <c r="C10" s="117"/>
      <c r="D10" s="117"/>
      <c r="E10" s="1"/>
      <c r="F10" s="128" t="s">
        <v>25</v>
      </c>
      <c r="G10" s="128"/>
      <c r="H10" s="128"/>
      <c r="I10" s="128"/>
      <c r="J10" s="128"/>
      <c r="K10" s="128"/>
      <c r="L10" s="117" t="str">
        <f>'Профиль интерполированный'!L10:P10</f>
        <v>Абсолютная отметка относительно</v>
      </c>
      <c r="M10" s="117"/>
      <c r="N10" s="117"/>
      <c r="O10" s="117"/>
      <c r="P10" s="117"/>
      <c r="Q10" s="128" t="s">
        <v>27</v>
      </c>
      <c r="R10" s="128"/>
      <c r="S10" s="128"/>
      <c r="T10" s="128"/>
      <c r="U10" s="128"/>
      <c r="V10" s="128"/>
    </row>
    <row r="11" spans="1:107" ht="13.5" customHeight="1" x14ac:dyDescent="0.2">
      <c r="A11" s="117" t="str">
        <f>'Профиль интерполированный'!A11:D11</f>
        <v>Ствол</v>
      </c>
      <c r="B11" s="117"/>
      <c r="C11" s="117"/>
      <c r="D11" s="117"/>
      <c r="E11" s="1"/>
      <c r="F11" s="128" t="s">
        <v>29</v>
      </c>
      <c r="G11" s="128"/>
      <c r="H11" s="128"/>
      <c r="I11" s="128"/>
      <c r="J11" s="128"/>
      <c r="K11" s="128"/>
      <c r="L11" s="117" t="str">
        <f>'Профиль интерполированный'!L11:P11</f>
        <v>Высота стола ротора</v>
      </c>
      <c r="M11" s="117"/>
      <c r="N11" s="117"/>
      <c r="O11" s="117"/>
      <c r="P11" s="117"/>
      <c r="Q11" s="128" t="s">
        <v>31</v>
      </c>
      <c r="R11" s="128"/>
      <c r="S11" s="128"/>
      <c r="T11" s="128"/>
      <c r="U11" s="128"/>
      <c r="V11" s="128"/>
    </row>
    <row r="12" spans="1:107" ht="13.5" customHeight="1" x14ac:dyDescent="0.2">
      <c r="A12" s="117" t="str">
        <f>'Профиль интерполированный'!A12:D12</f>
        <v>Версия профиля</v>
      </c>
      <c r="B12" s="117"/>
      <c r="C12" s="117"/>
      <c r="D12" s="117"/>
      <c r="E12" s="1"/>
      <c r="F12" s="127" t="s">
        <v>33</v>
      </c>
      <c r="G12" s="127"/>
      <c r="H12" s="127"/>
      <c r="I12" s="127"/>
      <c r="J12" s="127"/>
      <c r="K12" s="127"/>
      <c r="L12" s="117" t="str">
        <f>'Профиль интерполированный'!L12:P12</f>
        <v>Альтитуда стола ротора</v>
      </c>
      <c r="M12" s="117"/>
      <c r="N12" s="117"/>
      <c r="O12" s="117"/>
      <c r="P12" s="117"/>
      <c r="Q12" s="128" t="s">
        <v>35</v>
      </c>
      <c r="R12" s="128"/>
      <c r="S12" s="128"/>
      <c r="T12" s="128"/>
      <c r="U12" s="128"/>
      <c r="V12" s="128"/>
    </row>
    <row r="13" spans="1:107" ht="13.5" customHeight="1" x14ac:dyDescent="0.2">
      <c r="A13" s="117" t="str">
        <f>'Профиль интерполированный'!A13:D13</f>
        <v>Дата последней редакции ствола</v>
      </c>
      <c r="B13" s="117"/>
      <c r="C13" s="117"/>
      <c r="D13" s="117"/>
      <c r="E13" s="1"/>
      <c r="F13" s="127" t="s">
        <v>3</v>
      </c>
      <c r="G13" s="128"/>
      <c r="H13" s="128"/>
      <c r="I13" s="128"/>
      <c r="J13" s="128"/>
      <c r="K13" s="128"/>
      <c r="L13" s="117" t="str">
        <f>'Профиль интерполированный'!L13:P13</f>
        <v>Глубина дна моря</v>
      </c>
      <c r="M13" s="117"/>
      <c r="N13" s="117"/>
      <c r="O13" s="117"/>
      <c r="P13" s="117"/>
      <c r="Q13" s="128" t="s">
        <v>31</v>
      </c>
      <c r="R13" s="128"/>
      <c r="S13" s="128"/>
      <c r="T13" s="128"/>
      <c r="U13" s="128"/>
      <c r="V13" s="128"/>
    </row>
    <row r="14" spans="1:107" ht="13.5" customHeight="1" x14ac:dyDescent="0.2">
      <c r="A14" s="117" t="str">
        <f>'Профиль интерполированный'!A14:D14</f>
        <v>Боковой ствол (от)</v>
      </c>
      <c r="B14" s="117"/>
      <c r="C14" s="117"/>
      <c r="D14" s="117"/>
      <c r="E14" s="1"/>
      <c r="F14" s="128" t="s">
        <v>39</v>
      </c>
      <c r="G14" s="128"/>
      <c r="H14" s="128"/>
      <c r="I14" s="128"/>
      <c r="J14" s="128"/>
      <c r="K14" s="128"/>
      <c r="L14" s="117" t="str">
        <f>'Профиль интерполированный'!L14:P14</f>
        <v>Привязка вертикальной секции X</v>
      </c>
      <c r="M14" s="117"/>
      <c r="N14" s="117"/>
      <c r="O14" s="117"/>
      <c r="P14" s="117"/>
      <c r="Q14" s="128" t="s">
        <v>41</v>
      </c>
      <c r="R14" s="128"/>
      <c r="S14" s="128"/>
      <c r="T14" s="128"/>
      <c r="U14" s="128"/>
      <c r="V14" s="128"/>
    </row>
    <row r="15" spans="1:107" ht="13.5" customHeight="1" x14ac:dyDescent="0.2">
      <c r="A15" s="117" t="str">
        <f>'Профиль интерполированный'!A15:D15</f>
        <v>Подготовил инженер</v>
      </c>
      <c r="B15" s="117"/>
      <c r="C15" s="117"/>
      <c r="D15" s="117"/>
      <c r="E15" s="1"/>
      <c r="F15" s="128" t="s">
        <v>43</v>
      </c>
      <c r="G15" s="128"/>
      <c r="H15" s="128"/>
      <c r="I15" s="128"/>
      <c r="J15" s="128"/>
      <c r="K15" s="128"/>
      <c r="L15" s="117" t="str">
        <f>'Профиль интерполированный'!L15:P15</f>
        <v>Привязка вертикальной секции Y</v>
      </c>
      <c r="M15" s="117"/>
      <c r="N15" s="117"/>
      <c r="O15" s="117"/>
      <c r="P15" s="117"/>
      <c r="Q15" s="128" t="s">
        <v>45</v>
      </c>
      <c r="R15" s="128"/>
      <c r="S15" s="128"/>
      <c r="T15" s="128"/>
      <c r="U15" s="128"/>
      <c r="V15" s="128"/>
    </row>
    <row r="16" spans="1:107" ht="13.5" customHeight="1" x14ac:dyDescent="0.2">
      <c r="A16" s="117" t="str">
        <f>'Профиль интерполированный'!A16:D16</f>
        <v>Метод расчета</v>
      </c>
      <c r="B16" s="117"/>
      <c r="C16" s="117"/>
      <c r="D16" s="117"/>
      <c r="E16" s="1"/>
      <c r="F16" s="128" t="s">
        <v>47</v>
      </c>
      <c r="G16" s="128"/>
      <c r="H16" s="128"/>
      <c r="I16" s="128"/>
      <c r="J16" s="128"/>
      <c r="K16" s="128"/>
      <c r="L16" s="117" t="str">
        <f>'Профиль интерполированный'!L16:P16</f>
        <v>Азимут вертикальной секции</v>
      </c>
      <c r="M16" s="117"/>
      <c r="N16" s="117"/>
      <c r="O16" s="117"/>
      <c r="P16" s="117"/>
      <c r="Q16" s="128" t="s">
        <v>49</v>
      </c>
      <c r="R16" s="128"/>
      <c r="S16" s="128"/>
      <c r="T16" s="128"/>
      <c r="U16" s="128"/>
      <c r="V16" s="128"/>
    </row>
    <row r="17" spans="1:22" ht="13.5" customHeight="1" x14ac:dyDescent="0.2">
      <c r="A17" s="117" t="str">
        <f>'Профиль интерполированный'!A17:D17</f>
        <v>Магнитное склонение</v>
      </c>
      <c r="B17" s="117"/>
      <c r="C17" s="117"/>
      <c r="D17" s="117"/>
      <c r="E17" s="1"/>
      <c r="F17" s="127" t="s">
        <v>52</v>
      </c>
      <c r="G17" s="128"/>
      <c r="H17" s="128"/>
      <c r="I17" s="128"/>
      <c r="J17" s="128"/>
      <c r="K17" s="128"/>
      <c r="L17" s="117" t="str">
        <f>'Профиль интерполированный'!L17:P17</f>
        <v>Полная магнитная поправка</v>
      </c>
      <c r="M17" s="117"/>
      <c r="N17" s="117"/>
      <c r="O17" s="117"/>
      <c r="P17" s="117"/>
      <c r="Q17" s="128" t="s">
        <v>140</v>
      </c>
      <c r="R17" s="128"/>
      <c r="S17" s="128"/>
      <c r="T17" s="128"/>
      <c r="U17" s="128"/>
      <c r="V17" s="128"/>
    </row>
    <row r="18" spans="1:22" ht="13.5" customHeight="1" x14ac:dyDescent="0.2">
      <c r="A18" s="208"/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</row>
    <row r="19" spans="1:22" ht="38.25" x14ac:dyDescent="0.2">
      <c r="A19" s="2" t="str">
        <f>'Профиль интерполированный'!A19</f>
        <v>Глубина по стволу</v>
      </c>
      <c r="B19" s="2" t="str">
        <f>'Профиль интерполированный'!B19</f>
        <v>Угол зенитный</v>
      </c>
      <c r="C19" s="2" t="s">
        <v>55</v>
      </c>
      <c r="D19" s="2" t="str">
        <f>'Профиль интерполированный'!D19</f>
        <v>Азимут Магнитный</v>
      </c>
      <c r="E19" s="2" t="str">
        <f>'Профиль интерполированный'!E19</f>
        <v>Азимут Картографический</v>
      </c>
      <c r="F19" s="2" t="str">
        <f>'Профиль интерполированный'!F19</f>
        <v>Глубина вертикальная</v>
      </c>
      <c r="G19" s="2" t="str">
        <f>'Профиль интерполированный'!G19</f>
        <v>Абсолютная отметка</v>
      </c>
      <c r="H19" s="2" t="str">
        <f>'Профиль интерполированный'!H19</f>
        <v>Север отн-но устья</v>
      </c>
      <c r="I19" s="2" t="str">
        <f>'Профиль интерполированный'!I19</f>
        <v>Восток отн-но устья</v>
      </c>
      <c r="J19" s="2" t="str">
        <f>'Профиль интерполированный'!J19</f>
        <v>Восток картогра-фический</v>
      </c>
      <c r="K19" s="2" t="str">
        <f>'Профиль интерполированный'!K19</f>
        <v>Север картогра-фический</v>
      </c>
      <c r="L19" s="2" t="str">
        <f>'Профиль интерполированный'!L19</f>
        <v>Геогрфичес-кая широта</v>
      </c>
      <c r="M19" s="2" t="str">
        <f>'Профиль интерполированный'!M19</f>
        <v>Географичес-кая долгота</v>
      </c>
      <c r="N19" s="2" t="str">
        <f>'Профиль интерполированный'!N19</f>
        <v>Простр. инт-сть</v>
      </c>
      <c r="O19" s="2" t="str">
        <f>'Профиль интерполированный'!O19</f>
        <v>Положение отклони-теля</v>
      </c>
      <c r="P19" s="2" t="str">
        <f>'Профиль интерполированный'!P19</f>
        <v>Инт-ть по углу</v>
      </c>
      <c r="Q19" s="2" t="str">
        <f>'Профиль интерполированный'!Q19</f>
        <v>Инт-ть по азимуту</v>
      </c>
      <c r="R19" s="2" t="str">
        <f>'Профиль интерполированный'!R19</f>
        <v>Верт. секция</v>
      </c>
      <c r="S19" s="2" t="str">
        <f>'Профиль интерполированный'!S19</f>
        <v>Смещение от устья</v>
      </c>
      <c r="T19" s="2" t="s">
        <v>71</v>
      </c>
      <c r="U19" s="2" t="str">
        <f>'Профиль интерполированный'!U19</f>
        <v>Азимут смещения магнитный</v>
      </c>
      <c r="V19" s="2" t="str">
        <f>'Профиль интерполированный'!V19:V19</f>
        <v>Комментарии</v>
      </c>
    </row>
    <row r="20" spans="1:22" x14ac:dyDescent="0.2">
      <c r="A20" s="3" t="s">
        <v>74</v>
      </c>
      <c r="B20" s="3" t="s">
        <v>75</v>
      </c>
      <c r="C20" s="3" t="s">
        <v>75</v>
      </c>
      <c r="D20" s="3" t="s">
        <v>75</v>
      </c>
      <c r="E20" s="3" t="s">
        <v>75</v>
      </c>
      <c r="F20" s="3" t="s">
        <v>74</v>
      </c>
      <c r="G20" s="3" t="s">
        <v>74</v>
      </c>
      <c r="H20" s="3" t="s">
        <v>74</v>
      </c>
      <c r="I20" s="3" t="s">
        <v>74</v>
      </c>
      <c r="J20" s="3" t="s">
        <v>74</v>
      </c>
      <c r="K20" s="3" t="s">
        <v>74</v>
      </c>
      <c r="L20" s="3"/>
      <c r="M20" s="3"/>
      <c r="N20" s="3" t="s">
        <v>76</v>
      </c>
      <c r="O20" s="3" t="s">
        <v>75</v>
      </c>
      <c r="P20" s="3" t="s">
        <v>76</v>
      </c>
      <c r="Q20" s="3" t="s">
        <v>76</v>
      </c>
      <c r="R20" s="3" t="s">
        <v>74</v>
      </c>
      <c r="S20" s="3" t="s">
        <v>74</v>
      </c>
      <c r="T20" s="3" t="s">
        <v>75</v>
      </c>
      <c r="U20" s="3" t="s">
        <v>77</v>
      </c>
      <c r="V20" s="3"/>
    </row>
    <row r="21" spans="1:22" s="5" customFormat="1" ht="12.75" customHeight="1" x14ac:dyDescent="0.2">
      <c r="A21" s="6">
        <v>0</v>
      </c>
      <c r="B21" s="6">
        <v>0</v>
      </c>
      <c r="C21" s="6">
        <v>180</v>
      </c>
      <c r="D21" s="6">
        <f>C21-20.63</f>
        <v>159.37</v>
      </c>
      <c r="E21" s="6">
        <f>C21-0.45</f>
        <v>179.55</v>
      </c>
      <c r="F21" s="6">
        <v>0</v>
      </c>
      <c r="G21" s="6">
        <v>80.489999999999995</v>
      </c>
      <c r="H21" s="6">
        <v>0</v>
      </c>
      <c r="I21" s="6">
        <v>0</v>
      </c>
      <c r="J21" s="6">
        <v>13523371.98</v>
      </c>
      <c r="K21" s="6">
        <v>7197225.3499999996</v>
      </c>
      <c r="L21" s="6" t="s">
        <v>78</v>
      </c>
      <c r="M21" s="6" t="s">
        <v>79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339.37</v>
      </c>
      <c r="V21" s="6" t="s">
        <v>80</v>
      </c>
    </row>
    <row r="22" spans="1:22" s="5" customFormat="1" ht="12.75" customHeight="1" x14ac:dyDescent="0.2">
      <c r="A22" s="6">
        <v>290</v>
      </c>
      <c r="B22" s="6">
        <v>0</v>
      </c>
      <c r="C22" s="6">
        <v>180</v>
      </c>
      <c r="D22" s="6">
        <f t="shared" ref="D22:D36" si="0">C22-20.63</f>
        <v>159.37</v>
      </c>
      <c r="E22" s="6">
        <f t="shared" ref="E22:E36" si="1">C22-0.45</f>
        <v>179.55</v>
      </c>
      <c r="F22" s="6">
        <v>290</v>
      </c>
      <c r="G22" s="6">
        <v>-209.51</v>
      </c>
      <c r="H22" s="6">
        <v>0</v>
      </c>
      <c r="I22" s="6">
        <v>0</v>
      </c>
      <c r="J22" s="6">
        <v>13523371.98</v>
      </c>
      <c r="K22" s="6">
        <v>7197225.3499999996</v>
      </c>
      <c r="L22" s="6" t="s">
        <v>78</v>
      </c>
      <c r="M22" s="6" t="s">
        <v>79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339.37</v>
      </c>
      <c r="V22" s="6" t="s">
        <v>81</v>
      </c>
    </row>
    <row r="23" spans="1:22" s="5" customFormat="1" ht="12.75" customHeight="1" x14ac:dyDescent="0.2">
      <c r="A23" s="6">
        <v>310</v>
      </c>
      <c r="B23" s="6">
        <v>0</v>
      </c>
      <c r="C23" s="6">
        <v>180</v>
      </c>
      <c r="D23" s="6">
        <f t="shared" si="0"/>
        <v>159.37</v>
      </c>
      <c r="E23" s="6">
        <f t="shared" si="1"/>
        <v>179.55</v>
      </c>
      <c r="F23" s="6">
        <v>310</v>
      </c>
      <c r="G23" s="6">
        <v>-229.51</v>
      </c>
      <c r="H23" s="6">
        <v>0</v>
      </c>
      <c r="I23" s="6">
        <v>0</v>
      </c>
      <c r="J23" s="6">
        <v>13523371.98</v>
      </c>
      <c r="K23" s="6">
        <v>7197225.3499999996</v>
      </c>
      <c r="L23" s="6" t="s">
        <v>78</v>
      </c>
      <c r="M23" s="6" t="s">
        <v>79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339.37</v>
      </c>
      <c r="V23" s="6" t="s">
        <v>82</v>
      </c>
    </row>
    <row r="24" spans="1:22" s="5" customFormat="1" ht="12.75" customHeight="1" x14ac:dyDescent="0.2">
      <c r="A24" s="6">
        <v>452.86</v>
      </c>
      <c r="B24" s="6">
        <v>10</v>
      </c>
      <c r="C24" s="6">
        <v>180</v>
      </c>
      <c r="D24" s="6">
        <f t="shared" si="0"/>
        <v>159.37</v>
      </c>
      <c r="E24" s="6">
        <f t="shared" si="1"/>
        <v>179.55</v>
      </c>
      <c r="F24" s="6">
        <v>452.13</v>
      </c>
      <c r="G24" s="6">
        <v>-371.64</v>
      </c>
      <c r="H24" s="6">
        <v>-12.44</v>
      </c>
      <c r="I24" s="6">
        <v>0</v>
      </c>
      <c r="J24" s="6">
        <v>13523372.08</v>
      </c>
      <c r="K24" s="6">
        <v>7197212.9199999999</v>
      </c>
      <c r="L24" s="6" t="s">
        <v>83</v>
      </c>
      <c r="M24" s="6" t="s">
        <v>79</v>
      </c>
      <c r="N24" s="6">
        <v>0.7</v>
      </c>
      <c r="O24" s="6">
        <v>-24.635999999999999</v>
      </c>
      <c r="P24" s="6">
        <v>0.7</v>
      </c>
      <c r="Q24" s="6">
        <v>0</v>
      </c>
      <c r="R24" s="6">
        <v>12.37</v>
      </c>
      <c r="S24" s="6">
        <v>12.44</v>
      </c>
      <c r="T24" s="6">
        <v>180</v>
      </c>
      <c r="U24" s="6">
        <v>159.37</v>
      </c>
      <c r="V24" s="6" t="s">
        <v>82</v>
      </c>
    </row>
    <row r="25" spans="1:22" s="5" customFormat="1" ht="12.75" customHeight="1" x14ac:dyDescent="0.2">
      <c r="A25" s="6">
        <v>970.96</v>
      </c>
      <c r="B25" s="6">
        <v>61</v>
      </c>
      <c r="C25" s="6">
        <v>158</v>
      </c>
      <c r="D25" s="6">
        <f t="shared" si="0"/>
        <v>137.37</v>
      </c>
      <c r="E25" s="6">
        <f t="shared" si="1"/>
        <v>157.55000000000001</v>
      </c>
      <c r="F25" s="6">
        <v>861.1</v>
      </c>
      <c r="G25" s="6">
        <v>-780.61</v>
      </c>
      <c r="H25" s="6">
        <v>-286.42</v>
      </c>
      <c r="I25" s="6">
        <v>91.18</v>
      </c>
      <c r="J25" s="6">
        <v>13523465.380000001</v>
      </c>
      <c r="K25" s="6">
        <v>7196939.6399999997</v>
      </c>
      <c r="L25" s="6" t="s">
        <v>84</v>
      </c>
      <c r="M25" s="6" t="s">
        <v>85</v>
      </c>
      <c r="N25" s="6">
        <v>1</v>
      </c>
      <c r="O25" s="6">
        <v>0</v>
      </c>
      <c r="P25" s="6">
        <v>1</v>
      </c>
      <c r="Q25" s="6">
        <v>-0.09</v>
      </c>
      <c r="R25" s="6">
        <v>294.29000000000002</v>
      </c>
      <c r="S25" s="6">
        <v>300.58311462888264</v>
      </c>
      <c r="T25" s="6">
        <v>162.34145417985624</v>
      </c>
      <c r="U25" s="6">
        <v>141.71145417985625</v>
      </c>
      <c r="V25" s="6" t="s">
        <v>82</v>
      </c>
    </row>
    <row r="26" spans="1:22" s="5" customFormat="1" ht="12.75" customHeight="1" x14ac:dyDescent="0.2">
      <c r="A26" s="6">
        <v>972.83</v>
      </c>
      <c r="B26" s="6">
        <v>61</v>
      </c>
      <c r="C26" s="6">
        <v>158</v>
      </c>
      <c r="D26" s="6">
        <f t="shared" si="0"/>
        <v>137.37</v>
      </c>
      <c r="E26" s="6">
        <f t="shared" si="1"/>
        <v>157.55000000000001</v>
      </c>
      <c r="F26" s="6">
        <v>862</v>
      </c>
      <c r="G26" s="6">
        <v>-781.51</v>
      </c>
      <c r="H26" s="6">
        <v>-287.93</v>
      </c>
      <c r="I26" s="6">
        <v>91.78</v>
      </c>
      <c r="J26" s="6">
        <v>13523466.01</v>
      </c>
      <c r="K26" s="6">
        <v>7196938.1399999997</v>
      </c>
      <c r="L26" s="6" t="s">
        <v>86</v>
      </c>
      <c r="M26" s="6" t="s">
        <v>87</v>
      </c>
      <c r="N26" s="6">
        <v>0</v>
      </c>
      <c r="O26" s="6">
        <v>0</v>
      </c>
      <c r="P26" s="6">
        <v>0</v>
      </c>
      <c r="Q26" s="6">
        <v>0</v>
      </c>
      <c r="R26" s="6">
        <v>295.85000000000002</v>
      </c>
      <c r="S26" s="6">
        <v>302.20399285912822</v>
      </c>
      <c r="T26" s="6">
        <v>162.31990129617955</v>
      </c>
      <c r="U26" s="6">
        <v>141.68990129617956</v>
      </c>
      <c r="V26" s="6" t="s">
        <v>82</v>
      </c>
    </row>
    <row r="27" spans="1:22" s="5" customFormat="1" ht="12.75" customHeight="1" x14ac:dyDescent="0.2">
      <c r="A27" s="6">
        <v>979.01</v>
      </c>
      <c r="B27" s="6">
        <v>61</v>
      </c>
      <c r="C27" s="6">
        <v>158</v>
      </c>
      <c r="D27" s="6">
        <f t="shared" si="0"/>
        <v>137.37</v>
      </c>
      <c r="E27" s="6">
        <f t="shared" si="1"/>
        <v>157.55000000000001</v>
      </c>
      <c r="F27" s="6">
        <v>865</v>
      </c>
      <c r="G27" s="6">
        <v>-784.51</v>
      </c>
      <c r="H27" s="6">
        <v>-292.95</v>
      </c>
      <c r="I27" s="6">
        <v>93.81</v>
      </c>
      <c r="J27" s="6">
        <v>13523468.07</v>
      </c>
      <c r="K27" s="6">
        <v>7196933.1399999997</v>
      </c>
      <c r="L27" s="6" t="s">
        <v>88</v>
      </c>
      <c r="M27" s="6" t="s">
        <v>89</v>
      </c>
      <c r="N27" s="6">
        <v>0</v>
      </c>
      <c r="O27" s="6">
        <v>0</v>
      </c>
      <c r="P27" s="6">
        <v>0</v>
      </c>
      <c r="Q27" s="6">
        <v>0</v>
      </c>
      <c r="R27" s="6">
        <v>301.05</v>
      </c>
      <c r="S27" s="6">
        <v>307.60367130448884</v>
      </c>
      <c r="T27" s="6">
        <v>162.24361976187646</v>
      </c>
      <c r="U27" s="6">
        <v>141.61361976187646</v>
      </c>
      <c r="V27" s="6" t="s">
        <v>90</v>
      </c>
    </row>
    <row r="28" spans="1:22" s="5" customFormat="1" ht="12.75" customHeight="1" x14ac:dyDescent="0.2">
      <c r="A28" s="6">
        <v>1009.01</v>
      </c>
      <c r="B28" s="6">
        <v>61</v>
      </c>
      <c r="C28" s="6">
        <v>158</v>
      </c>
      <c r="D28" s="6">
        <f t="shared" si="0"/>
        <v>137.37</v>
      </c>
      <c r="E28" s="6">
        <f t="shared" si="1"/>
        <v>157.55000000000001</v>
      </c>
      <c r="F28" s="6">
        <v>879.54</v>
      </c>
      <c r="G28" s="6">
        <v>-799.05</v>
      </c>
      <c r="H28" s="6">
        <v>-317.27999999999997</v>
      </c>
      <c r="I28" s="6">
        <v>103.64</v>
      </c>
      <c r="J28" s="6">
        <v>13523478.09</v>
      </c>
      <c r="K28" s="6">
        <v>7196908.8899999997</v>
      </c>
      <c r="L28" s="6" t="s">
        <v>91</v>
      </c>
      <c r="M28" s="6" t="s">
        <v>92</v>
      </c>
      <c r="N28" s="6">
        <v>0</v>
      </c>
      <c r="O28" s="6">
        <v>69.625</v>
      </c>
      <c r="P28" s="6">
        <v>0</v>
      </c>
      <c r="Q28" s="6">
        <v>0</v>
      </c>
      <c r="R28" s="6">
        <v>326.26</v>
      </c>
      <c r="S28" s="6">
        <v>333.77814188469557</v>
      </c>
      <c r="T28" s="6">
        <v>161.9102938604569</v>
      </c>
      <c r="U28" s="6">
        <v>141.28029386045691</v>
      </c>
      <c r="V28" s="6" t="s">
        <v>82</v>
      </c>
    </row>
    <row r="29" spans="1:22" s="5" customFormat="1" ht="12.75" customHeight="1" x14ac:dyDescent="0.2">
      <c r="A29" s="6">
        <v>1241.1099999999999</v>
      </c>
      <c r="B29" s="6">
        <v>71</v>
      </c>
      <c r="C29" s="6">
        <v>181</v>
      </c>
      <c r="D29" s="6">
        <f t="shared" si="0"/>
        <v>160.37</v>
      </c>
      <c r="E29" s="6">
        <f t="shared" si="1"/>
        <v>180.55</v>
      </c>
      <c r="F29" s="6">
        <v>974.9</v>
      </c>
      <c r="G29" s="6">
        <v>-894.41</v>
      </c>
      <c r="H29" s="6">
        <v>-523.92999999999995</v>
      </c>
      <c r="I29" s="6">
        <v>140.25</v>
      </c>
      <c r="J29" s="6">
        <v>13523516.310000001</v>
      </c>
      <c r="K29" s="6">
        <v>7196702.5199999996</v>
      </c>
      <c r="L29" s="6" t="s">
        <v>93</v>
      </c>
      <c r="M29" s="6" t="s">
        <v>94</v>
      </c>
      <c r="N29" s="6">
        <v>1</v>
      </c>
      <c r="O29" s="6">
        <v>0</v>
      </c>
      <c r="P29" s="6">
        <v>0.5</v>
      </c>
      <c r="Q29" s="6">
        <v>0.92</v>
      </c>
      <c r="R29" s="6">
        <v>535.59</v>
      </c>
      <c r="S29" s="6">
        <v>542.37690529741394</v>
      </c>
      <c r="T29" s="6">
        <v>165.01394057695543</v>
      </c>
      <c r="U29" s="6">
        <v>144.38394057695544</v>
      </c>
      <c r="V29" s="6" t="s">
        <v>82</v>
      </c>
    </row>
    <row r="30" spans="1:22" s="5" customFormat="1" ht="12.75" customHeight="1" x14ac:dyDescent="0.2">
      <c r="A30" s="6">
        <v>1422</v>
      </c>
      <c r="B30" s="6">
        <v>71</v>
      </c>
      <c r="C30" s="6">
        <v>181</v>
      </c>
      <c r="D30" s="6">
        <f t="shared" si="0"/>
        <v>160.37</v>
      </c>
      <c r="E30" s="6">
        <f t="shared" si="1"/>
        <v>180.55</v>
      </c>
      <c r="F30" s="6">
        <v>1033.79</v>
      </c>
      <c r="G30" s="6">
        <v>-953.3</v>
      </c>
      <c r="H30" s="6">
        <v>-694.94</v>
      </c>
      <c r="I30" s="6">
        <v>137.27000000000001</v>
      </c>
      <c r="J30" s="6">
        <v>13523514.66</v>
      </c>
      <c r="K30" s="6">
        <v>7196531.5</v>
      </c>
      <c r="L30" s="6" t="s">
        <v>96</v>
      </c>
      <c r="M30" s="6" t="s">
        <v>97</v>
      </c>
      <c r="N30" s="6">
        <v>0</v>
      </c>
      <c r="O30" s="6">
        <v>0</v>
      </c>
      <c r="P30" s="6">
        <v>0</v>
      </c>
      <c r="Q30" s="6">
        <v>0</v>
      </c>
      <c r="R30" s="6">
        <v>705.38</v>
      </c>
      <c r="S30" s="6">
        <v>708.3675998378244</v>
      </c>
      <c r="T30" s="6">
        <v>168.82632829728709</v>
      </c>
      <c r="U30" s="6">
        <v>148.1963282972871</v>
      </c>
      <c r="V30" s="6" t="s">
        <v>98</v>
      </c>
    </row>
    <row r="31" spans="1:22" s="5" customFormat="1" ht="12.75" customHeight="1" x14ac:dyDescent="0.2">
      <c r="A31" s="6">
        <v>1522.45</v>
      </c>
      <c r="B31" s="6">
        <v>71</v>
      </c>
      <c r="C31" s="6">
        <v>181</v>
      </c>
      <c r="D31" s="6">
        <f t="shared" si="0"/>
        <v>160.37</v>
      </c>
      <c r="E31" s="6">
        <f t="shared" si="1"/>
        <v>180.55</v>
      </c>
      <c r="F31" s="6">
        <v>1066.49</v>
      </c>
      <c r="G31" s="6">
        <v>-986</v>
      </c>
      <c r="H31" s="6">
        <v>-789.9</v>
      </c>
      <c r="I31" s="6">
        <v>135.61000000000001</v>
      </c>
      <c r="J31" s="6">
        <v>13523513.74</v>
      </c>
      <c r="K31" s="6">
        <v>7196436.5199999996</v>
      </c>
      <c r="L31" s="6" t="s">
        <v>99</v>
      </c>
      <c r="M31" s="6" t="s">
        <v>100</v>
      </c>
      <c r="N31" s="6">
        <v>0</v>
      </c>
      <c r="O31" s="6">
        <v>0</v>
      </c>
      <c r="P31" s="6">
        <v>0</v>
      </c>
      <c r="Q31" s="6">
        <v>0</v>
      </c>
      <c r="R31" s="6">
        <v>799.66</v>
      </c>
      <c r="S31" s="6">
        <v>801.45622594125496</v>
      </c>
      <c r="T31" s="6">
        <v>170.25842976128177</v>
      </c>
      <c r="U31" s="6">
        <v>149.62842976128178</v>
      </c>
      <c r="V31" s="6" t="s">
        <v>101</v>
      </c>
    </row>
    <row r="32" spans="1:22" s="5" customFormat="1" ht="12.75" customHeight="1" x14ac:dyDescent="0.2">
      <c r="A32" s="6">
        <v>1537.81</v>
      </c>
      <c r="B32" s="6">
        <v>71</v>
      </c>
      <c r="C32" s="6">
        <v>181</v>
      </c>
      <c r="D32" s="6">
        <f t="shared" si="0"/>
        <v>160.37</v>
      </c>
      <c r="E32" s="6">
        <f t="shared" si="1"/>
        <v>180.55</v>
      </c>
      <c r="F32" s="6">
        <v>1071.49</v>
      </c>
      <c r="G32" s="6">
        <v>-991</v>
      </c>
      <c r="H32" s="6">
        <v>-804.42</v>
      </c>
      <c r="I32" s="6">
        <v>135.35</v>
      </c>
      <c r="J32" s="6">
        <v>13523513.6</v>
      </c>
      <c r="K32" s="6">
        <v>7196422</v>
      </c>
      <c r="L32" s="6" t="s">
        <v>102</v>
      </c>
      <c r="M32" s="6" t="s">
        <v>103</v>
      </c>
      <c r="N32" s="6">
        <v>0</v>
      </c>
      <c r="O32" s="6">
        <v>-40</v>
      </c>
      <c r="P32" s="6">
        <v>0</v>
      </c>
      <c r="Q32" s="6">
        <v>0</v>
      </c>
      <c r="R32" s="6">
        <v>814.08</v>
      </c>
      <c r="S32" s="6">
        <v>815.72738025641866</v>
      </c>
      <c r="T32" s="6">
        <v>170.44899525187014</v>
      </c>
      <c r="U32" s="6">
        <v>149.81899525187015</v>
      </c>
      <c r="V32" s="6" t="s">
        <v>104</v>
      </c>
    </row>
    <row r="33" spans="1:22" s="5" customFormat="1" ht="12.75" customHeight="1" x14ac:dyDescent="0.2">
      <c r="A33" s="6">
        <v>1557.81</v>
      </c>
      <c r="B33" s="6">
        <v>73.308999999999997</v>
      </c>
      <c r="C33" s="6">
        <v>178.98699999999999</v>
      </c>
      <c r="D33" s="6">
        <f t="shared" si="0"/>
        <v>158.357</v>
      </c>
      <c r="E33" s="6">
        <f t="shared" si="1"/>
        <v>178.53700000000001</v>
      </c>
      <c r="F33" s="6">
        <v>1077.6199999999999</v>
      </c>
      <c r="G33" s="6">
        <v>-997.13</v>
      </c>
      <c r="H33" s="6">
        <v>-823.45</v>
      </c>
      <c r="I33" s="6">
        <v>135.36000000000001</v>
      </c>
      <c r="J33" s="6">
        <v>13523513.75</v>
      </c>
      <c r="K33" s="6">
        <v>7196402.9699999997</v>
      </c>
      <c r="L33" s="6" t="s">
        <v>105</v>
      </c>
      <c r="M33" s="6" t="s">
        <v>106</v>
      </c>
      <c r="N33" s="6">
        <v>1.5</v>
      </c>
      <c r="O33" s="6">
        <v>20.634</v>
      </c>
      <c r="P33" s="6">
        <v>1.1599999999999999</v>
      </c>
      <c r="Q33" s="6">
        <v>-1</v>
      </c>
      <c r="R33" s="6">
        <v>833.01</v>
      </c>
      <c r="S33" s="6">
        <v>834.50118759651878</v>
      </c>
      <c r="T33" s="6">
        <v>170.66511290582974</v>
      </c>
      <c r="U33" s="6">
        <v>150.03511290582975</v>
      </c>
      <c r="V33" s="6" t="s">
        <v>82</v>
      </c>
    </row>
    <row r="34" spans="1:22" s="5" customFormat="1" ht="12.75" customHeight="1" x14ac:dyDescent="0.2">
      <c r="A34" s="6">
        <v>1671.71</v>
      </c>
      <c r="B34" s="6">
        <v>84</v>
      </c>
      <c r="C34" s="6">
        <v>183</v>
      </c>
      <c r="D34" s="6">
        <f t="shared" si="0"/>
        <v>162.37</v>
      </c>
      <c r="E34" s="6">
        <f t="shared" si="1"/>
        <v>182.55</v>
      </c>
      <c r="F34" s="6">
        <v>1100</v>
      </c>
      <c r="G34" s="6">
        <v>-1019.51</v>
      </c>
      <c r="H34" s="6">
        <v>-934.92</v>
      </c>
      <c r="I34" s="6">
        <v>133.35</v>
      </c>
      <c r="J34" s="6">
        <v>13523512.609999999</v>
      </c>
      <c r="K34" s="6">
        <v>7196291.4900000002</v>
      </c>
      <c r="L34" s="6" t="s">
        <v>107</v>
      </c>
      <c r="M34" s="6" t="s">
        <v>108</v>
      </c>
      <c r="N34" s="6">
        <v>1</v>
      </c>
      <c r="O34" s="6">
        <v>180</v>
      </c>
      <c r="P34" s="6">
        <v>0.94</v>
      </c>
      <c r="Q34" s="6">
        <v>0.34</v>
      </c>
      <c r="R34" s="6">
        <v>943.69</v>
      </c>
      <c r="S34" s="6">
        <v>944.38214134957047</v>
      </c>
      <c r="T34" s="6">
        <v>171.88251032077446</v>
      </c>
      <c r="U34" s="6">
        <v>151.25251032077446</v>
      </c>
      <c r="V34" s="6" t="s">
        <v>82</v>
      </c>
    </row>
    <row r="35" spans="1:22" s="5" customFormat="1" ht="12.75" customHeight="1" x14ac:dyDescent="0.2">
      <c r="A35" s="6">
        <v>1811.71</v>
      </c>
      <c r="B35" s="6">
        <v>77</v>
      </c>
      <c r="C35" s="6">
        <v>183</v>
      </c>
      <c r="D35" s="6">
        <f t="shared" si="0"/>
        <v>162.37</v>
      </c>
      <c r="E35" s="6">
        <f t="shared" si="1"/>
        <v>182.55</v>
      </c>
      <c r="F35" s="6">
        <v>1123.0899999999999</v>
      </c>
      <c r="G35" s="6">
        <v>-1042.5999999999999</v>
      </c>
      <c r="H35" s="6">
        <v>-1072.73</v>
      </c>
      <c r="I35" s="6">
        <v>126.13</v>
      </c>
      <c r="J35" s="6">
        <v>13523506.460000001</v>
      </c>
      <c r="K35" s="6">
        <v>7196153.6299999999</v>
      </c>
      <c r="L35" s="6" t="s">
        <v>109</v>
      </c>
      <c r="M35" s="6" t="s">
        <v>110</v>
      </c>
      <c r="N35" s="6">
        <v>0.5</v>
      </c>
      <c r="O35" s="6">
        <v>0</v>
      </c>
      <c r="P35" s="6">
        <v>-0.5</v>
      </c>
      <c r="Q35" s="6">
        <v>0</v>
      </c>
      <c r="R35" s="6">
        <v>1080.01</v>
      </c>
      <c r="S35" s="6">
        <v>1080.1196367995537</v>
      </c>
      <c r="T35" s="6">
        <v>173.29403690107569</v>
      </c>
      <c r="U35" s="6">
        <v>152.66403690107569</v>
      </c>
      <c r="V35" s="6" t="s">
        <v>82</v>
      </c>
    </row>
    <row r="36" spans="1:22" s="5" customFormat="1" ht="12.75" customHeight="1" x14ac:dyDescent="0.2">
      <c r="A36" s="6">
        <v>1911.26</v>
      </c>
      <c r="B36" s="6">
        <v>77</v>
      </c>
      <c r="C36" s="6">
        <v>183</v>
      </c>
      <c r="D36" s="6">
        <f t="shared" si="0"/>
        <v>162.37</v>
      </c>
      <c r="E36" s="6">
        <f t="shared" si="1"/>
        <v>182.55</v>
      </c>
      <c r="F36" s="6">
        <v>1145.49</v>
      </c>
      <c r="G36" s="6">
        <v>-1065</v>
      </c>
      <c r="H36" s="6">
        <v>-1169.5999999999999</v>
      </c>
      <c r="I36" s="6">
        <v>121.05</v>
      </c>
      <c r="J36" s="6">
        <v>13523502.140000001</v>
      </c>
      <c r="K36" s="6">
        <v>7196056.7199999997</v>
      </c>
      <c r="L36" s="6" t="s">
        <v>111</v>
      </c>
      <c r="M36" s="6" t="s">
        <v>112</v>
      </c>
      <c r="N36" s="6">
        <v>0</v>
      </c>
      <c r="O36" s="6" t="s">
        <v>113</v>
      </c>
      <c r="P36" s="6">
        <v>0</v>
      </c>
      <c r="Q36" s="6">
        <v>0</v>
      </c>
      <c r="R36" s="6">
        <v>1175.8499999999999</v>
      </c>
      <c r="S36" s="6">
        <v>1175.847465660406</v>
      </c>
      <c r="T36" s="6">
        <v>174.09110119189759</v>
      </c>
      <c r="U36" s="6">
        <v>153.4611011918976</v>
      </c>
      <c r="V36" s="6" t="s">
        <v>114</v>
      </c>
    </row>
    <row r="37" spans="1:22" s="5" customFormat="1" ht="12.75" customHeigh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s="5" customFormat="1" ht="12.75" customHeigh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s="5" customFormat="1" ht="12.75" customHeigh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s="5" customFormat="1" ht="12.75" customHeigh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s="5" customFormat="1" ht="12.75" customHeigh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s="5" customFormat="1" ht="12.75" customHeigh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s="5" customFormat="1" ht="12.75" customHeigh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s="5" customFormat="1" ht="12.75" customHeigh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s="5" customFormat="1" ht="12.75" customHeigh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s="5" customFormat="1" ht="12.75" customHeigh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s="5" customFormat="1" ht="12.75" customHeigh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s="5" customFormat="1" ht="12.75" customHeigh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s="5" customFormat="1" ht="12.75" customHeigh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s="5" customFormat="1" ht="12.75" customHeigh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s="5" customFormat="1" ht="12.75" customHeigh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s="5" customFormat="1" ht="12.75" customHeigh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s="5" customFormat="1" ht="12.75" customHeigh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s="5" customFormat="1" ht="12.75" customHeigh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s="5" customFormat="1" ht="12.75" customHeigh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s="5" customFormat="1" ht="12.75" customHeigh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s="5" customFormat="1" ht="12.75" customHeigh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s="5" customFormat="1" ht="12.75" customHeigh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s="5" customFormat="1" ht="12.75" customHeigh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s="5" customFormat="1" ht="12.75" customHeigh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s="5" customFormat="1" ht="12.75" customHeigh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s="5" customFormat="1" ht="12.75" customHeigh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s="5" customFormat="1" ht="12.75" customHeigh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s="5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5" customFormat="1" ht="12.75" customHeigh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5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5" customFormat="1" ht="12.75" customHeigh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s="5" customFormat="1" ht="12.75" customHeigh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s="5" customFormat="1" ht="12.75" customHeigh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s="5" customFormat="1" ht="12.75" customHeigh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s="5" customFormat="1" ht="12.75" customHeigh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s="5" customFormat="1" ht="12.75" customHeigh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s="5" customFormat="1" ht="12.75" customHeigh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s="5" customFormat="1" ht="12.75" customHeigh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s="5" customFormat="1" ht="12.75" customHeigh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s="5" customFormat="1" ht="12.75" customHeigh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5" customFormat="1" ht="12.75" customHeigh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5" customFormat="1" ht="12.75" customHeigh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s="5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s="5" customFormat="1" ht="12.75" customHeigh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s="5" customFormat="1" ht="12.75" customHeigh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s="5" customFormat="1" ht="12.75" customHeigh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s="5" customFormat="1" ht="12.75" customHeigh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s="5" customFormat="1" ht="12.75" customHeigh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s="5" customFormat="1" ht="12.75" customHeigh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 s="5" customFormat="1" ht="12.75" customHeigh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 s="5" customFormat="1" ht="12.75" customHeigh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 s="5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s="5" customFormat="1" ht="12.75" customHeigh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 s="5" customFormat="1" ht="12.75" customHeigh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 s="5" customFormat="1" ht="12.75" customHeigh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 s="5" customFormat="1" ht="12.75" customHeigh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 s="5" customFormat="1" ht="12.75" customHeigh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 s="5" customFormat="1" ht="12.75" customHeigh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 s="5" customFormat="1" ht="12.75" customHeigh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 s="5" customFormat="1" ht="12.75" customHeight="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 s="5" customFormat="1" ht="12.75" customHeight="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 s="5" customFormat="1" ht="12.75" customHeight="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s="5" customFormat="1" ht="12.75" customHeight="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s="5" customFormat="1" ht="12.75" customHeight="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1:22" s="5" customFormat="1" ht="12.75" customHeight="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1:22" s="5" customFormat="1" ht="12.75" customHeight="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 s="5" customFormat="1" ht="12.75" customHeigh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 s="5" customFormat="1" ht="12.75" customHeigh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 s="5" customFormat="1" ht="12.75" customHeigh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22" s="5" customFormat="1" ht="12.75" customHeight="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22" s="5" customFormat="1" ht="12.75" customHeigh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s="5" customFormat="1" ht="12.75" customHeight="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 s="5" customFormat="1" ht="12.75" customHeigh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 s="5" customFormat="1" ht="12.75" customHeigh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s="5" customFormat="1" ht="12.75" customHeigh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 s="5" customFormat="1" ht="12.75" customHeight="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 s="5" customFormat="1" ht="12.75" customHeight="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s="5" customFormat="1" ht="12.75" customHeight="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 s="5" customFormat="1" ht="12.75" customHeight="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 s="5" customFormat="1" ht="12.75" customHeight="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 s="5" customFormat="1" ht="12.75" customHeight="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 s="5" customFormat="1" ht="12.75" customHeight="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 s="5" customFormat="1" ht="12.75" customHeight="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 s="5" customFormat="1" ht="12.75" customHeigh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s="5" customFormat="1" ht="12.75" customHeigh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s="5" customFormat="1" ht="12.75" customHeigh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s="5" customFormat="1" ht="12.75" customHeigh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s="5" customFormat="1" ht="12.75" customHeigh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s="5" customFormat="1" ht="12.75" customHeigh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s="5" customFormat="1" ht="12.75" customHeigh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s="5" customFormat="1" ht="12.75" customHeigh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 s="5" customFormat="1" ht="12.75" customHeigh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1:22" s="5" customFormat="1" ht="12.75" customHeigh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1:22" s="5" customFormat="1" ht="12.75" customHeigh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1:22" s="5" customFormat="1" ht="12.75" customHeight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1:22" s="5" customFormat="1" ht="12.75" customHeight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1:22" s="5" customFormat="1" ht="12.75" customHeigh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1:22" s="5" customFormat="1" ht="12.75" customHeigh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1:22" s="5" customFormat="1" ht="12.75" customHeigh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1:22" s="5" customFormat="1" ht="12.75" customHeigh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1:22" s="5" customFormat="1" ht="12.75" customHeigh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1:22" s="5" customFormat="1" ht="12.75" customHeigh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1:22" s="5" customFormat="1" ht="12.75" customHeigh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1:22" s="5" customFormat="1" ht="12.75" customHeigh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 s="5" customForma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1:22" s="5" customFormat="1" ht="12.75" customHeigh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 s="5" customFormat="1" ht="12.75" customHeigh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1:22" s="5" customFormat="1" ht="12.75" customHeigh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1:22" s="5" customFormat="1" ht="12.75" customHeigh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1:22" s="5" customFormat="1" ht="12.75" customHeigh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1:22" s="5" customFormat="1" ht="12.75" customHeigh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1:22" s="5" customFormat="1" ht="12.75" customHeigh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1:22" s="5" customFormat="1" ht="12.75" customHeigh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1:22" s="5" customFormat="1" ht="12.75" customHeight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1:22" s="5" customFormat="1" ht="12.75" customHeight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1:22" s="5" customFormat="1" ht="12.75" customHeight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1:22" s="5" customFormat="1" ht="12.75" customHeigh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1:22" s="5" customFormat="1" ht="12.75" customHeigh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1:22" s="5" customFormat="1" ht="12.75" customHeigh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1:22" s="5" customFormat="1" ht="12.75" customHeigh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1:22" s="5" customFormat="1" ht="12.75" customHeight="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22" s="5" customFormat="1" ht="12.75" customHeight="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1:22" s="5" customFormat="1" ht="12.75" customHeight="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1:22" s="5" customFormat="1" ht="12.75" customHeigh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1:22" s="5" customFormat="1" ht="12.75" customHeight="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1:22" s="5" customFormat="1" ht="12.75" customHeight="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 s="5" customFormat="1" ht="12.75" customHeight="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</row>
    <row r="164" spans="1:22" s="5" customFormat="1" ht="12.75" customHeight="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</row>
    <row r="165" spans="1:22" s="5" customFormat="1" ht="12.75" customHeight="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</row>
    <row r="166" spans="1:22" s="5" customFormat="1" ht="12.75" customHeight="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</row>
    <row r="167" spans="1:22" s="5" customFormat="1" ht="12.75" customHeight="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1:22" s="5" customFormat="1" ht="12.75" customHeight="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1:22" s="5" customFormat="1" ht="12.75" customHeight="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</row>
    <row r="170" spans="1:22" s="5" customFormat="1" ht="12.75" customHeight="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1:22" s="5" customFormat="1" ht="12.75" customHeight="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</row>
    <row r="172" spans="1:22" s="5" customFormat="1" ht="12.75" customHeight="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1:22" s="5" customFormat="1" ht="12.75" customHeight="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1:22" s="5" customFormat="1" ht="12.75" customHeight="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1:22" s="5" customFormat="1" ht="12.75" customHeight="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</row>
    <row r="176" spans="1:22" s="5" customFormat="1" ht="12.75" customHeight="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</row>
    <row r="177" spans="1:22" s="5" customFormat="1" ht="12.75" customHeight="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</row>
    <row r="178" spans="1:22" s="5" customFormat="1" ht="12.75" customHeight="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22" s="5" customFormat="1" ht="12.75" customHeight="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</row>
    <row r="180" spans="1:22" s="5" customFormat="1" ht="12.75" customHeight="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</row>
    <row r="181" spans="1:22" s="5" customFormat="1" ht="12.75" customHeight="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</row>
    <row r="182" spans="1:22" s="5" customFormat="1" ht="12.75" customHeight="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</row>
    <row r="183" spans="1:22" s="5" customFormat="1" ht="12.75" customHeight="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1:22" s="5" customFormat="1" ht="12.75" customHeight="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</row>
    <row r="185" spans="1:22" s="5" customFormat="1" ht="12.75" customHeight="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1:22" s="5" customFormat="1" ht="12.75" customHeight="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2" s="5" customFormat="1" ht="12.75" customHeight="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1:22" s="5" customFormat="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2" s="5" customFormat="1" ht="12.75" customHeight="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1:22" s="5" customFormat="1" ht="12.75" customHeight="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1:22" s="5" customFormat="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1:22" s="5" customFormat="1" ht="12.75" customHeight="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1:22" s="5" customFormat="1" ht="12.75" customHeight="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 s="5" customFormat="1" ht="12.75" customHeight="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1:22" s="5" customFormat="1" ht="12.75" customHeigh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s="5" customFormat="1" ht="12.75" customHeight="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1:22" s="5" customFormat="1" ht="12.75" customHeight="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</row>
    <row r="198" spans="1:22" s="5" customFormat="1" ht="12.75" customHeight="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1:22" s="5" customFormat="1" ht="12.75" customHeight="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</row>
    <row r="200" spans="1:22" s="5" customFormat="1" ht="12.75" customHeight="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</row>
    <row r="201" spans="1:22" s="5" customFormat="1" ht="12.75" customHeight="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</row>
    <row r="202" spans="1:22" s="5" customFormat="1" ht="12.75" customHeight="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1:22" s="5" customFormat="1" ht="12.75" customHeight="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</row>
    <row r="204" spans="1:22" s="5" customFormat="1" ht="12.75" customHeight="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</row>
    <row r="205" spans="1:22" s="5" customFormat="1" ht="12.75" customHeight="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</row>
    <row r="206" spans="1:22" s="5" customFormat="1" ht="12.75" customHeight="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</row>
    <row r="207" spans="1:22" s="5" customFormat="1" ht="12.75" customHeight="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1:22" s="5" customFormat="1" ht="12.75" customHeight="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1:22" s="5" customFormat="1" ht="12.75" customHeight="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</row>
    <row r="210" spans="1:22" s="5" customFormat="1" ht="12.75" customHeight="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</row>
    <row r="211" spans="1:22" s="5" customFormat="1" ht="12.75" customHeight="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1:22" s="5" customFormat="1" ht="12.75" customHeight="1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</row>
    <row r="213" spans="1:22" s="5" customFormat="1" ht="12.75" customHeight="1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</row>
    <row r="214" spans="1:22" s="5" customFormat="1" ht="12.75" customHeight="1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</row>
    <row r="215" spans="1:22" s="5" customFormat="1" ht="12.75" customHeight="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</row>
    <row r="216" spans="1:22" s="5" customFormat="1" ht="12.75" customHeight="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</row>
    <row r="217" spans="1:22" s="5" customFormat="1" ht="12.75" customHeight="1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</row>
    <row r="218" spans="1:22" s="5" customFormat="1" ht="12.75" customHeight="1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</row>
    <row r="219" spans="1:22" s="5" customFormat="1" ht="12.75" customHeight="1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</row>
    <row r="220" spans="1:22" s="5" customFormat="1" ht="12.75" customHeight="1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</row>
    <row r="221" spans="1:22" s="5" customFormat="1" ht="12.75" customHeight="1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</row>
    <row r="222" spans="1:22" s="5" customFormat="1" ht="12.75" customHeight="1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</row>
    <row r="223" spans="1:22" s="5" customFormat="1" ht="12.75" customHeight="1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</row>
    <row r="224" spans="1:22" s="5" customFormat="1" ht="12.75" customHeight="1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1:22" s="5" customFormat="1" ht="12.75" customHeight="1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1:22" s="5" customFormat="1" ht="12.75" customHeight="1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1:22" s="5" customFormat="1" ht="12.75" customHeight="1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1:22" s="5" customFormat="1" ht="12.75" customHeight="1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</row>
    <row r="229" spans="1:22" s="5" customFormat="1" ht="12.75" customHeight="1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22" s="5" customFormat="1" ht="12.75" customHeight="1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1:22" s="5" customFormat="1" ht="12.75" customHeight="1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1:22" s="5" customFormat="1" ht="12.75" customHeight="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1:22" s="5" customFormat="1" ht="12.75" customHeight="1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1:22" s="5" customFormat="1" ht="12.75" customHeight="1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 s="5" customFormat="1" ht="12.75" customHeight="1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22" s="5" customFormat="1" ht="12.75" customHeight="1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1:22" s="5" customFormat="1" ht="12.75" customHeight="1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1:22" s="5" customFormat="1" ht="12.75" customHeight="1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1:22" s="5" customFormat="1" ht="12.75" customHeigh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1:22" s="5" customFormat="1" ht="12.75" customHeigh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1:22" s="5" customFormat="1" ht="12.75" customHeigh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s="5" customFormat="1" ht="12.75" customHeigh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1:22" s="5" customFormat="1" ht="12.75" customHeigh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1:22" s="5" customFormat="1" ht="12.75" customHeigh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s="5" customFormat="1" ht="12.75" customHeigh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s="5" customFormat="1" ht="12.75" customHeigh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s="5" customFormat="1" ht="12.75" customHeigh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1:22" s="5" customFormat="1" ht="12.75" customHeigh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1:22" s="5" customFormat="1" ht="12.75" customHeigh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1:22" s="5" customFormat="1" ht="12.75" customHeight="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1:22" s="5" customFormat="1" ht="12.75" customHeigh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1:22" s="5" customFormat="1" ht="12.75" customHeigh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1:22" s="5" customFormat="1" ht="12.75" customHeight="1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1:22" s="5" customFormat="1" ht="12.75" customHeigh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1:22" s="5" customFormat="1" ht="12.75" customHeigh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1:22" s="5" customFormat="1" ht="12.75" customHeigh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1:22" s="5" customFormat="1" ht="12.75" customHeigh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1:22" s="5" customFormat="1" ht="12.75" customHeight="1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</row>
    <row r="259" spans="1:22" s="5" customFormat="1" ht="12.75" customHeight="1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</row>
    <row r="260" spans="1:22" s="5" customFormat="1" ht="12.75" customHeight="1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</row>
    <row r="261" spans="1:22" s="5" customFormat="1" ht="12.75" customHeight="1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</row>
    <row r="262" spans="1:22" s="5" customFormat="1" ht="12.75" customHeight="1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</row>
    <row r="263" spans="1:22" s="5" customFormat="1" ht="12.75" customHeight="1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</row>
    <row r="264" spans="1:22" s="5" customFormat="1" ht="12.75" customHeight="1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</row>
    <row r="265" spans="1:22" s="5" customFormat="1" ht="12.75" customHeight="1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</row>
    <row r="266" spans="1:22" s="5" customFormat="1" ht="12.75" customHeight="1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</row>
    <row r="267" spans="1:22" s="5" customFormat="1" ht="12.75" customHeight="1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</row>
    <row r="268" spans="1:22" s="5" customFormat="1" ht="12.75" customHeight="1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</row>
    <row r="269" spans="1:22" s="5" customFormat="1" ht="12.75" customHeight="1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</row>
    <row r="270" spans="1:22" s="5" customFormat="1" ht="12.75" customHeight="1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</row>
    <row r="271" spans="1:22" s="5" customFormat="1" ht="12.75" customHeight="1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</row>
    <row r="272" spans="1:22" s="5" customFormat="1" ht="12.75" customHeight="1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</row>
    <row r="273" spans="1:22" s="5" customFormat="1" ht="12.75" customHeight="1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1:22" s="5" customFormat="1" ht="12.75" customHeight="1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1:22" s="5" customFormat="1" ht="12.75" customHeight="1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1:22" s="5" customFormat="1" ht="12.75" customHeight="1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1:22" s="5" customFormat="1" ht="12.75" customHeight="1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1:22" s="5" customFormat="1" ht="12.75" customHeight="1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1:22" s="5" customFormat="1" ht="12.75" customHeight="1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1:22" s="5" customFormat="1" ht="12.75" customHeight="1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s="5" customFormat="1" ht="12.75" customHeight="1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1:22" s="5" customFormat="1" ht="12.75" customHeight="1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1:22" s="5" customFormat="1" ht="12.75" customHeight="1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1:22" s="5" customFormat="1" ht="12.75" customHeight="1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1:22" s="5" customFormat="1" ht="12.75" customHeight="1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1:22" s="5" customFormat="1" ht="12.75" customHeight="1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1:22" s="5" customFormat="1" ht="12.75" customHeight="1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1:22" s="5" customFormat="1" ht="12.75" customHeight="1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</row>
    <row r="289" spans="1:22" s="5" customFormat="1" ht="12.75" customHeight="1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1:22" s="5" customFormat="1" ht="12.75" customHeight="1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1:22" s="5" customFormat="1" ht="12.75" customHeight="1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1:22" s="5" customFormat="1" ht="12.75" customHeight="1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1:22" s="5" customFormat="1" ht="12.75" customHeight="1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1:22" s="5" customFormat="1" ht="12.75" customHeight="1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1:22" s="5" customFormat="1" ht="12.75" customHeight="1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1:22" s="5" customFormat="1" ht="12.75" customHeight="1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1:22" s="5" customFormat="1" ht="12.75" customHeight="1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1:22" s="5" customFormat="1" ht="12.75" customHeight="1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1:22" s="5" customFormat="1" ht="12.75" customHeight="1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1:22" s="5" customFormat="1" ht="12.75" customHeight="1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1:22" s="5" customFormat="1" ht="12.75" customHeight="1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1:22" s="5" customFormat="1" ht="12.75" customHeight="1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1:22" s="5" customFormat="1" ht="12.75" customHeight="1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1:22" s="5" customFormat="1" ht="12.75" customHeight="1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 s="5" customFormat="1" ht="12.75" customHeight="1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 s="5" customFormat="1" ht="12.75" customHeight="1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 s="5" customFormat="1" ht="12.75" customHeight="1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 s="5" customFormat="1" ht="12.75" customHeight="1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 s="5" customFormat="1" ht="12.75" customHeight="1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 s="5" customFormat="1" ht="12.75" customHeight="1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 s="5" customFormat="1" ht="12.75" customHeight="1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 s="5" customFormat="1" ht="12.75" customHeight="1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 s="5" customFormat="1" ht="12.75" customHeight="1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 s="5" customFormat="1" ht="12.75" customHeight="1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 s="5" customFormat="1" ht="12.75" customHeight="1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 s="5" customFormat="1" ht="12.75" customHeight="1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 s="5" customFormat="1" ht="12.75" customHeight="1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 s="5" customFormat="1" ht="12.75" customHeight="1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 s="5" customFormat="1" ht="12.75" customHeight="1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 s="5" customFormat="1" ht="12.75" customHeight="1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 s="5" customFormat="1" ht="12.75" customHeight="1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 s="5" customFormat="1" ht="12.75" customHeight="1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 s="5" customFormat="1" ht="12.75" customHeight="1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 s="5" customFormat="1" ht="12.75" customHeight="1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 s="5" customFormat="1" ht="12.75" customHeight="1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 s="5" customFormat="1" ht="12.75" customHeight="1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 s="5" customFormat="1" ht="12.75" customHeight="1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 s="5" customFormat="1" ht="12.75" customHeight="1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1:22" s="5" customFormat="1" ht="12.75" customHeight="1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1:22" s="5" customFormat="1" ht="12.75" customHeight="1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1:22" s="5" customFormat="1" ht="12.75" customHeight="1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1:22" s="5" customFormat="1" ht="12.75" customHeight="1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1:22" s="5" customFormat="1" ht="12.75" customHeight="1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1:22" s="5" customFormat="1" ht="12.75" customHeight="1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1:22" s="5" customFormat="1" ht="12.75" customHeight="1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1:22" s="5" customFormat="1" ht="12.75" customHeight="1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1:22" s="5" customFormat="1" ht="12.75" customHeight="1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1:22" s="5" customFormat="1" ht="12.75" customHeight="1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1:22" s="5" customFormat="1" ht="12.75" customHeight="1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1:22" s="5" customFormat="1" ht="12.75" customHeight="1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s="5" customFormat="1" ht="12.75" customHeight="1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s="5" customFormat="1" ht="12.75" customHeight="1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1:22" s="5" customFormat="1" ht="12.75" customHeight="1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1:22" s="5" customFormat="1" ht="12.75" customHeight="1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1:22" s="5" customFormat="1" ht="12.75" customHeight="1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1:22" s="5" customFormat="1" ht="12.75" customHeight="1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1:22" s="5" customFormat="1" ht="12.75" customHeight="1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1:22" s="5" customFormat="1" ht="12.75" customHeight="1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1:22" s="5" customFormat="1" ht="12.75" customHeight="1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1:22" s="5" customFormat="1" ht="12.75" customHeight="1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1:22" s="5" customFormat="1" ht="12.75" customHeight="1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1:22" s="5" customFormat="1" ht="12.75" customHeight="1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1:22" s="5" customFormat="1" ht="12.75" customHeight="1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1:22" s="5" customFormat="1" ht="12.75" customHeight="1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1:22" s="5" customFormat="1" ht="12.75" customHeight="1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1:22" s="5" customFormat="1" ht="12.75" customHeight="1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1:22" s="5" customFormat="1" ht="12.75" customHeight="1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1:22" s="5" customFormat="1" ht="12.75" customHeight="1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1:22" s="5" customFormat="1" ht="12.75" customHeight="1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1:22" s="5" customFormat="1" ht="12.75" customHeight="1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1:22" s="5" customFormat="1" ht="12.75" customHeight="1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1:22" s="5" customFormat="1" ht="12.75" customHeight="1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1:22" s="5" customFormat="1" ht="12.75" customHeight="1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1:22" s="5" customFormat="1" ht="12.75" customHeight="1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1:22" s="5" customFormat="1" ht="12.75" customHeight="1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1:22" s="5" customFormat="1" ht="12.75" customHeight="1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1:22" s="5" customFormat="1" ht="12.75" customHeight="1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1:22" s="5" customFormat="1" ht="12.75" customHeight="1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1:22" s="5" customFormat="1" ht="12.75" customHeight="1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1:22" s="5" customFormat="1" ht="12.75" customHeight="1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1:22" s="5" customFormat="1" ht="12.75" customHeight="1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1:22" s="5" customFormat="1" ht="12.75" customHeight="1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1:22" s="5" customFormat="1" ht="12.75" customHeight="1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1:22" s="5" customFormat="1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1:22" s="5" customFormat="1" ht="12.75" customHeight="1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1:22" s="5" customFormat="1" ht="12.75" customHeight="1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1:22" s="5" customFormat="1" ht="12.75" customHeight="1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1:22" s="5" customFormat="1" ht="12.75" customHeight="1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1:22" s="5" customFormat="1" ht="12.75" customHeight="1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s="5" customFormat="1" ht="12.75" customHeight="1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s="5" customFormat="1" ht="12.75" customHeight="1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1:22" s="5" customFormat="1" ht="12.75" customHeight="1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1:22" s="5" customFormat="1" ht="12.75" customHeight="1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1:22" s="5" customFormat="1" ht="12.75" customHeight="1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1:22" s="5" customFormat="1" ht="12.75" customHeight="1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1:22" s="5" customFormat="1" ht="12.75" customHeight="1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s="5" customFormat="1" ht="12.75" customHeight="1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s="5" customFormat="1" ht="12.75" customHeight="1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1:22" s="5" customFormat="1" ht="12.75" customHeight="1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1:22" s="5" customFormat="1" ht="12.75" customHeight="1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1:22" s="5" customFormat="1" ht="12.75" customHeight="1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1:22" s="5" customFormat="1" ht="12.75" customHeight="1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1:22" s="5" customFormat="1" ht="12.75" customHeight="1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1:22" s="5" customFormat="1" ht="12.75" customHeight="1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1:22" s="5" customFormat="1" ht="12.75" customHeight="1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1:22" s="5" customFormat="1" ht="12.75" customHeight="1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1:22" s="5" customFormat="1" ht="12.75" customHeight="1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1:22" s="5" customFormat="1" ht="12.75" customHeight="1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1:22" s="5" customFormat="1" ht="12.75" customHeight="1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1:22" s="5" customFormat="1" ht="12.75" customHeight="1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1:22" s="5" customFormat="1" ht="12.75" customHeight="1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1:22" s="5" customFormat="1" ht="12.75" customHeight="1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1:22" s="5" customFormat="1" ht="12.75" customHeight="1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1:22" s="5" customFormat="1" ht="12.75" customHeight="1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1:22" s="5" customFormat="1" ht="12.75" customHeight="1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1:22" s="5" customFormat="1" ht="12.75" customHeight="1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1:22" s="5" customFormat="1" ht="12.75" customHeight="1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1:22" s="5" customFormat="1" ht="12.75" customHeight="1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1:22" s="5" customFormat="1" ht="12.75" customHeight="1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1:22" s="5" customFormat="1" ht="12.75" customHeight="1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1:22" s="5" customFormat="1" ht="12.75" customHeight="1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1:22" s="5" customFormat="1" ht="12.75" customHeight="1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1:22" s="5" customFormat="1" ht="12.75" customHeight="1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1:22" s="5" customFormat="1" ht="12.75" customHeight="1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1:22" s="5" customFormat="1" ht="12.75" customHeight="1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1:22" s="5" customFormat="1" ht="12.75" customHeight="1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1:22" s="5" customFormat="1" ht="12.75" customHeight="1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418" spans="1:22" s="5" customFormat="1" ht="12.75" customHeight="1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</row>
    <row r="419" spans="1:22" s="5" customFormat="1" ht="12.75" customHeight="1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</row>
    <row r="420" spans="1:22" s="5" customFormat="1" ht="12.75" customHeight="1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</row>
    <row r="421" spans="1:22" s="5" customFormat="1" ht="12.75" customHeight="1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</row>
    <row r="422" spans="1:22" s="5" customFormat="1" ht="12.75" customHeight="1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</row>
    <row r="423" spans="1:22" s="5" customFormat="1" ht="12.75" customHeight="1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</row>
    <row r="424" spans="1:22" s="5" customFormat="1" ht="12.75" customHeight="1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</row>
    <row r="425" spans="1:22" s="5" customFormat="1" ht="12.75" customHeight="1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1:22" s="5" customFormat="1" ht="12.75" customHeight="1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s="5" customFormat="1" ht="12.75" customHeight="1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</row>
    <row r="428" spans="1:22" s="5" customFormat="1" ht="12.75" customHeight="1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</row>
    <row r="429" spans="1:22" s="5" customFormat="1" ht="12.75" customHeight="1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</row>
    <row r="430" spans="1:22" s="5" customFormat="1" ht="12.75" customHeight="1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</row>
    <row r="431" spans="1:22" s="5" customFormat="1" ht="12.75" customHeight="1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</row>
    <row r="432" spans="1:22" s="5" customFormat="1" ht="12.75" customHeight="1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</row>
    <row r="433" spans="1:22" s="5" customFormat="1" ht="12.75" customHeight="1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</row>
    <row r="434" spans="1:22" s="5" customFormat="1" ht="12.75" customHeight="1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</row>
    <row r="435" spans="1:22" s="5" customFormat="1" ht="12.75" customHeight="1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</row>
    <row r="436" spans="1:22" s="5" customFormat="1" ht="12.75" customHeight="1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</row>
    <row r="437" spans="1:22" s="5" customFormat="1" ht="12.75" customHeight="1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</row>
    <row r="438" spans="1:22" s="5" customFormat="1" ht="12.75" customHeight="1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</row>
    <row r="439" spans="1:22" s="5" customFormat="1" ht="12.75" customHeight="1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</row>
    <row r="440" spans="1:22" s="5" customFormat="1" ht="12.75" customHeight="1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</row>
    <row r="441" spans="1:22" s="5" customFormat="1" ht="12.75" customHeight="1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</row>
    <row r="442" spans="1:22" s="5" customFormat="1" ht="12.75" customHeight="1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</row>
    <row r="443" spans="1:22" s="5" customFormat="1" ht="12.75" customHeight="1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</row>
    <row r="444" spans="1:22" s="5" customFormat="1" ht="12.75" customHeight="1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</row>
    <row r="445" spans="1:22" s="5" customFormat="1" ht="12.75" customHeight="1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</row>
    <row r="446" spans="1:22" s="5" customFormat="1" ht="12.75" customHeight="1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</row>
    <row r="447" spans="1:22" s="5" customFormat="1" ht="12.75" customHeight="1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</row>
    <row r="448" spans="1:22" s="5" customFormat="1" ht="12.75" customHeight="1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</row>
    <row r="449" spans="1:22" s="5" customFormat="1" ht="12.75" customHeight="1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</row>
    <row r="450" spans="1:22" s="5" customFormat="1" ht="12.75" customHeight="1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</row>
    <row r="451" spans="1:22" s="5" customFormat="1" ht="12.75" customHeight="1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</row>
    <row r="452" spans="1:22" s="5" customFormat="1" ht="12.75" customHeight="1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</row>
    <row r="453" spans="1:22" s="5" customFormat="1" ht="12.75" customHeight="1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</row>
    <row r="454" spans="1:22" s="5" customFormat="1" ht="12.75" customHeight="1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</row>
    <row r="455" spans="1:22" s="5" customFormat="1" ht="12.75" customHeight="1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</row>
    <row r="456" spans="1:22" s="5" customFormat="1" ht="12.75" customHeight="1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</row>
    <row r="457" spans="1:22" s="5" customFormat="1" ht="12.75" customHeight="1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</row>
    <row r="458" spans="1:22" s="5" customFormat="1" ht="12.75" customHeight="1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</row>
    <row r="459" spans="1:22" s="5" customFormat="1" ht="12.75" customHeight="1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</row>
    <row r="460" spans="1:22" s="5" customFormat="1" ht="12.75" customHeight="1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</row>
    <row r="461" spans="1:22" s="5" customFormat="1" ht="12.75" customHeight="1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</row>
    <row r="462" spans="1:22" s="5" customFormat="1" ht="12.75" customHeight="1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</row>
    <row r="463" spans="1:22" s="5" customFormat="1" ht="12.75" customHeight="1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</row>
    <row r="464" spans="1:22" s="5" customFormat="1" ht="12.75" customHeight="1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</row>
    <row r="465" spans="1:22" s="5" customFormat="1" ht="12.75" customHeight="1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</row>
    <row r="466" spans="1:22" s="5" customFormat="1" ht="12.75" customHeight="1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</row>
    <row r="467" spans="1:22" s="5" customFormat="1" ht="12.75" customHeight="1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</row>
    <row r="468" spans="1:22" s="5" customFormat="1" ht="12.75" customHeight="1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</row>
    <row r="469" spans="1:22" s="5" customFormat="1" ht="12.75" customHeight="1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</row>
    <row r="470" spans="1:22" s="5" customFormat="1" ht="12.75" customHeight="1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</row>
    <row r="471" spans="1:22" s="5" customFormat="1" ht="12.75" customHeight="1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</row>
    <row r="472" spans="1:22" s="5" customFormat="1" ht="12.75" customHeight="1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</row>
    <row r="473" spans="1:22" s="5" customFormat="1" ht="12.75" customHeight="1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</row>
    <row r="474" spans="1:22" s="5" customFormat="1" ht="12.75" customHeight="1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</row>
    <row r="475" spans="1:22" s="5" customFormat="1" ht="12.75" customHeight="1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</row>
    <row r="476" spans="1:22" s="5" customFormat="1" ht="12.75" customHeight="1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</row>
    <row r="477" spans="1:22" s="5" customFormat="1" ht="12.75" customHeight="1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</row>
    <row r="478" spans="1:22" s="5" customFormat="1" ht="12.75" customHeight="1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</row>
    <row r="479" spans="1:22" s="5" customFormat="1" ht="12.75" customHeight="1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</row>
    <row r="480" spans="1:22" s="5" customFormat="1" ht="12.75" customHeight="1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</row>
    <row r="481" spans="1:22" s="5" customFormat="1" ht="12.75" customHeight="1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</row>
    <row r="482" spans="1:22" s="5" customFormat="1" ht="12.75" customHeight="1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</row>
    <row r="483" spans="1:22" s="5" customFormat="1" ht="12.75" customHeight="1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</row>
    <row r="484" spans="1:22" s="5" customFormat="1" ht="12.75" customHeight="1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</row>
    <row r="485" spans="1:22" s="5" customFormat="1" ht="12.75" customHeight="1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</row>
    <row r="486" spans="1:22" s="5" customFormat="1" ht="12.75" customHeight="1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</row>
    <row r="487" spans="1:22" s="5" customFormat="1" ht="12.75" customHeight="1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</row>
    <row r="488" spans="1:22" s="5" customFormat="1" ht="12.75" customHeight="1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</row>
    <row r="489" spans="1:22" s="5" customFormat="1" ht="12.75" customHeight="1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</row>
    <row r="490" spans="1:22" s="5" customFormat="1" ht="12.75" customHeight="1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</row>
    <row r="491" spans="1:22" s="5" customFormat="1" ht="12.75" customHeight="1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</row>
    <row r="492" spans="1:22" s="5" customFormat="1" ht="12.75" customHeight="1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</row>
    <row r="493" spans="1:22" s="5" customFormat="1" ht="12.75" customHeight="1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</row>
    <row r="494" spans="1:22" s="5" customFormat="1" ht="12.75" customHeight="1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</row>
    <row r="495" spans="1:22" s="5" customFormat="1" ht="12.75" customHeight="1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</row>
    <row r="496" spans="1:22" s="5" customFormat="1" ht="12.75" customHeight="1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</row>
    <row r="497" spans="1:22" s="5" customFormat="1" ht="12.75" customHeight="1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</row>
    <row r="498" spans="1:22" s="5" customFormat="1" ht="12.75" customHeight="1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</row>
    <row r="499" spans="1:22" s="5" customFormat="1" ht="12.75" customHeight="1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</row>
    <row r="500" spans="1:22" s="5" customFormat="1" ht="12.75" customHeight="1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</row>
    <row r="501" spans="1:22" s="5" customFormat="1" ht="12.75" customHeight="1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</row>
    <row r="502" spans="1:22" s="5" customFormat="1" ht="12.75" customHeight="1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</row>
    <row r="503" spans="1:22" s="5" customFormat="1" ht="12.75" customHeight="1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</row>
    <row r="504" spans="1:22" s="5" customFormat="1" ht="12.75" customHeight="1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</row>
    <row r="505" spans="1:22" s="5" customFormat="1" ht="12.75" customHeight="1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</row>
    <row r="506" spans="1:22" s="5" customFormat="1" ht="12.75" customHeight="1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</row>
    <row r="507" spans="1:22" s="5" customFormat="1" ht="12.75" customHeight="1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</row>
    <row r="508" spans="1:22" s="5" customFormat="1" ht="12.75" customHeight="1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</row>
    <row r="509" spans="1:22" s="5" customFormat="1" ht="12.75" customHeight="1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</row>
    <row r="510" spans="1:22" s="5" customFormat="1" ht="12.75" customHeight="1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</row>
    <row r="511" spans="1:22" s="5" customFormat="1" ht="12.75" customHeight="1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</row>
    <row r="512" spans="1:22" s="5" customFormat="1" ht="12.75" customHeight="1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</row>
    <row r="513" spans="1:22" s="5" customFormat="1" ht="12.75" customHeight="1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</row>
    <row r="514" spans="1:22" s="5" customFormat="1" ht="12.75" customHeight="1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</row>
    <row r="515" spans="1:22" s="5" customFormat="1" ht="12.75" customHeight="1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</row>
    <row r="516" spans="1:22" s="5" customFormat="1" ht="12.75" customHeight="1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</row>
    <row r="517" spans="1:22" s="5" customFormat="1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</row>
    <row r="518" spans="1:22" s="5" customFormat="1" ht="12.75" customHeight="1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</row>
    <row r="519" spans="1:22" s="5" customFormat="1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</row>
    <row r="520" spans="1:22" s="5" customFormat="1" ht="12.75" customHeight="1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</row>
    <row r="521" spans="1:22" s="5" customFormat="1" ht="12.75" customHeight="1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</row>
    <row r="522" spans="1:22" s="5" customFormat="1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</row>
    <row r="523" spans="1:22" s="5" customFormat="1" ht="12.75" customHeight="1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</row>
    <row r="524" spans="1:22" s="5" customFormat="1" ht="12.75" customHeight="1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</row>
    <row r="525" spans="1:22" s="5" customFormat="1" ht="12.75" customHeight="1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</row>
    <row r="526" spans="1:22" s="5" customFormat="1" ht="12.75" customHeight="1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</row>
    <row r="527" spans="1:22" s="5" customFormat="1" ht="12.75" customHeight="1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</row>
    <row r="528" spans="1:22" s="5" customFormat="1" ht="12.75" customHeight="1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</row>
    <row r="529" spans="1:22" s="5" customFormat="1" ht="12.75" customHeight="1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</row>
    <row r="530" spans="1:22" s="5" customFormat="1" ht="12.75" customHeight="1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</row>
    <row r="531" spans="1:22" s="5" customFormat="1" ht="12.75" customHeight="1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</row>
    <row r="532" spans="1:22" s="5" customFormat="1" ht="12.75" customHeight="1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</row>
    <row r="533" spans="1:22" s="5" customFormat="1" ht="12.75" customHeight="1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</row>
    <row r="534" spans="1:22" s="5" customFormat="1" ht="12.75" customHeight="1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</row>
    <row r="535" spans="1:22" s="5" customFormat="1" ht="12.75" customHeight="1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</row>
    <row r="536" spans="1:22" s="5" customFormat="1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</row>
    <row r="537" spans="1:22" s="5" customFormat="1" ht="12.75" customHeight="1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</row>
    <row r="538" spans="1:22" s="5" customFormat="1" ht="12.75" customHeight="1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</row>
    <row r="539" spans="1:22" s="5" customFormat="1" ht="12.75" customHeight="1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</row>
    <row r="540" spans="1:22" s="5" customFormat="1" ht="12.75" customHeight="1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</row>
    <row r="541" spans="1:22" s="5" customFormat="1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</row>
    <row r="542" spans="1:22" s="5" customFormat="1" ht="12.75" customHeight="1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</row>
    <row r="543" spans="1:22" s="5" customFormat="1" ht="12.75" customHeight="1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</row>
    <row r="544" spans="1:22" s="5" customFormat="1" ht="12.75" customHeight="1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</row>
    <row r="545" spans="1:22" s="5" customFormat="1" ht="12.75" customHeight="1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</row>
    <row r="546" spans="1:22" s="5" customFormat="1" ht="12.75" customHeight="1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</row>
    <row r="547" spans="1:22" s="5" customFormat="1" ht="12.75" customHeight="1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</row>
    <row r="548" spans="1:22" s="5" customFormat="1" ht="12.75" customHeight="1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</row>
    <row r="549" spans="1:22" s="5" customFormat="1" ht="12.75" customHeight="1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</row>
    <row r="550" spans="1:22" s="5" customFormat="1" ht="12.75" customHeight="1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</row>
    <row r="551" spans="1:22" s="5" customFormat="1" ht="12.75" customHeight="1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</row>
    <row r="552" spans="1:22" s="5" customFormat="1" ht="12.75" customHeight="1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</row>
    <row r="553" spans="1:22" s="5" customFormat="1" ht="12.75" customHeight="1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</row>
    <row r="554" spans="1:22" s="5" customFormat="1" ht="12.75" customHeight="1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</row>
    <row r="555" spans="1:22" s="5" customFormat="1" ht="12.75" customHeight="1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</row>
    <row r="556" spans="1:22" s="5" customFormat="1" ht="12.75" customHeight="1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</row>
    <row r="557" spans="1:22" s="5" customFormat="1" ht="12.75" customHeight="1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</row>
    <row r="558" spans="1:22" s="5" customFormat="1" ht="12.75" customHeight="1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</row>
    <row r="559" spans="1:22" s="5" customFormat="1" ht="12.75" customHeight="1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</row>
    <row r="560" spans="1:22" s="5" customFormat="1" ht="12.75" customHeight="1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</row>
    <row r="561" spans="1:22" s="5" customFormat="1" ht="12.75" customHeight="1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</row>
    <row r="562" spans="1:22" s="5" customFormat="1" ht="12.75" customHeight="1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</row>
    <row r="563" spans="1:22" s="5" customFormat="1" ht="12.75" customHeight="1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</row>
    <row r="564" spans="1:22" s="5" customFormat="1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</row>
    <row r="565" spans="1:22" s="5" customFormat="1" ht="12.75" customHeight="1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</row>
    <row r="566" spans="1:22" s="5" customFormat="1" ht="12.75" customHeight="1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</row>
    <row r="567" spans="1:22" s="5" customFormat="1" ht="12.75" customHeight="1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</row>
    <row r="568" spans="1:22" s="5" customFormat="1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</row>
    <row r="569" spans="1:22" s="5" customFormat="1" ht="12.75" customHeight="1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</row>
    <row r="570" spans="1:22" s="5" customFormat="1" ht="12.75" customHeight="1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</row>
    <row r="571" spans="1:22" s="5" customFormat="1" ht="12.75" customHeight="1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</row>
    <row r="572" spans="1:22" s="5" customFormat="1" ht="12.75" customHeight="1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</row>
    <row r="573" spans="1:22" s="5" customFormat="1" ht="12.75" customHeight="1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</row>
    <row r="574" spans="1:22" s="5" customFormat="1" ht="12.75" customHeight="1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</row>
    <row r="575" spans="1:22" s="5" customFormat="1" ht="12.75" customHeight="1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</row>
    <row r="576" spans="1:22" s="5" customFormat="1" ht="12.75" customHeight="1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</row>
    <row r="577" spans="1:22" s="5" customFormat="1" ht="12.75" customHeight="1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</row>
    <row r="578" spans="1:22" s="5" customFormat="1" ht="12.75" customHeight="1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</row>
    <row r="579" spans="1:22" s="5" customFormat="1" ht="12.75" customHeight="1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</row>
    <row r="580" spans="1:22" s="5" customFormat="1" ht="12.75" customHeight="1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</row>
    <row r="581" spans="1:22" s="5" customFormat="1" ht="12.75" customHeight="1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</row>
    <row r="582" spans="1:22" s="5" customFormat="1" ht="12.75" customHeight="1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</row>
    <row r="583" spans="1:22" s="5" customFormat="1" ht="12.75" customHeight="1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</row>
    <row r="584" spans="1:22" s="5" customFormat="1" ht="12.75" customHeight="1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</row>
    <row r="585" spans="1:22" s="5" customFormat="1" ht="12.75" customHeight="1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</row>
    <row r="586" spans="1:22" s="5" customFormat="1" ht="12.75" customHeight="1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</row>
    <row r="587" spans="1:22" s="5" customFormat="1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</row>
    <row r="588" spans="1:22" s="5" customFormat="1" ht="12.75" customHeight="1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</row>
    <row r="589" spans="1:22" s="5" customFormat="1" ht="12.75" customHeight="1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</row>
    <row r="590" spans="1:22" s="5" customFormat="1" ht="12.75" customHeight="1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</row>
    <row r="591" spans="1:22" s="5" customFormat="1" ht="12.75" customHeight="1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</row>
    <row r="592" spans="1:22" s="5" customFormat="1" ht="12.75" customHeight="1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</row>
    <row r="593" spans="1:22" s="5" customFormat="1" ht="12.75" customHeight="1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</row>
    <row r="594" spans="1:22" s="5" customFormat="1" ht="12.75" customHeight="1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</row>
    <row r="595" spans="1:22" s="5" customFormat="1" ht="12.75" customHeight="1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</row>
    <row r="596" spans="1:22" s="5" customFormat="1" ht="12.75" customHeight="1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</row>
    <row r="597" spans="1:22" s="5" customFormat="1" ht="12.75" customHeight="1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</row>
    <row r="598" spans="1:22" s="5" customFormat="1" ht="12.75" customHeight="1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</row>
    <row r="599" spans="1:22" s="5" customFormat="1" ht="12.75" customHeight="1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</row>
    <row r="600" spans="1:22" s="5" customFormat="1" ht="12.75" customHeight="1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</row>
    <row r="601" spans="1:22" s="5" customFormat="1" ht="12.75" customHeight="1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</row>
    <row r="602" spans="1:22" s="5" customFormat="1" ht="12.75" customHeight="1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</row>
    <row r="603" spans="1:22" s="5" customFormat="1" ht="12.75" customHeight="1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</row>
    <row r="604" spans="1:22" s="5" customFormat="1" ht="12.75" customHeight="1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</row>
    <row r="605" spans="1:22" s="5" customFormat="1" ht="12.75" customHeight="1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</row>
    <row r="606" spans="1:22" s="5" customFormat="1" ht="12.75" customHeight="1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</row>
    <row r="607" spans="1:22" s="5" customFormat="1" ht="12.75" customHeight="1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</row>
    <row r="608" spans="1:22" s="5" customFormat="1" ht="12.75" customHeight="1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</row>
    <row r="609" spans="1:22" s="5" customFormat="1" ht="12.75" customHeight="1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</row>
    <row r="610" spans="1:22" s="5" customFormat="1" ht="12.75" customHeight="1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</row>
    <row r="611" spans="1:22" s="5" customFormat="1" ht="12.75" customHeight="1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</row>
    <row r="612" spans="1:22" s="5" customFormat="1" ht="12.75" customHeight="1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</row>
    <row r="613" spans="1:22" s="5" customFormat="1" ht="12.75" customHeight="1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</row>
    <row r="614" spans="1:22" s="5" customFormat="1" ht="12.75" customHeight="1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</row>
    <row r="615" spans="1:22" s="5" customFormat="1" ht="12.75" customHeight="1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</row>
    <row r="616" spans="1:22" s="5" customFormat="1" ht="12.75" customHeight="1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</row>
    <row r="617" spans="1:22" s="5" customFormat="1" ht="12.75" customHeight="1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</row>
    <row r="618" spans="1:22" s="5" customFormat="1" ht="12.75" customHeight="1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</row>
    <row r="619" spans="1:22" s="5" customFormat="1" ht="12.75" customHeight="1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</row>
    <row r="620" spans="1:22" s="5" customFormat="1" ht="12.75" customHeight="1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</row>
    <row r="621" spans="1:22" s="5" customFormat="1" ht="12.75" customHeight="1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</row>
    <row r="622" spans="1:22" s="5" customFormat="1" ht="12.75" customHeight="1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</row>
    <row r="623" spans="1:22" s="5" customFormat="1" ht="12.75" customHeight="1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</row>
    <row r="624" spans="1:22" s="5" customFormat="1" ht="12.75" customHeight="1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</row>
    <row r="625" spans="1:22" s="5" customFormat="1" ht="12.75" customHeight="1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</row>
    <row r="626" spans="1:22" s="5" customFormat="1" ht="12.75" customHeight="1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</row>
    <row r="627" spans="1:22" s="5" customFormat="1" ht="12.75" customHeight="1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</row>
    <row r="628" spans="1:22" s="5" customFormat="1" ht="12.75" customHeight="1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</row>
    <row r="629" spans="1:22" s="5" customFormat="1" ht="12.75" customHeight="1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</row>
    <row r="630" spans="1:22" s="5" customFormat="1" ht="12.75" customHeight="1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</row>
    <row r="631" spans="1:22" s="5" customFormat="1" ht="12.75" customHeight="1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</row>
    <row r="632" spans="1:22" s="5" customFormat="1" ht="12.75" customHeight="1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</row>
    <row r="633" spans="1:22" s="5" customFormat="1" ht="12.75" customHeight="1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</row>
    <row r="634" spans="1:22" s="5" customFormat="1" ht="12.75" customHeight="1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</row>
    <row r="635" spans="1:22" s="5" customFormat="1" ht="12.75" customHeight="1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</row>
    <row r="636" spans="1:22" s="5" customFormat="1" ht="12.75" customHeight="1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</row>
    <row r="637" spans="1:22" s="5" customFormat="1" ht="12.75" customHeight="1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</row>
    <row r="638" spans="1:22" s="5" customFormat="1" ht="12.75" customHeight="1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</row>
    <row r="639" spans="1:22" s="5" customFormat="1" ht="12.75" customHeight="1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</row>
    <row r="640" spans="1:22" s="5" customFormat="1" ht="12.75" customHeight="1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</row>
    <row r="641" spans="1:22" s="5" customFormat="1" ht="12.75" customHeight="1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</row>
    <row r="642" spans="1:22" s="5" customFormat="1" ht="12.75" customHeight="1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</row>
    <row r="643" spans="1:22" s="5" customFormat="1" ht="12.75" customHeight="1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</row>
    <row r="644" spans="1:22" s="5" customFormat="1" ht="12.75" customHeight="1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</row>
    <row r="645" spans="1:22" s="5" customFormat="1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</row>
    <row r="646" spans="1:22" s="5" customFormat="1" ht="12.75" customHeight="1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1:22" s="5" customFormat="1" ht="12.75" customHeight="1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1:22" s="5" customFormat="1" ht="12.75" customHeight="1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1:22" s="5" customFormat="1" ht="12.75" customHeight="1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1:22" s="5" customFormat="1" ht="12.75" customHeight="1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</row>
    <row r="651" spans="1:22" s="5" customFormat="1" ht="12.75" customHeight="1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</row>
    <row r="652" spans="1:22" s="5" customFormat="1" ht="12.75" customHeight="1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</row>
    <row r="653" spans="1:22" s="5" customFormat="1" ht="12.75" customHeight="1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</row>
    <row r="654" spans="1:22" s="5" customFormat="1" ht="12.75" customHeight="1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</row>
    <row r="655" spans="1:22" s="5" customFormat="1" ht="12.75" customHeight="1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</row>
    <row r="656" spans="1:22" s="5" customFormat="1" ht="12.75" customHeight="1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</row>
    <row r="657" spans="1:22" s="5" customFormat="1" ht="12.75" customHeight="1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</row>
    <row r="658" spans="1:22" s="5" customFormat="1" ht="12.75" customHeight="1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</row>
    <row r="659" spans="1:22" s="5" customFormat="1" ht="12.75" customHeight="1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</row>
    <row r="660" spans="1:22" s="5" customFormat="1" ht="12.75" customHeight="1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</row>
    <row r="661" spans="1:22" s="5" customFormat="1" ht="12.75" customHeight="1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</row>
    <row r="662" spans="1:22" s="5" customFormat="1" ht="12.75" customHeight="1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</row>
    <row r="663" spans="1:22" s="5" customFormat="1" ht="12.75" customHeight="1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</row>
    <row r="664" spans="1:22" s="5" customFormat="1" ht="12.75" customHeight="1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</row>
    <row r="665" spans="1:22" s="5" customFormat="1" ht="12.75" customHeight="1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</row>
    <row r="666" spans="1:22" s="5" customFormat="1" ht="12.75" customHeight="1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</row>
    <row r="667" spans="1:22" s="5" customFormat="1" ht="12.75" customHeight="1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</row>
    <row r="668" spans="1:22" s="5" customFormat="1" ht="12.75" customHeight="1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</row>
    <row r="669" spans="1:22" s="5" customFormat="1" ht="12.75" customHeight="1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</row>
    <row r="670" spans="1:22" s="5" customFormat="1" ht="12.75" customHeight="1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</row>
    <row r="671" spans="1:22" s="5" customFormat="1" ht="12.75" customHeight="1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</row>
    <row r="672" spans="1:22" s="5" customFormat="1" ht="12.75" customHeight="1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</row>
    <row r="673" spans="1:22" s="5" customFormat="1" ht="12.75" customHeight="1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</row>
    <row r="674" spans="1:22" s="5" customFormat="1" ht="12.75" customHeight="1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</row>
    <row r="675" spans="1:22" s="5" customFormat="1" ht="12.75" customHeight="1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</row>
    <row r="676" spans="1:22" s="5" customFormat="1" ht="12.75" customHeight="1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</row>
    <row r="677" spans="1:22" s="5" customFormat="1" ht="12.75" customHeight="1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</row>
    <row r="678" spans="1:22" s="5" customFormat="1" ht="12.75" customHeight="1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</row>
    <row r="679" spans="1:22" s="5" customFormat="1" ht="12.75" customHeight="1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</row>
    <row r="680" spans="1:22" s="5" customFormat="1" ht="12.75" customHeight="1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</row>
    <row r="681" spans="1:22" s="5" customFormat="1" ht="12.75" customHeight="1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</row>
    <row r="682" spans="1:22" s="5" customFormat="1" ht="12.75" customHeight="1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</row>
    <row r="683" spans="1:22" s="5" customFormat="1" ht="12.75" customHeight="1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</row>
    <row r="684" spans="1:22" s="5" customFormat="1" ht="12.75" customHeight="1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</row>
    <row r="685" spans="1:22" s="5" customFormat="1" ht="12.75" customHeight="1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</row>
    <row r="686" spans="1:22" s="5" customFormat="1" ht="12.75" customHeight="1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</row>
    <row r="687" spans="1:22" s="5" customFormat="1" ht="12.75" customHeight="1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</row>
    <row r="688" spans="1:22" s="5" customFormat="1" ht="12.75" customHeight="1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</row>
    <row r="689" spans="1:22" s="5" customFormat="1" ht="12.75" customHeight="1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</row>
    <row r="690" spans="1:22" s="5" customFormat="1" ht="12.75" customHeight="1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</row>
    <row r="691" spans="1:22" s="5" customFormat="1" ht="12.75" customHeight="1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</row>
    <row r="692" spans="1:22" s="5" customFormat="1" ht="12.75" customHeight="1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</row>
    <row r="693" spans="1:22" s="5" customFormat="1" ht="12.75" customHeight="1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</row>
    <row r="694" spans="1:22" s="5" customFormat="1" ht="12.75" customHeight="1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</row>
    <row r="695" spans="1:22" s="5" customFormat="1" ht="12.75" customHeight="1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</row>
    <row r="696" spans="1:22" s="5" customFormat="1" ht="12.75" customHeight="1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</row>
    <row r="697" spans="1:22" s="5" customFormat="1" ht="12.75" customHeight="1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</row>
    <row r="698" spans="1:22" s="5" customFormat="1" ht="12.75" customHeight="1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</row>
  </sheetData>
  <mergeCells count="60">
    <mergeCell ref="A1:V1"/>
    <mergeCell ref="A2:V2"/>
    <mergeCell ref="A3:V3"/>
    <mergeCell ref="A4:D4"/>
    <mergeCell ref="F4:K4"/>
    <mergeCell ref="L4:P4"/>
    <mergeCell ref="Q4:V4"/>
    <mergeCell ref="A5:D5"/>
    <mergeCell ref="F5:K5"/>
    <mergeCell ref="L5:P5"/>
    <mergeCell ref="Q5:V5"/>
    <mergeCell ref="A6:D6"/>
    <mergeCell ref="F6:K6"/>
    <mergeCell ref="L6:P6"/>
    <mergeCell ref="Q6:V6"/>
    <mergeCell ref="A7:D7"/>
    <mergeCell ref="F7:K7"/>
    <mergeCell ref="L7:P7"/>
    <mergeCell ref="Q7:V7"/>
    <mergeCell ref="A8:D8"/>
    <mergeCell ref="F8:K8"/>
    <mergeCell ref="L8:P8"/>
    <mergeCell ref="Q8:V8"/>
    <mergeCell ref="A9:D9"/>
    <mergeCell ref="F9:K9"/>
    <mergeCell ref="L9:P9"/>
    <mergeCell ref="Q9:V9"/>
    <mergeCell ref="A10:D10"/>
    <mergeCell ref="F10:K10"/>
    <mergeCell ref="L10:P10"/>
    <mergeCell ref="Q10:V10"/>
    <mergeCell ref="A11:D11"/>
    <mergeCell ref="F11:K11"/>
    <mergeCell ref="L11:P11"/>
    <mergeCell ref="Q11:V11"/>
    <mergeCell ref="A12:D12"/>
    <mergeCell ref="F12:K12"/>
    <mergeCell ref="L12:P12"/>
    <mergeCell ref="Q12:V12"/>
    <mergeCell ref="A13:D13"/>
    <mergeCell ref="F13:K13"/>
    <mergeCell ref="L13:P13"/>
    <mergeCell ref="Q13:V13"/>
    <mergeCell ref="A14:D14"/>
    <mergeCell ref="F14:K14"/>
    <mergeCell ref="L14:P14"/>
    <mergeCell ref="Q14:V14"/>
    <mergeCell ref="A15:D15"/>
    <mergeCell ref="F15:K15"/>
    <mergeCell ref="L15:P15"/>
    <mergeCell ref="Q15:V15"/>
    <mergeCell ref="A16:D16"/>
    <mergeCell ref="F16:K16"/>
    <mergeCell ref="L16:P16"/>
    <mergeCell ref="Q16:V16"/>
    <mergeCell ref="A17:D17"/>
    <mergeCell ref="F17:K17"/>
    <mergeCell ref="L17:P17"/>
    <mergeCell ref="Q17:V17"/>
    <mergeCell ref="A18:V18"/>
  </mergeCells>
  <printOptions gridLines="1"/>
  <pageMargins left="0" right="0" top="0.2" bottom="0.3" header="0" footer="0.1"/>
  <pageSetup scale="44" fitToHeight="200" orientation="landscape" horizontalDpi="4294967293" r:id="rId1"/>
  <headerFoot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B116"/>
  <sheetViews>
    <sheetView zoomScale="85" zoomScaleNormal="85" workbookViewId="0">
      <selection activeCell="I56" sqref="I56"/>
    </sheetView>
  </sheetViews>
  <sheetFormatPr defaultColWidth="9.42578125" defaultRowHeight="12.75" x14ac:dyDescent="0.2"/>
  <cols>
    <col min="1" max="16384" width="9.42578125" style="7"/>
  </cols>
  <sheetData>
    <row r="2" spans="105:106" x14ac:dyDescent="0.2">
      <c r="DA2" s="7" t="s">
        <v>116</v>
      </c>
      <c r="DB2" s="7" t="s">
        <v>116</v>
      </c>
    </row>
    <row r="57" spans="1:17" ht="30" x14ac:dyDescent="0.2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 x14ac:dyDescent="0.2">
      <c r="A58" s="24"/>
      <c r="B58" s="25"/>
      <c r="C58" s="26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 x14ac:dyDescent="0.2">
      <c r="A59" s="211"/>
      <c r="B59" s="211"/>
      <c r="C59" s="211"/>
      <c r="D59" s="211"/>
      <c r="E59" s="211"/>
      <c r="F59" s="211"/>
      <c r="G59" s="211"/>
      <c r="H59" s="24"/>
      <c r="I59" s="212"/>
      <c r="J59" s="212"/>
      <c r="K59" s="212"/>
      <c r="L59" s="212"/>
      <c r="M59" s="24"/>
      <c r="N59" s="212"/>
      <c r="O59" s="212"/>
      <c r="P59" s="212"/>
      <c r="Q59" s="212"/>
    </row>
    <row r="60" spans="1:17" x14ac:dyDescent="0.2">
      <c r="A60" s="27"/>
      <c r="B60" s="28"/>
      <c r="C60" s="28"/>
      <c r="D60" s="28"/>
      <c r="E60" s="28"/>
      <c r="F60" s="28"/>
      <c r="G60" s="29"/>
      <c r="H60" s="30"/>
      <c r="I60" s="27"/>
      <c r="J60" s="28"/>
      <c r="K60" s="28"/>
      <c r="L60" s="29"/>
      <c r="M60" s="30"/>
      <c r="N60" s="27"/>
      <c r="O60" s="28"/>
      <c r="P60" s="28"/>
      <c r="Q60" s="29"/>
    </row>
    <row r="61" spans="1:17" x14ac:dyDescent="0.2">
      <c r="A61" s="31"/>
      <c r="B61" s="32"/>
      <c r="C61" s="32"/>
      <c r="D61" s="32"/>
      <c r="E61" s="32"/>
      <c r="F61" s="32"/>
      <c r="G61" s="33"/>
      <c r="H61" s="34"/>
      <c r="I61" s="31"/>
      <c r="J61" s="32"/>
      <c r="K61" s="32"/>
      <c r="L61" s="33"/>
      <c r="M61" s="34"/>
      <c r="N61" s="31"/>
      <c r="O61" s="32"/>
      <c r="P61" s="32"/>
      <c r="Q61" s="33"/>
    </row>
    <row r="62" spans="1:17" x14ac:dyDescent="0.2">
      <c r="A62" s="35"/>
      <c r="B62" s="36"/>
      <c r="C62" s="36"/>
      <c r="D62" s="36"/>
      <c r="E62" s="36"/>
      <c r="F62" s="36"/>
      <c r="G62" s="37"/>
      <c r="H62" s="38"/>
      <c r="I62" s="39"/>
      <c r="J62" s="40"/>
      <c r="K62" s="40"/>
      <c r="L62" s="40"/>
      <c r="M62" s="41"/>
      <c r="N62" s="42"/>
      <c r="O62" s="42"/>
      <c r="P62" s="42"/>
      <c r="Q62" s="42"/>
    </row>
    <row r="63" spans="1:17" x14ac:dyDescent="0.2">
      <c r="A63" s="43"/>
      <c r="B63" s="43"/>
      <c r="C63" s="43"/>
      <c r="D63" s="43"/>
      <c r="E63" s="43"/>
      <c r="F63" s="43"/>
      <c r="G63" s="43"/>
      <c r="H63" s="44"/>
      <c r="I63" s="44"/>
      <c r="J63" s="44"/>
      <c r="K63" s="45"/>
      <c r="L63" s="45"/>
      <c r="M63" s="45"/>
      <c r="N63" s="45"/>
      <c r="O63" s="45"/>
      <c r="P63" s="45"/>
      <c r="Q63" s="45"/>
    </row>
    <row r="64" spans="1:17" x14ac:dyDescent="0.2">
      <c r="A64" s="43"/>
      <c r="B64" s="43"/>
      <c r="C64" s="43"/>
      <c r="D64" s="43"/>
      <c r="E64" s="43"/>
      <c r="F64" s="43"/>
      <c r="G64" s="43"/>
      <c r="H64" s="44"/>
      <c r="I64" s="44"/>
      <c r="J64" s="44"/>
      <c r="K64" s="45"/>
      <c r="L64" s="45"/>
      <c r="M64" s="45"/>
      <c r="N64" s="45"/>
      <c r="O64" s="45"/>
      <c r="P64" s="45"/>
      <c r="Q64" s="45"/>
    </row>
    <row r="65" spans="1:17" x14ac:dyDescent="0.2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5"/>
      <c r="L65" s="45"/>
      <c r="M65" s="45"/>
      <c r="N65" s="45"/>
      <c r="O65" s="45"/>
      <c r="P65" s="45"/>
      <c r="Q65" s="45"/>
    </row>
    <row r="66" spans="1:17" x14ac:dyDescent="0.2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5"/>
      <c r="L66" s="45"/>
      <c r="M66" s="45"/>
      <c r="N66" s="45"/>
      <c r="O66" s="45"/>
      <c r="P66" s="45"/>
      <c r="Q66" s="45"/>
    </row>
    <row r="67" spans="1:17" x14ac:dyDescent="0.2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5"/>
      <c r="L67" s="45"/>
      <c r="M67" s="45"/>
      <c r="N67" s="45"/>
      <c r="O67" s="45"/>
      <c r="P67" s="45"/>
      <c r="Q67" s="45"/>
    </row>
    <row r="68" spans="1:17" x14ac:dyDescent="0.2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5"/>
      <c r="L68" s="45"/>
      <c r="M68" s="45"/>
      <c r="N68" s="45"/>
      <c r="O68" s="45"/>
      <c r="P68" s="45"/>
      <c r="Q68" s="45"/>
    </row>
    <row r="69" spans="1:17" x14ac:dyDescent="0.2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5"/>
      <c r="L69" s="45"/>
      <c r="M69" s="45"/>
      <c r="N69" s="45"/>
      <c r="O69" s="45"/>
      <c r="P69" s="45"/>
      <c r="Q69" s="45"/>
    </row>
    <row r="70" spans="1:17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</row>
    <row r="71" spans="1:17" x14ac:dyDescent="0.2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5"/>
      <c r="L71" s="45"/>
      <c r="M71" s="45"/>
      <c r="N71" s="45"/>
      <c r="O71" s="45"/>
      <c r="P71" s="45"/>
      <c r="Q71" s="45"/>
    </row>
    <row r="72" spans="1:17" x14ac:dyDescent="0.2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5"/>
      <c r="L72" s="45"/>
      <c r="M72" s="45"/>
      <c r="N72" s="45"/>
      <c r="O72" s="45"/>
      <c r="P72" s="45"/>
      <c r="Q72" s="45"/>
    </row>
    <row r="73" spans="1:17" x14ac:dyDescent="0.2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5"/>
      <c r="L73" s="45"/>
      <c r="M73" s="45"/>
      <c r="N73" s="45"/>
      <c r="O73" s="45"/>
      <c r="P73" s="45"/>
      <c r="Q73" s="45"/>
    </row>
    <row r="74" spans="1:17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5"/>
      <c r="L74" s="45"/>
      <c r="M74" s="45"/>
      <c r="N74" s="45"/>
      <c r="O74" s="45"/>
      <c r="P74" s="45"/>
      <c r="Q74" s="45"/>
    </row>
    <row r="75" spans="1:17" x14ac:dyDescent="0.2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5"/>
      <c r="L75" s="45"/>
      <c r="M75" s="45"/>
      <c r="N75" s="45"/>
      <c r="O75" s="45"/>
      <c r="P75" s="45"/>
      <c r="Q75" s="45"/>
    </row>
    <row r="76" spans="1:17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5"/>
      <c r="L76" s="45"/>
      <c r="M76" s="45"/>
      <c r="N76" s="45"/>
      <c r="O76" s="45"/>
      <c r="P76" s="45"/>
      <c r="Q76" s="45"/>
    </row>
    <row r="77" spans="1:17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</row>
    <row r="78" spans="1:17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5"/>
      <c r="L78" s="45"/>
      <c r="M78" s="45"/>
      <c r="N78" s="45"/>
      <c r="O78" s="45"/>
      <c r="P78" s="45"/>
      <c r="Q78" s="45"/>
    </row>
    <row r="79" spans="1:17" x14ac:dyDescent="0.2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5"/>
      <c r="L79" s="45"/>
      <c r="M79" s="45"/>
      <c r="N79" s="45"/>
      <c r="O79" s="45"/>
      <c r="P79" s="45"/>
      <c r="Q79" s="45"/>
    </row>
    <row r="80" spans="1:17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5"/>
      <c r="L80" s="45"/>
      <c r="M80" s="45"/>
      <c r="N80" s="45"/>
      <c r="O80" s="45"/>
      <c r="P80" s="45"/>
      <c r="Q80" s="45"/>
    </row>
    <row r="81" spans="1:17" x14ac:dyDescent="0.2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5"/>
      <c r="L81" s="45"/>
      <c r="M81" s="45"/>
      <c r="N81" s="45"/>
      <c r="O81" s="45"/>
      <c r="P81" s="45"/>
      <c r="Q81" s="45"/>
    </row>
    <row r="82" spans="1:17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5"/>
      <c r="L82" s="45"/>
      <c r="M82" s="45"/>
      <c r="N82" s="45"/>
      <c r="O82" s="45"/>
      <c r="P82" s="45"/>
      <c r="Q82" s="45"/>
    </row>
    <row r="83" spans="1:17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5"/>
      <c r="L83" s="45"/>
      <c r="M83" s="45"/>
      <c r="N83" s="45"/>
      <c r="O83" s="45"/>
      <c r="P83" s="45"/>
      <c r="Q83" s="45"/>
    </row>
    <row r="84" spans="1:17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5"/>
      <c r="L84" s="45"/>
      <c r="M84" s="45"/>
      <c r="N84" s="45"/>
      <c r="O84" s="45"/>
      <c r="P84" s="45"/>
      <c r="Q84" s="45"/>
    </row>
    <row r="85" spans="1:17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</row>
    <row r="86" spans="1:17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5"/>
      <c r="L86" s="45"/>
      <c r="M86" s="45"/>
      <c r="N86" s="45"/>
      <c r="O86" s="45"/>
      <c r="P86" s="45"/>
      <c r="Q86" s="45"/>
    </row>
    <row r="87" spans="1:17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5"/>
      <c r="L87" s="45"/>
      <c r="M87" s="45"/>
      <c r="N87" s="45"/>
      <c r="O87" s="45"/>
      <c r="P87" s="45"/>
      <c r="Q87" s="45"/>
    </row>
    <row r="88" spans="1:17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5"/>
      <c r="L88" s="45"/>
      <c r="M88" s="45"/>
      <c r="N88" s="45"/>
      <c r="O88" s="45"/>
      <c r="P88" s="45"/>
      <c r="Q88" s="45"/>
    </row>
    <row r="89" spans="1:17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5"/>
      <c r="L89" s="45"/>
      <c r="M89" s="45"/>
      <c r="N89" s="45"/>
      <c r="O89" s="45"/>
      <c r="P89" s="45"/>
      <c r="Q89" s="45"/>
    </row>
    <row r="90" spans="1:17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5"/>
      <c r="L90" s="45"/>
      <c r="M90" s="45"/>
      <c r="N90" s="45"/>
      <c r="O90" s="45"/>
      <c r="P90" s="45"/>
      <c r="Q90" s="45"/>
    </row>
    <row r="91" spans="1:17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5"/>
      <c r="L91" s="45"/>
      <c r="M91" s="45"/>
      <c r="N91" s="45"/>
      <c r="O91" s="45"/>
      <c r="P91" s="45"/>
      <c r="Q91" s="45"/>
    </row>
    <row r="92" spans="1:17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5"/>
      <c r="L92" s="45"/>
      <c r="M92" s="45"/>
      <c r="N92" s="45"/>
      <c r="O92" s="45"/>
      <c r="P92" s="45"/>
      <c r="Q92" s="45"/>
    </row>
    <row r="93" spans="1:17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</row>
    <row r="94" spans="1:17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5"/>
      <c r="L94" s="45"/>
      <c r="M94" s="45"/>
      <c r="N94" s="45"/>
      <c r="O94" s="45"/>
      <c r="P94" s="45"/>
      <c r="Q94" s="45"/>
    </row>
    <row r="95" spans="1:17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5"/>
      <c r="L95" s="45"/>
      <c r="M95" s="45"/>
      <c r="N95" s="45"/>
      <c r="O95" s="45"/>
      <c r="P95" s="45"/>
      <c r="Q95" s="45"/>
    </row>
    <row r="96" spans="1:17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5"/>
      <c r="L96" s="45"/>
      <c r="M96" s="45"/>
      <c r="N96" s="45"/>
      <c r="O96" s="45"/>
      <c r="P96" s="45"/>
      <c r="Q96" s="45"/>
    </row>
    <row r="97" spans="1:17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5"/>
      <c r="L97" s="45"/>
      <c r="M97" s="45"/>
      <c r="N97" s="45"/>
      <c r="O97" s="45"/>
      <c r="P97" s="45"/>
      <c r="Q97" s="45"/>
    </row>
    <row r="98" spans="1:17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5"/>
      <c r="L98" s="45"/>
      <c r="M98" s="45"/>
      <c r="N98" s="45"/>
      <c r="O98" s="45"/>
      <c r="P98" s="45"/>
      <c r="Q98" s="45"/>
    </row>
    <row r="99" spans="1:17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5"/>
      <c r="L99" s="45"/>
      <c r="M99" s="45"/>
      <c r="N99" s="45"/>
      <c r="O99" s="45"/>
      <c r="P99" s="45"/>
      <c r="Q99" s="45"/>
    </row>
    <row r="100" spans="1:17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5"/>
      <c r="L100" s="45"/>
      <c r="M100" s="45"/>
      <c r="N100" s="45"/>
      <c r="O100" s="45"/>
      <c r="P100" s="45"/>
      <c r="Q100" s="45"/>
    </row>
    <row r="101" spans="1:17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</row>
    <row r="102" spans="1:17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5"/>
      <c r="L102" s="45"/>
      <c r="M102" s="45"/>
      <c r="N102" s="45"/>
      <c r="O102" s="45"/>
      <c r="P102" s="45"/>
      <c r="Q102" s="45"/>
    </row>
    <row r="103" spans="1:17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5"/>
      <c r="L103" s="45"/>
      <c r="M103" s="45"/>
      <c r="N103" s="45"/>
      <c r="O103" s="45"/>
      <c r="P103" s="45"/>
      <c r="Q103" s="45"/>
    </row>
    <row r="104" spans="1:17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5"/>
      <c r="L104" s="45"/>
      <c r="M104" s="45"/>
      <c r="N104" s="45"/>
      <c r="O104" s="45"/>
      <c r="P104" s="45"/>
      <c r="Q104" s="45"/>
    </row>
    <row r="105" spans="1:17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5"/>
      <c r="L105" s="45"/>
      <c r="M105" s="45"/>
      <c r="N105" s="45"/>
      <c r="O105" s="45"/>
      <c r="P105" s="45"/>
      <c r="Q105" s="45"/>
    </row>
    <row r="106" spans="1:17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5"/>
      <c r="L106" s="45"/>
      <c r="M106" s="45"/>
      <c r="N106" s="45"/>
      <c r="O106" s="45"/>
      <c r="P106" s="45"/>
      <c r="Q106" s="45"/>
    </row>
    <row r="107" spans="1:17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5"/>
      <c r="L107" s="45"/>
      <c r="M107" s="45"/>
      <c r="N107" s="45"/>
      <c r="O107" s="45"/>
      <c r="P107" s="45"/>
      <c r="Q107" s="45"/>
    </row>
    <row r="108" spans="1:17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</row>
    <row r="109" spans="1:17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5"/>
      <c r="L109" s="45"/>
      <c r="M109" s="45"/>
      <c r="N109" s="45"/>
      <c r="O109" s="45"/>
      <c r="P109" s="45"/>
      <c r="Q109" s="45"/>
    </row>
    <row r="110" spans="1:17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5"/>
      <c r="L110" s="45"/>
      <c r="M110" s="45"/>
      <c r="N110" s="45"/>
      <c r="O110" s="45"/>
      <c r="P110" s="45"/>
      <c r="Q110" s="45"/>
    </row>
    <row r="111" spans="1:17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5"/>
      <c r="L111" s="45"/>
      <c r="M111" s="45"/>
      <c r="N111" s="45"/>
      <c r="O111" s="45"/>
      <c r="P111" s="45"/>
      <c r="Q111" s="45"/>
    </row>
    <row r="112" spans="1:17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5"/>
      <c r="L112" s="45"/>
      <c r="M112" s="45"/>
      <c r="N112" s="45"/>
      <c r="O112" s="45"/>
      <c r="P112" s="45"/>
      <c r="Q112" s="45"/>
    </row>
    <row r="113" spans="1:17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5"/>
      <c r="L113" s="45"/>
      <c r="M113" s="45"/>
      <c r="N113" s="45"/>
      <c r="O113" s="45"/>
      <c r="P113" s="45"/>
      <c r="Q113" s="45"/>
    </row>
    <row r="114" spans="1:17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5"/>
      <c r="L114" s="45"/>
      <c r="M114" s="45"/>
      <c r="N114" s="45"/>
      <c r="O114" s="45"/>
      <c r="P114" s="45"/>
      <c r="Q114" s="45"/>
    </row>
    <row r="115" spans="1:17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5"/>
      <c r="L115" s="45"/>
      <c r="M115" s="45"/>
      <c r="N115" s="45"/>
      <c r="O115" s="45"/>
      <c r="P115" s="45"/>
      <c r="Q115" s="45"/>
    </row>
    <row r="116" spans="1:17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</row>
  </sheetData>
  <mergeCells count="3">
    <mergeCell ref="A59:G59"/>
    <mergeCell ref="I59:L59"/>
    <mergeCell ref="N59:Q5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B311"/>
  <sheetViews>
    <sheetView zoomScale="80" zoomScaleNormal="80" workbookViewId="0">
      <pane ySplit="14" topLeftCell="A15" activePane="bottomLeft" state="frozen"/>
      <selection pane="bottomLeft" activeCell="DB11" sqref="DB11"/>
    </sheetView>
  </sheetViews>
  <sheetFormatPr defaultRowHeight="12.75" x14ac:dyDescent="0.2"/>
  <cols>
    <col min="1" max="8" width="18.42578125" customWidth="1"/>
    <col min="9" max="9" width="20.5703125" bestFit="1" customWidth="1"/>
    <col min="10" max="13" width="18.42578125" customWidth="1"/>
    <col min="14" max="14" width="38.42578125" customWidth="1"/>
  </cols>
  <sheetData>
    <row r="1" spans="1:106" ht="13.5" customHeight="1" x14ac:dyDescent="0.2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5"/>
      <c r="M1" s="225"/>
      <c r="N1" s="226"/>
    </row>
    <row r="2" spans="1:106" ht="28.35" customHeight="1" x14ac:dyDescent="0.4">
      <c r="A2" s="227" t="s">
        <v>117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228"/>
      <c r="M2" s="228"/>
      <c r="N2" s="229"/>
      <c r="DB2" t="s">
        <v>118</v>
      </c>
    </row>
    <row r="3" spans="1:106" ht="13.5" customHeight="1" x14ac:dyDescent="0.2">
      <c r="A3" s="230"/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2"/>
      <c r="DB3" t="s">
        <v>119</v>
      </c>
    </row>
    <row r="4" spans="1:106" ht="15.75" x14ac:dyDescent="0.2">
      <c r="A4" s="233" t="s">
        <v>120</v>
      </c>
      <c r="B4" s="234"/>
      <c r="C4" s="234"/>
      <c r="D4" s="234"/>
      <c r="E4" s="235"/>
      <c r="F4" s="236"/>
      <c r="G4" s="236"/>
      <c r="H4" s="236"/>
      <c r="I4" s="236"/>
      <c r="J4" s="236"/>
      <c r="K4" s="236"/>
      <c r="L4" s="237"/>
      <c r="M4" s="237"/>
      <c r="N4" s="238"/>
      <c r="DB4" t="s">
        <v>121</v>
      </c>
    </row>
    <row r="5" spans="1:106" ht="15.75" x14ac:dyDescent="0.2">
      <c r="A5" s="217" t="s">
        <v>6</v>
      </c>
      <c r="B5" s="218"/>
      <c r="C5" s="218"/>
      <c r="D5" s="218"/>
      <c r="E5" s="218"/>
      <c r="F5" s="219" t="s">
        <v>7</v>
      </c>
      <c r="G5" s="219"/>
      <c r="H5" s="219"/>
      <c r="I5" s="219"/>
      <c r="J5" s="219"/>
      <c r="K5" s="219"/>
      <c r="L5" s="220"/>
      <c r="M5" s="220"/>
      <c r="N5" s="221"/>
      <c r="DB5" t="s">
        <v>122</v>
      </c>
    </row>
    <row r="6" spans="1:106" ht="15.75" x14ac:dyDescent="0.2">
      <c r="A6" s="217" t="s">
        <v>123</v>
      </c>
      <c r="B6" s="218"/>
      <c r="C6" s="218"/>
      <c r="D6" s="218"/>
      <c r="E6" s="218"/>
      <c r="F6" s="219" t="s">
        <v>124</v>
      </c>
      <c r="G6" s="219"/>
      <c r="H6" s="219"/>
      <c r="I6" s="219"/>
      <c r="J6" s="219"/>
      <c r="K6" s="219"/>
      <c r="L6" s="220"/>
      <c r="M6" s="220"/>
      <c r="N6" s="221"/>
      <c r="DB6" t="s">
        <v>125</v>
      </c>
    </row>
    <row r="7" spans="1:106" ht="15.75" x14ac:dyDescent="0.2">
      <c r="A7" s="217" t="s">
        <v>13</v>
      </c>
      <c r="B7" s="218"/>
      <c r="C7" s="218"/>
      <c r="D7" s="218"/>
      <c r="E7" s="218"/>
      <c r="F7" s="219" t="s">
        <v>14</v>
      </c>
      <c r="G7" s="219"/>
      <c r="H7" s="219"/>
      <c r="I7" s="219"/>
      <c r="J7" s="219"/>
      <c r="K7" s="219"/>
      <c r="L7" s="220"/>
      <c r="M7" s="220"/>
      <c r="N7" s="221"/>
    </row>
    <row r="8" spans="1:106" ht="15.75" x14ac:dyDescent="0.2">
      <c r="A8" s="217" t="s">
        <v>17</v>
      </c>
      <c r="B8" s="218"/>
      <c r="C8" s="218"/>
      <c r="D8" s="218"/>
      <c r="E8" s="218"/>
      <c r="F8" s="219" t="s">
        <v>18</v>
      </c>
      <c r="G8" s="219"/>
      <c r="H8" s="219"/>
      <c r="I8" s="219"/>
      <c r="J8" s="219"/>
      <c r="K8" s="219"/>
      <c r="L8" s="220"/>
      <c r="M8" s="220"/>
      <c r="N8" s="221"/>
    </row>
    <row r="9" spans="1:106" ht="15.75" x14ac:dyDescent="0.2">
      <c r="A9" s="217" t="s">
        <v>24</v>
      </c>
      <c r="B9" s="218"/>
      <c r="C9" s="218"/>
      <c r="D9" s="218"/>
      <c r="E9" s="218"/>
      <c r="F9" s="219" t="s">
        <v>25</v>
      </c>
      <c r="G9" s="219"/>
      <c r="H9" s="219"/>
      <c r="I9" s="219"/>
      <c r="J9" s="219"/>
      <c r="K9" s="219"/>
      <c r="L9" s="220"/>
      <c r="M9" s="220"/>
      <c r="N9" s="221"/>
    </row>
    <row r="10" spans="1:106" ht="15.75" x14ac:dyDescent="0.2">
      <c r="A10" s="217" t="s">
        <v>126</v>
      </c>
      <c r="B10" s="218"/>
      <c r="C10" s="218"/>
      <c r="D10" s="218"/>
      <c r="E10" s="218"/>
      <c r="F10" s="222" t="s">
        <v>31</v>
      </c>
      <c r="G10" s="219"/>
      <c r="H10" s="219"/>
      <c r="I10" s="219"/>
      <c r="J10" s="219"/>
      <c r="K10" s="219"/>
      <c r="L10" s="220"/>
      <c r="M10" s="220"/>
      <c r="N10" s="221"/>
    </row>
    <row r="11" spans="1:106" ht="15.75" x14ac:dyDescent="0.2">
      <c r="A11" s="217" t="s">
        <v>127</v>
      </c>
      <c r="B11" s="218"/>
      <c r="C11" s="218"/>
      <c r="D11" s="218"/>
      <c r="E11" s="218"/>
      <c r="F11" s="219" t="s">
        <v>52</v>
      </c>
      <c r="G11" s="219"/>
      <c r="H11" s="219"/>
      <c r="I11" s="219"/>
      <c r="J11" s="219"/>
      <c r="K11" s="219"/>
      <c r="L11" s="220"/>
      <c r="M11" s="220"/>
      <c r="N11" s="221"/>
    </row>
    <row r="12" spans="1:106" ht="13.5" customHeight="1" thickBot="1" x14ac:dyDescent="0.25">
      <c r="A12" s="213"/>
      <c r="B12" s="214"/>
      <c r="C12" s="214"/>
      <c r="D12" s="214"/>
      <c r="E12" s="214"/>
      <c r="F12" s="214"/>
      <c r="G12" s="214"/>
      <c r="H12" s="214"/>
      <c r="I12" s="214"/>
      <c r="J12" s="214"/>
      <c r="K12" s="214"/>
      <c r="L12" s="215"/>
      <c r="M12" s="215"/>
      <c r="N12" s="216"/>
    </row>
    <row r="13" spans="1:106" ht="47.25" x14ac:dyDescent="0.2">
      <c r="A13" s="8" t="s">
        <v>53</v>
      </c>
      <c r="B13" s="9" t="s">
        <v>128</v>
      </c>
      <c r="C13" s="9" t="s">
        <v>55</v>
      </c>
      <c r="D13" s="9" t="s">
        <v>57</v>
      </c>
      <c r="E13" s="9" t="s">
        <v>58</v>
      </c>
      <c r="F13" s="9" t="s">
        <v>129</v>
      </c>
      <c r="G13" s="9" t="s">
        <v>130</v>
      </c>
      <c r="H13" s="9" t="s">
        <v>131</v>
      </c>
      <c r="I13" s="9" t="s">
        <v>132</v>
      </c>
      <c r="J13" s="9" t="s">
        <v>133</v>
      </c>
      <c r="K13" s="9" t="s">
        <v>134</v>
      </c>
      <c r="L13" s="9" t="s">
        <v>135</v>
      </c>
      <c r="M13" s="9" t="s">
        <v>136</v>
      </c>
      <c r="N13" s="10" t="s">
        <v>73</v>
      </c>
    </row>
    <row r="14" spans="1:106" ht="15.75" x14ac:dyDescent="0.2">
      <c r="A14" s="11" t="s">
        <v>125</v>
      </c>
      <c r="B14" s="12" t="s">
        <v>137</v>
      </c>
      <c r="C14" s="12" t="s">
        <v>137</v>
      </c>
      <c r="D14" s="12" t="s">
        <v>125</v>
      </c>
      <c r="E14" s="12" t="s">
        <v>125</v>
      </c>
      <c r="F14" s="12" t="s">
        <v>125</v>
      </c>
      <c r="G14" s="12" t="s">
        <v>125</v>
      </c>
      <c r="H14" s="12" t="s">
        <v>125</v>
      </c>
      <c r="I14" s="12" t="s">
        <v>138</v>
      </c>
      <c r="J14" s="12" t="s">
        <v>125</v>
      </c>
      <c r="K14" s="12" t="s">
        <v>137</v>
      </c>
      <c r="L14" s="12" t="s">
        <v>125</v>
      </c>
      <c r="M14" s="12" t="s">
        <v>125</v>
      </c>
      <c r="N14" s="13"/>
    </row>
    <row r="15" spans="1:106" s="14" customForma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06" s="14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s="14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s="14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s="14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s="14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s="14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s="14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s="14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s="14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s="14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s="14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s="14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s="14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s="14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s="14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s="14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s="14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s="14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s="14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s="14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s="14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s="14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s="14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s="14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s="14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s="14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s="14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s="14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s="14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s="14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s="14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s="14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s="14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s="14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s="14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s="14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s="14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s="14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s="14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s="14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s="14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s="14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s="14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s="14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s="14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s="14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s="14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s="14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s="14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s="14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s="14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s="14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s="14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s="14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s="14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s="14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s="14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s="14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s="14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s="14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s="14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s="14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s="14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s="14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s="14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s="14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s="14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s="14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s="14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s="14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s="14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s="14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s="14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s="14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s="14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s="14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s="14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s="14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s="14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s="14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s="14" customFormat="1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s="14" customFormat="1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s="14" customFormat="1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s="14" customFormat="1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s="14" customFormat="1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s="14" customFormat="1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s="14" customFormat="1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s="14" customFormat="1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s="14" customFormat="1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s="14" customFormat="1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s="14" customFormat="1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s="14" customFormat="1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s="14" customFormat="1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s="14" customFormat="1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s="14" customFormat="1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s="14" customFormat="1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s="14" customFormat="1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s="14" customFormat="1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s="14" customFormat="1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s="14" customFormat="1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s="14" customFormat="1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s="14" customFormat="1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s="14" customFormat="1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s="14" customFormat="1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s="14" customFormat="1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s="14" customFormat="1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s="14" customFormat="1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s="14" customFormat="1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s="14" customFormat="1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s="14" customFormat="1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s="14" customFormat="1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s="14" customFormat="1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s="14" customFormat="1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s="14" customFormat="1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s="14" customFormat="1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s="14" customFormat="1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s="14" customFormat="1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s="14" customFormat="1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s="14" customFormat="1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s="14" customFormat="1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s="14" customFormat="1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s="14" customFormat="1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s="14" customFormat="1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s="14" customFormat="1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s="14" customFormat="1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s="14" customFormat="1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s="14" customFormat="1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s="14" customFormat="1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s="14" customFormat="1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s="14" customFormat="1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s="14" customFormat="1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s="14" customFormat="1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s="14" customFormat="1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s="14" customFormat="1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s="14" customFormat="1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s="14" customFormat="1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s="14" customFormat="1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s="14" customFormat="1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s="14" customFormat="1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s="14" customFormat="1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s="14" customFormat="1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s="14" customFormat="1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s="14" customFormat="1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s="14" customFormat="1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s="14" customFormat="1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s="14" customFormat="1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s="14" customFormat="1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s="14" customFormat="1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s="14" customFormat="1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s="14" customFormat="1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s="14" customFormat="1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s="14" customFormat="1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s="14" customFormat="1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s="14" customFormat="1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s="14" customFormat="1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s="14" customFormat="1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s="14" customFormat="1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s="14" customFormat="1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s="14" customFormat="1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s="14" customFormat="1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s="14" customFormat="1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s="14" customFormat="1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s="14" customFormat="1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s="14" customFormat="1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s="14" customFormat="1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s="14" customFormat="1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s="14" customFormat="1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s="14" customFormat="1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s="14" customFormat="1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s="14" customFormat="1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s="14" customFormat="1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s="14" customFormat="1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s="14" customFormat="1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s="14" customFormat="1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s="14" customFormat="1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s="14" customFormat="1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s="14" customFormat="1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s="14" customFormat="1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s="14" customFormat="1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s="14" customFormat="1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s="14" customFormat="1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s="14" customFormat="1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s="14" customFormat="1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s="14" customFormat="1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s="14" customFormat="1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s="14" customFormat="1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s="14" customFormat="1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s="14" customFormat="1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s="14" customFormat="1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s="14" customFormat="1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s="14" customFormat="1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s="14" customFormat="1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s="14" customFormat="1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s="14" customFormat="1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s="14" customFormat="1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s="14" customFormat="1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s="14" customFormat="1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s="14" customFormat="1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s="14" customFormat="1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s="14" customFormat="1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s="14" customFormat="1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s="14" customFormat="1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s="14" customFormat="1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s="14" customFormat="1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s="14" customFormat="1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s="14" customFormat="1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s="14" customFormat="1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s="14" customFormat="1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s="14" customFormat="1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s="14" customFormat="1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s="14" customFormat="1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s="14" customFormat="1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s="14" customFormat="1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s="14" customFormat="1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s="14" customFormat="1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s="14" customFormat="1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s="14" customFormat="1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s="14" customFormat="1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s="14" customFormat="1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s="14" customFormat="1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s="14" customFormat="1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s="14" customFormat="1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s="14" customFormat="1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s="14" customFormat="1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s="14" customFormat="1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s="14" customFormat="1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s="14" customFormat="1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s="14" customFormat="1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s="14" customFormat="1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s="14" customFormat="1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s="14" customFormat="1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s="14" customFormat="1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s="14" customFormat="1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s="14" customFormat="1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s="14" customFormat="1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s="14" customFormat="1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s="14" customFormat="1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s="14" customFormat="1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s="14" customFormat="1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s="14" customFormat="1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s="14" customFormat="1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s="14" customFormat="1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s="14" customFormat="1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s="14" customFormat="1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s="14" customFormat="1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s="14" customFormat="1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s="14" customFormat="1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s="14" customFormat="1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s="14" customFormat="1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s="14" customFormat="1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s="14" customFormat="1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s="14" customFormat="1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s="14" customFormat="1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s="14" customFormat="1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s="14" customFormat="1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s="14" customFormat="1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s="14" customFormat="1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s="14" customFormat="1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s="14" customFormat="1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s="14" customFormat="1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s="14" customFormat="1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s="14" customFormat="1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s="14" customFormat="1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s="14" customFormat="1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s="14" customFormat="1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s="14" customFormat="1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s="14" customFormat="1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s="14" customFormat="1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s="14" customFormat="1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s="14" customFormat="1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s="14" customFormat="1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s="14" customFormat="1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s="14" customFormat="1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s="14" customFormat="1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s="14" customFormat="1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s="14" customFormat="1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s="14" customFormat="1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s="14" customFormat="1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s="14" customFormat="1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s="14" customFormat="1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s="14" customFormat="1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s="14" customFormat="1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s="14" customFormat="1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s="14" customFormat="1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s="14" customFormat="1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s="14" customFormat="1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s="14" customFormat="1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s="14" customFormat="1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s="14" customFormat="1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s="14" customFormat="1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s="14" customFormat="1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s="14" customFormat="1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s="14" customFormat="1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s="14" customFormat="1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s="14" customFormat="1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s="14" customFormat="1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</sheetData>
  <mergeCells count="20">
    <mergeCell ref="A5:E5"/>
    <mergeCell ref="F5:N5"/>
    <mergeCell ref="A1:N1"/>
    <mergeCell ref="A2:N2"/>
    <mergeCell ref="A3:N3"/>
    <mergeCell ref="A4:E4"/>
    <mergeCell ref="F4:N4"/>
    <mergeCell ref="A6:E6"/>
    <mergeCell ref="F6:N6"/>
    <mergeCell ref="A7:E7"/>
    <mergeCell ref="F7:N7"/>
    <mergeCell ref="A8:E8"/>
    <mergeCell ref="F8:N8"/>
    <mergeCell ref="A12:N12"/>
    <mergeCell ref="A9:E9"/>
    <mergeCell ref="F9:N9"/>
    <mergeCell ref="A10:E10"/>
    <mergeCell ref="F10:N10"/>
    <mergeCell ref="A11:E11"/>
    <mergeCell ref="F11:N11"/>
  </mergeCells>
  <printOptions gridLines="1"/>
  <pageMargins left="0" right="0" top="0.2" bottom="0.3" header="0" footer="0.1"/>
  <pageSetup scale="49" fitToHeight="200" orientation="landscape" horizontalDpi="4294967293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Замеры статические </vt:lpstr>
      <vt:lpstr>Cont.Incl_SKMS_16_16030</vt:lpstr>
      <vt:lpstr>Planned WGR</vt:lpstr>
      <vt:lpstr>Замеры динамические</vt:lpstr>
      <vt:lpstr>Профиль интерполированный</vt:lpstr>
      <vt:lpstr>Профиль проинтервальный</vt:lpstr>
      <vt:lpstr>ПРОЕКЦИИ</vt:lpstr>
      <vt:lpstr>Actual</vt:lpstr>
      <vt:lpstr>Actual!Print_Area</vt:lpstr>
      <vt:lpstr>'Профиль интерполированный'!Print_Area</vt:lpstr>
      <vt:lpstr>'Профиль проинтервальный'!Print_Area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Kiekbaev, Aynur</dc:creator>
  <cp:lastModifiedBy>advmanager</cp:lastModifiedBy>
  <cp:lastPrinted>2022-09-24T03:45:56Z</cp:lastPrinted>
  <dcterms:created xsi:type="dcterms:W3CDTF">2021-06-25T15:36:20Z</dcterms:created>
  <dcterms:modified xsi:type="dcterms:W3CDTF">2023-01-05T01:23:46Z</dcterms:modified>
</cp:coreProperties>
</file>