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64B4164A-A58B-40B8-8AA1-CAB0A6F6BBB2}" xr6:coauthVersionLast="47" xr6:coauthVersionMax="47" xr10:uidLastSave="{00000000-0000-0000-0000-000000000000}"/>
  <bookViews>
    <workbookView xWindow="-28920" yWindow="8100" windowWidth="29040" windowHeight="15840" firstSheet="1" activeTab="3" xr2:uid="{00000000-000D-0000-FFFF-FFFF00000000}"/>
  </bookViews>
  <sheets>
    <sheet name="Index" sheetId="12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 klein" sheetId="43" r:id="rId21"/>
    <sheet name="Reitspinne mittel" sheetId="6" r:id="rId22"/>
    <sheet name="Reitspinne groß" sheetId="45" r:id="rId23"/>
    <sheet name="Reitspinne riesig" sheetId="44" r:id="rId24"/>
    <sheet name="Greif" sheetId="5" r:id="rId25"/>
    <sheet name="Wolf" sheetId="8" r:id="rId26"/>
    <sheet name="Pferd" sheetId="1" r:id="rId27"/>
    <sheet name="RahKariPferd" sheetId="3" r:id="rId28"/>
    <sheet name="Skorpion" sheetId="19" r:id="rId29"/>
    <sheet name="Kuh" sheetId="15" r:id="rId30"/>
    <sheet name="Braunbär" sheetId="18" r:id="rId31"/>
    <sheet name="Ochse" sheetId="17" r:id="rId32"/>
    <sheet name="Tiger" sheetId="16" r:id="rId33"/>
    <sheet name="Elefant" sheetId="25" r:id="rId34"/>
    <sheet name="Nashorn" sheetId="20" r:id="rId35"/>
    <sheet name="Katze" sheetId="21" r:id="rId36"/>
    <sheet name="Falke" sheetId="23" r:id="rId37"/>
    <sheet name="Phoenix" sheetId="22" r:id="rId38"/>
    <sheet name="Strauß" sheetId="26" r:id="rId39"/>
    <sheet name="Erwachtes Ross" sheetId="40" r:id="rId4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45" l="1"/>
  <c r="B24" i="45"/>
  <c r="B23" i="45"/>
  <c r="B22" i="45"/>
  <c r="B21" i="45"/>
  <c r="B20" i="45"/>
  <c r="B19" i="45"/>
  <c r="B16" i="45"/>
  <c r="B15" i="45"/>
  <c r="B14" i="45"/>
  <c r="B13" i="45"/>
  <c r="B10" i="45"/>
  <c r="F31" i="44"/>
  <c r="B24" i="44"/>
  <c r="B23" i="44"/>
  <c r="B22" i="44"/>
  <c r="B21" i="44"/>
  <c r="B20" i="44"/>
  <c r="B19" i="44"/>
  <c r="B16" i="44"/>
  <c r="B15" i="44"/>
  <c r="B14" i="44"/>
  <c r="B13" i="44"/>
  <c r="B10" i="44"/>
  <c r="F31" i="43"/>
  <c r="B24" i="43"/>
  <c r="B23" i="43"/>
  <c r="B22" i="43"/>
  <c r="B21" i="43"/>
  <c r="B20" i="43"/>
  <c r="B19" i="43"/>
  <c r="B16" i="43"/>
  <c r="B15" i="43"/>
  <c r="B14" i="43"/>
  <c r="B13" i="43"/>
  <c r="B10" i="43"/>
  <c r="F31" i="42"/>
  <c r="B24" i="42"/>
  <c r="B23" i="42"/>
  <c r="B22" i="42"/>
  <c r="B21" i="42"/>
  <c r="B20" i="42"/>
  <c r="B19" i="42"/>
  <c r="B16" i="42"/>
  <c r="B15" i="42"/>
  <c r="B14" i="42"/>
  <c r="B13" i="42"/>
  <c r="B10" i="42"/>
  <c r="F31" i="41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<sst xmlns="http://schemas.openxmlformats.org/spreadsheetml/2006/main" count="5093" uniqueCount="209">
  <si>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</si>
  <si>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</si>
  <si>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</si>
  <si>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</si>
  <si>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</si>
  <si>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</si>
  <si>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</si>
  <si>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</si>
  <si>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</si>
  <si>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</si>
  <si>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</si>
  <si>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</si>
  <si>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</si>
  <si>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</si>
  <si>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</si>
  <si>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</si>
  <si>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</si>
  <si>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</si>
  <si>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</si>
  <si>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</si>
  <si>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</si>
  <si>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</si>
  <si>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</si>
  <si>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</si>
  <si>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</si>
  <si>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</si>
  <si>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</si>
  <si>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</si>
  <si>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</si>
  <si>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</si>
  <si>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</si>
  <si>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</si>
  <si>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</si>
  <si>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</si>
  <si>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</si>
  <si>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</si>
  <si>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</si>
  <si>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</si>
  <si>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</si>
  <si>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</si>
  <si>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</si>
  <si>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</si>
  <si>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</si>
  <si>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</si>
  <si>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</si>
  <si>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</si>
  <si>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</si>
  <si>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</si>
  <si>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</si>
  <si>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</si>
  <si>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</si>
  <si>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</si>
  <si>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</si>
  <si>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</si>
  <si>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</si>
  <si>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</si>
  <si>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</si>
  <si>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</si>
  <si>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</si>
  <si>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</si>
  <si>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</si>
  <si>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</si>
  <si>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</si>
  <si>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</si>
  <si>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</si>
  <si>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</si>
  <si>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</si>
  <si>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</si>
  <si>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</si>
  <si>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</si>
  <si>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</si>
  <si>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</si>
  <si>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</si>
  <si>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</si>
  <si>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</si>
  <si>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</si>
  <si>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</si>
  <si>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</si>
  <si>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</si>
  <si>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</si>
  <si>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</si>
  <si>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</si>
  <si>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</si>
  <si>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</si>
  <si>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</si>
  <si>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</si>
  <si>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</si>
  <si>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</si>
  <si>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</si>
  <si>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</si>
  <si>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</si>
  <si>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</si>
  <si>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</si>
  <si>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</si>
  <si>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</si>
  <si>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</si>
  <si>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</si>
  <si>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</si>
  <si>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</si>
  <si>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</si>
  <si>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</si>
  <si>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</si>
  <si>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</si>
  <si>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</si>
  <si>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</si>
  <si>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</si>
  <si>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</si>
  <si>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</si>
  <si>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</si>
  <si>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</si>
  <si>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</si>
  <si>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</si>
  <si>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</si>
  <si>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</si>
  <si>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</si>
  <si>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</si>
  <si>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</si>
  <si>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</si>
  <si>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</si>
  <si>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</si>
  <si>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</si>
  <si>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</si>
  <si>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</si>
  <si>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</si>
  <si>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</si>
  <si>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</si>
  <si>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</si>
  <si>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</si>
  <si>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</si>
  <si>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</si>
  <si>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</si>
  <si>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</si>
  <si>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</si>
  <si>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</si>
  <si>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</si>
  <si>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</si>
  <si>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</si>
  <si>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</si>
  <si>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</si>
  <si>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</si>
  <si>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</si>
  <si>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</si>
  <si>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</si>
  <si>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</si>
  <si>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</si>
  <si>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</si>
  <si>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</si>
  <si>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</si>
  <si>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</si>
  <si>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</si>
  <si>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</si>
  <si>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</si>
  <si>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</si>
  <si>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</si>
  <si>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</si>
  <si>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</si>
  <si>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</si>
  <si>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</si>
  <si>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</si>
  <si>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</si>
  <si>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</si>
  <si>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</si>
  <si>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</si>
  <si>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</si>
  <si>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</si>
  <si>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</si>
  <si>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</si>
  <si>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</si>
  <si>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</si>
  <si>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</si>
  <si>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</si>
  <si>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</si>
  <si>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</si>
  <si>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</si>
  <si>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</si>
  <si>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</si>
  <si>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</si>
  <si>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</si>
  <si>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</si>
  <si>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</si>
  <si>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</si>
  <si>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</si>
  <si>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</si>
  <si>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</si>
  <si>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</si>
  <si>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</si>
  <si>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</si>
  <si>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</si>
  <si>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</si>
  <si>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</si>
  <si>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</si>
  <si>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</si>
  <si>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</si>
  <si>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</si>
  <si>
    <t>Fingerfertigkeit</t>
  </si>
  <si>
    <t>Primat</t>
  </si>
  <si>
    <t>Stein</t>
  </si>
  <si>
    <t>Erwachtes Ross</t>
  </si>
  <si>
    <t>Taube</t>
  </si>
  <si>
    <t>Normal</t>
  </si>
  <si>
    <t>Monsterschlag</t>
  </si>
  <si>
    <t>SpinnenGiftbiss</t>
  </si>
  <si>
    <t>Reitspinne klein</t>
  </si>
  <si>
    <t>Reitspinne mittel</t>
  </si>
  <si>
    <t>Reitspinne groß</t>
  </si>
  <si>
    <t>Reitspinne riesig</t>
  </si>
  <si>
    <t>Fußkick</t>
  </si>
  <si>
    <t>-brennen</t>
  </si>
  <si>
    <t>- Brennen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</si>
</sst>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  <xf numFmtId="0" fontId="4" fillId="0" borderId="0" xfId="0" applyFont="1"/>
    <xf numFmtId="49" fontId="1" fillId="0" borderId="0" xfId="1" applyNumberFormat="1" applyFont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0"/>
  <sheetViews>
    <sheetView topLeftCell="A5" workbookViewId="0">
      <selection activeCell="A41" sqref="A41"/>
    </sheetView>
  </sheetViews>
  <sheetFormatPr baseColWidth="10" defaultRowHeight="14.35" x14ac:dyDescent="0.5"/>
  <sheetData>
    <row r="2" spans="1:5" x14ac:dyDescent="0.5">
      <c r="A2" t="s">
        <v>130</v>
      </c>
      <c r="D2" t="s">
        <v>176</v>
      </c>
    </row>
    <row r="3" spans="1:5" x14ac:dyDescent="0.5">
      <c r="A3" t="s">
        <v>138</v>
      </c>
      <c r="D3" t="s">
        <v>169</v>
      </c>
    </row>
    <row r="4" spans="1:5" x14ac:dyDescent="0.5">
      <c r="A4" t="s">
        <v>154</v>
      </c>
      <c r="D4" t="s">
        <v>170</v>
      </c>
      <c r="E4" t="s">
        <v>171</v>
      </c>
    </row>
    <row r="5" spans="1:5" x14ac:dyDescent="0.5">
      <c r="A5" t="s">
        <v>131</v>
      </c>
      <c r="D5" t="s">
        <v>160</v>
      </c>
    </row>
    <row r="6" spans="1:5" x14ac:dyDescent="0.5">
      <c r="A6" t="s">
        <v>147</v>
      </c>
      <c r="D6" t="s">
        <v>161</v>
      </c>
    </row>
    <row r="7" spans="1:5" x14ac:dyDescent="0.5">
      <c r="A7" s="3" t="s">
        <v>158</v>
      </c>
      <c r="D7" t="s">
        <v>163</v>
      </c>
    </row>
    <row r="8" spans="1:5" x14ac:dyDescent="0.5">
      <c r="A8" s="3" t="s">
        <v>188</v>
      </c>
      <c r="D8" s="3" t="s">
        <v>168</v>
      </c>
    </row>
    <row r="9" spans="1:5" x14ac:dyDescent="0.5">
      <c r="A9" t="s">
        <v>115</v>
      </c>
    </row>
    <row r="10" spans="1:5" x14ac:dyDescent="0.5">
      <c r="A10" s="3" t="s">
        <v>165</v>
      </c>
      <c r="D10" s="5"/>
    </row>
    <row r="11" spans="1:5" x14ac:dyDescent="0.5">
      <c r="A11" t="s">
        <v>128</v>
      </c>
      <c r="D11" s="5"/>
    </row>
    <row r="12" spans="1:5" x14ac:dyDescent="0.5">
      <c r="A12" t="s">
        <v>146</v>
      </c>
    </row>
    <row r="13" spans="1:5" x14ac:dyDescent="0.5">
      <c r="A13" s="3" t="s">
        <v>162</v>
      </c>
      <c r="D13" s="5"/>
    </row>
    <row r="14" spans="1:5" x14ac:dyDescent="0.5">
      <c r="A14" s="3" t="s">
        <v>166</v>
      </c>
      <c r="D14" s="5"/>
    </row>
    <row r="15" spans="1:5" x14ac:dyDescent="0.5">
      <c r="A15" t="s">
        <v>134</v>
      </c>
    </row>
    <row r="16" spans="1:5" x14ac:dyDescent="0.5">
      <c r="A16" t="s">
        <v>144</v>
      </c>
    </row>
    <row r="17" spans="1:4" x14ac:dyDescent="0.5">
      <c r="A17" t="s">
        <v>136</v>
      </c>
      <c r="D17" s="5"/>
    </row>
    <row r="18" spans="1:4" x14ac:dyDescent="0.5">
      <c r="A18" s="3" t="s">
        <v>159</v>
      </c>
      <c r="D18" s="5"/>
    </row>
    <row r="19" spans="1:4" x14ac:dyDescent="0.5">
      <c r="A19" t="s">
        <v>155</v>
      </c>
    </row>
    <row r="20" spans="1:4" x14ac:dyDescent="0.5">
      <c r="A20" t="s">
        <v>121</v>
      </c>
    </row>
    <row r="21" spans="1:4" x14ac:dyDescent="0.5">
      <c r="A21" t="s">
        <v>132</v>
      </c>
      <c r="D21" s="5"/>
    </row>
    <row r="22" spans="1:4" x14ac:dyDescent="0.5">
      <c r="A22" s="3" t="s">
        <v>164</v>
      </c>
    </row>
    <row r="23" spans="1:4" x14ac:dyDescent="0.5">
      <c r="A23" s="3" t="s">
        <v>157</v>
      </c>
    </row>
    <row r="24" spans="1:4" x14ac:dyDescent="0.5">
      <c r="A24" s="3" t="s">
        <v>172</v>
      </c>
    </row>
    <row r="25" spans="1:4" x14ac:dyDescent="0.5">
      <c r="A25" s="3" t="s">
        <v>167</v>
      </c>
    </row>
    <row r="26" spans="1:4" x14ac:dyDescent="0.5">
      <c r="A26" t="s">
        <v>133</v>
      </c>
    </row>
    <row r="27" spans="1:4" x14ac:dyDescent="0.5">
      <c r="A27" t="s">
        <v>116</v>
      </c>
    </row>
    <row r="28" spans="1:4" x14ac:dyDescent="0.5">
      <c r="A28" s="3" t="s">
        <v>185</v>
      </c>
    </row>
    <row r="29" spans="1:4" x14ac:dyDescent="0.5">
      <c r="A29" s="3" t="s">
        <v>189</v>
      </c>
    </row>
    <row r="30" spans="1:4" x14ac:dyDescent="0.5">
      <c r="A30" t="s">
        <v>135</v>
      </c>
    </row>
    <row r="31" spans="1:4" x14ac:dyDescent="0.5">
      <c r="A31" s="3" t="s">
        <v>156</v>
      </c>
    </row>
    <row r="32" spans="1:4" x14ac:dyDescent="0.5">
      <c r="A32" t="s">
        <v>153</v>
      </c>
    </row>
    <row r="33" spans="1:1" x14ac:dyDescent="0.5">
      <c r="A33" t="s">
        <v>139</v>
      </c>
    </row>
    <row r="34" spans="1:1" x14ac:dyDescent="0.5">
      <c r="A34" t="s">
        <v>118</v>
      </c>
    </row>
    <row r="35" spans="1:1" x14ac:dyDescent="0.5">
      <c r="A35" t="s">
        <v>197</v>
      </c>
    </row>
    <row r="36" spans="1:1" x14ac:dyDescent="0.5">
      <c r="A36" t="s">
        <v>198</v>
      </c>
    </row>
    <row r="37" spans="1:1" x14ac:dyDescent="0.5">
      <c r="A37" t="s">
        <v>202</v>
      </c>
    </row>
    <row r="38" spans="1:1" x14ac:dyDescent="0.5">
      <c r="A38" t="s">
        <v>203</v>
      </c>
    </row>
    <row r="39" spans="1:1" x14ac:dyDescent="0.5">
      <c r="A39" t="s">
        <v>204</v>
      </c>
    </row>
    <row r="40" spans="1:1" x14ac:dyDescent="0.5">
      <c r="A40" t="s">
        <v>205</v>
      </c>
    </row>
  </sheetData>
  <sortState xmlns:xlrd2="http://schemas.microsoft.com/office/spreadsheetml/2017/richdata2" ref="A2:A34">
    <sortCondition ref="A1:A34"/>
  </sortState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165</v>
      </c>
    </row>
    <row r="26" spans="1:8" x14ac:dyDescent="0.5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5">
      <c r="A28" t="s">
        <v>5</v>
      </c>
      <c r="B28" s="3">
        <v>5</v>
      </c>
      <c r="E28" t="s">
        <v>122</v>
      </c>
      <c r="F28" t="s">
        <v>123</v>
      </c>
    </row>
    <row r="29" spans="1:8" x14ac:dyDescent="0.5">
      <c r="A29" t="s">
        <v>6</v>
      </c>
      <c r="B29" s="3">
        <v>2</v>
      </c>
      <c r="E29" t="s">
        <v>129</v>
      </c>
      <c r="F29">
        <v>1.5</v>
      </c>
    </row>
    <row r="30" spans="1:8" x14ac:dyDescent="0.5">
      <c r="A30" t="s">
        <v>7</v>
      </c>
      <c r="B30" s="3">
        <v>0</v>
      </c>
      <c r="E30" t="s">
        <v>187</v>
      </c>
      <c r="F30">
        <v>13</v>
      </c>
    </row>
    <row r="31" spans="1:8" x14ac:dyDescent="0.5">
      <c r="E31" t="s">
        <v>190</v>
      </c>
      <c r="F31">
        <f>SUM(B2:B7)*75*(IF(F28="Groß",1.75,IF(F28="Mittel",1,IF(F28="Klein",0.3,1))))+F32</f>
        <v>1080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D34" sqref="D34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164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 t="s">
        <v>164</v>
      </c>
    </row>
    <row r="26" spans="1:8" x14ac:dyDescent="0.5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5">
      <c r="A28" t="s">
        <v>5</v>
      </c>
      <c r="B28" s="3">
        <v>50</v>
      </c>
      <c r="E28" t="s">
        <v>122</v>
      </c>
      <c r="F28" t="s">
        <v>123</v>
      </c>
    </row>
    <row r="29" spans="1:8" x14ac:dyDescent="0.5">
      <c r="A29" t="s">
        <v>6</v>
      </c>
      <c r="B29" s="3">
        <v>4</v>
      </c>
      <c r="E29" t="s">
        <v>129</v>
      </c>
      <c r="F29">
        <v>1</v>
      </c>
    </row>
    <row r="30" spans="1:8" x14ac:dyDescent="0.5">
      <c r="A30" t="s">
        <v>7</v>
      </c>
      <c r="B30" s="3">
        <v>0</v>
      </c>
      <c r="E30" t="s">
        <v>187</v>
      </c>
      <c r="F30">
        <v>13</v>
      </c>
    </row>
    <row r="31" spans="1:8" x14ac:dyDescent="0.5">
      <c r="E31" t="s">
        <v>190</v>
      </c>
      <c r="F31">
        <f>SUM(B2:B7)*75*(IF(F28="Groß",1.75,IF(F28="Mittel",1,IF(F28="Klein",0.3,1))))+F32</f>
        <v>990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D13" sqref="D13"/>
    </sheetView>
  </sheetViews>
  <sheetFormatPr baseColWidth="10" defaultRowHeight="14.35" x14ac:dyDescent="0.5"/>
  <cols>
    <col min="1" max="1" width="19.64453125" customWidth="1"/>
  </cols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50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170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34</v>
      </c>
      <c r="C19" s="6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118.99999999999999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34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34</v>
      </c>
      <c r="C22" s="6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162</v>
      </c>
    </row>
    <row r="26" spans="1:8" x14ac:dyDescent="0.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6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7</v>
      </c>
      <c r="C28" s="6"/>
      <c r="E28" t="s">
        <v>122</v>
      </c>
      <c r="F28" t="s">
        <v>125</v>
      </c>
    </row>
    <row r="29" spans="1:8" x14ac:dyDescent="0.5">
      <c r="A29" t="s">
        <v>6</v>
      </c>
      <c r="B29" s="3">
        <v>5</v>
      </c>
      <c r="E29" t="s">
        <v>129</v>
      </c>
      <c r="F29">
        <v>4</v>
      </c>
    </row>
    <row r="30" spans="1:8" x14ac:dyDescent="0.5">
      <c r="A30" t="s">
        <v>7</v>
      </c>
      <c r="B30" s="3">
        <v>0</v>
      </c>
      <c r="E30" t="s">
        <v>187</v>
      </c>
      <c r="F30">
        <v>45</v>
      </c>
    </row>
    <row r="31" spans="1:8" x14ac:dyDescent="0.5">
      <c r="E31" t="s">
        <v>190</v>
      </c>
      <c r="F31">
        <f>SUM(B2:B7)*75*(IF(F28="Groß",1.75,IF(F28="Mittel",1,IF(F28="Klein",0.3,1))))+F32</f>
        <v>9650</v>
      </c>
    </row>
    <row r="32" spans="1:8" x14ac:dyDescent="0.5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C22" sqref="C2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181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26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315</v>
      </c>
      <c r="C20" s="6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188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188</v>
      </c>
    </row>
    <row r="26" spans="1:8" x14ac:dyDescent="0.5">
      <c r="A26" t="s">
        <v>1</v>
      </c>
      <c r="B26" s="2">
        <v>0</v>
      </c>
      <c r="C26" s="6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1.2</v>
      </c>
      <c r="C27" s="6" t="s">
        <v>33</v>
      </c>
      <c r="E27" t="s">
        <v>112</v>
      </c>
      <c r="F27" s="1">
        <v>8</v>
      </c>
      <c r="G27" s="1"/>
      <c r="H27" s="1"/>
    </row>
    <row r="28" spans="1:8" x14ac:dyDescent="0.5">
      <c r="A28" t="s">
        <v>5</v>
      </c>
      <c r="B28" s="3">
        <v>250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6</v>
      </c>
    </row>
    <row r="30" spans="1:8" x14ac:dyDescent="0.5">
      <c r="A30" t="s">
        <v>7</v>
      </c>
      <c r="B30" s="3">
        <v>50</v>
      </c>
      <c r="E30" t="s">
        <v>187</v>
      </c>
      <c r="F30">
        <v>48</v>
      </c>
    </row>
    <row r="31" spans="1:8" x14ac:dyDescent="0.5">
      <c r="E31" t="s">
        <v>190</v>
      </c>
      <c r="F31">
        <f>SUM(B2:B7)*75*(IF(F28="Groß",1.75,IF(F28="Mittel",1,IF(F28="Klein",0.3,1))))+F32</f>
        <v>9187.5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105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30</v>
      </c>
      <c r="C21" s="6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159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37.5</v>
      </c>
      <c r="C24" s="6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159</v>
      </c>
    </row>
    <row r="26" spans="1:8" x14ac:dyDescent="0.5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6" t="s">
        <v>33</v>
      </c>
      <c r="E27" t="s">
        <v>112</v>
      </c>
      <c r="F27" s="1">
        <v>5.5</v>
      </c>
      <c r="G27" s="1"/>
      <c r="H27" s="1"/>
    </row>
    <row r="28" spans="1:8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5">
      <c r="A29" t="s">
        <v>6</v>
      </c>
      <c r="B29" s="3">
        <v>12</v>
      </c>
      <c r="E29" t="s">
        <v>129</v>
      </c>
      <c r="F29">
        <v>3.5</v>
      </c>
    </row>
    <row r="30" spans="1:8" x14ac:dyDescent="0.5">
      <c r="A30" t="s">
        <v>7</v>
      </c>
      <c r="B30" s="3">
        <v>0</v>
      </c>
      <c r="E30" t="s">
        <v>187</v>
      </c>
      <c r="F30">
        <v>35</v>
      </c>
    </row>
    <row r="31" spans="1:8" x14ac:dyDescent="0.5">
      <c r="E31" t="s">
        <v>190</v>
      </c>
      <c r="F31">
        <f>SUM(B2:B7)*75*(IF(F28="Groß",1.75,IF(F28="Mittel",1,IF(F28="Klein",0.3,1))))+F32</f>
        <v>1350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180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17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190</v>
      </c>
      <c r="C19" s="6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665</v>
      </c>
      <c r="C20" s="6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179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156</v>
      </c>
    </row>
    <row r="26" spans="1:8" x14ac:dyDescent="0.5">
      <c r="A26" t="s">
        <v>1</v>
      </c>
      <c r="B26" s="2">
        <v>0</v>
      </c>
      <c r="C26" s="6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1.2</v>
      </c>
      <c r="C27" s="6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40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4</v>
      </c>
    </row>
    <row r="30" spans="1:8" x14ac:dyDescent="0.5">
      <c r="A30" t="s">
        <v>7</v>
      </c>
      <c r="B30" s="3">
        <v>40</v>
      </c>
      <c r="E30" t="s">
        <v>187</v>
      </c>
      <c r="F30">
        <v>55</v>
      </c>
    </row>
    <row r="31" spans="1:8" x14ac:dyDescent="0.5">
      <c r="E31" t="s">
        <v>190</v>
      </c>
      <c r="F31">
        <f>SUM(B2:B7)*75*(IF(F28="Groß",1.75,IF(F28="Mittel",1,IF(F28="Klein",0.3,1))))+F32</f>
        <v>8400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190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13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38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133</v>
      </c>
      <c r="C20" s="6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38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38</v>
      </c>
      <c r="C22" s="6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47.5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47.5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157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1.5</v>
      </c>
      <c r="C27" s="6"/>
      <c r="E27" t="s">
        <v>112</v>
      </c>
      <c r="F27" s="1">
        <v>4</v>
      </c>
      <c r="G27" s="1"/>
      <c r="H27" s="1"/>
    </row>
    <row r="28" spans="1:8" x14ac:dyDescent="0.5">
      <c r="A28" t="s">
        <v>5</v>
      </c>
      <c r="B28" s="3">
        <v>50</v>
      </c>
      <c r="C28" s="6"/>
      <c r="E28" t="s">
        <v>122</v>
      </c>
      <c r="F28" t="s">
        <v>125</v>
      </c>
    </row>
    <row r="29" spans="1:8" x14ac:dyDescent="0.5">
      <c r="A29" t="s">
        <v>6</v>
      </c>
      <c r="B29" s="3">
        <v>3.5</v>
      </c>
      <c r="E29" t="s">
        <v>129</v>
      </c>
      <c r="F29">
        <v>2</v>
      </c>
    </row>
    <row r="30" spans="1:8" x14ac:dyDescent="0.5">
      <c r="A30" t="s">
        <v>7</v>
      </c>
      <c r="B30" s="3">
        <v>35</v>
      </c>
      <c r="E30" t="s">
        <v>187</v>
      </c>
      <c r="F30">
        <v>22</v>
      </c>
    </row>
    <row r="31" spans="1:8" x14ac:dyDescent="0.5">
      <c r="E31" t="s">
        <v>190</v>
      </c>
      <c r="F31">
        <f>SUM(B2:B7)*75*(IF(F28="Groß",1.75,IF(F28="Mittel",1,IF(F28="Klein",0.3,1))))+F32</f>
        <v>4350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B19" sqref="B19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178</v>
      </c>
      <c r="G8" s="1" t="s">
        <v>59</v>
      </c>
      <c r="H8">
        <v>0</v>
      </c>
    </row>
    <row r="9" spans="1:9" x14ac:dyDescent="0.5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130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6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26</v>
      </c>
      <c r="C19" s="6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91</v>
      </c>
      <c r="C20" s="6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26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26</v>
      </c>
      <c r="C22" s="6" t="s">
        <v>29</v>
      </c>
      <c r="D22" s="1">
        <v>0</v>
      </c>
      <c r="E22" s="1" t="s">
        <v>101</v>
      </c>
      <c r="F22" s="1" t="s">
        <v>177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32.5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32.5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158</v>
      </c>
    </row>
    <row r="26" spans="1:8" x14ac:dyDescent="0.5">
      <c r="A26" t="s">
        <v>1</v>
      </c>
      <c r="B26" s="2">
        <v>0</v>
      </c>
      <c r="C26" s="6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</row>
    <row r="28" spans="1:8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8" x14ac:dyDescent="0.5">
      <c r="A29" t="s">
        <v>6</v>
      </c>
      <c r="B29" s="3">
        <v>6</v>
      </c>
      <c r="E29" t="s">
        <v>129</v>
      </c>
      <c r="F29">
        <v>2</v>
      </c>
    </row>
    <row r="30" spans="1:8" x14ac:dyDescent="0.5">
      <c r="A30" t="s">
        <v>7</v>
      </c>
      <c r="B30" s="3">
        <v>0</v>
      </c>
      <c r="E30" t="s">
        <v>187</v>
      </c>
      <c r="F30">
        <v>18</v>
      </c>
    </row>
    <row r="31" spans="1:8" x14ac:dyDescent="0.5">
      <c r="E31" t="s">
        <v>190</v>
      </c>
      <c r="F31">
        <f>SUM(B2:B7)*75*(IF(F28="Groß",1.75,IF(F28="Mittel",1,IF(F28="Klein",0.3,1))))+F32</f>
        <v>967.5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C27" sqref="C27"/>
    </sheetView>
  </sheetViews>
  <sheetFormatPr baseColWidth="10" defaultColWidth="8.64453125" defaultRowHeight="14.35" x14ac:dyDescent="0.5"/>
  <cols>
    <col min="1" max="1" width="14.3515625" customWidth="1"/>
    <col min="3" max="3" width="15" bestFit="1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14</v>
      </c>
      <c r="C15" s="6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200</v>
      </c>
      <c r="C17" s="6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6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40</v>
      </c>
      <c r="C19" s="6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140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128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6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45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1</v>
      </c>
    </row>
    <row r="30" spans="1:11" x14ac:dyDescent="0.5">
      <c r="A30" t="s">
        <v>7</v>
      </c>
      <c r="B30" s="3">
        <v>30</v>
      </c>
      <c r="E30" t="s">
        <v>187</v>
      </c>
      <c r="F30">
        <v>18</v>
      </c>
    </row>
    <row r="31" spans="1:11" x14ac:dyDescent="0.5">
      <c r="E31" t="s">
        <v>190</v>
      </c>
      <c r="F31">
        <f>SUM(B2:B7)*75*(IF(F28="Groß",1.75,IF(F28="Mittel",1,IF(F28="Klein",0.3,1))))+F32</f>
        <v>4350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D13" sqref="D1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46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121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15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187</v>
      </c>
      <c r="F30">
        <v>26</v>
      </c>
    </row>
    <row r="31" spans="1:9" x14ac:dyDescent="0.5">
      <c r="E31" t="s">
        <v>190</v>
      </c>
      <c r="F31">
        <f>SUM(B2:B7)*75*(IF(F28="Groß",1.75,IF(F28="Mittel",1,IF(F28="Klein",0.3,1))))+F32</f>
        <v>1260</v>
      </c>
    </row>
    <row r="32" spans="1:9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D27" sqref="D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0</v>
      </c>
      <c r="E29" t="s">
        <v>129</v>
      </c>
      <c r="F29">
        <v>0</v>
      </c>
    </row>
    <row r="30" spans="1:8" x14ac:dyDescent="0.5">
      <c r="A30" t="s">
        <v>7</v>
      </c>
      <c r="B30" s="3">
        <v>0</v>
      </c>
      <c r="E30" t="s">
        <v>187</v>
      </c>
      <c r="F30">
        <v>30</v>
      </c>
    </row>
    <row r="31" spans="1:8" x14ac:dyDescent="0.5">
      <c r="E31" t="s">
        <v>190</v>
      </c>
      <c r="F31">
        <f>SUM(B2:B7)*75*(IF(F28="Groß",1.75,IF(F28="Mittel",1,IF(F28="Klein",0.3,1))))</f>
        <v>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C27" sqref="C27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65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227.49999999999997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65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65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81.25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81.25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131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200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2.5</v>
      </c>
    </row>
    <row r="30" spans="1:11" x14ac:dyDescent="0.5">
      <c r="A30" t="s">
        <v>7</v>
      </c>
      <c r="B30" s="3">
        <v>15</v>
      </c>
      <c r="E30" t="s">
        <v>187</v>
      </c>
      <c r="F30">
        <v>26</v>
      </c>
    </row>
    <row r="31" spans="1:11" x14ac:dyDescent="0.5">
      <c r="E31" t="s">
        <v>190</v>
      </c>
      <c r="F31">
        <f>SUM(B2:B7)*75*(IF(F28="Groß",1.75,IF(F28="Mittel",1,IF(F28="Klein",0.3,1))))+F32</f>
        <v>4875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68C8-B131-4FF2-A550-15BF0650554B}">
  <dimension ref="A1:K32"/>
  <sheetViews>
    <sheetView topLeftCell="A6" workbookViewId="0">
      <selection activeCell="B19" sqref="B19"/>
    </sheetView>
  </sheetViews>
  <sheetFormatPr baseColWidth="10" defaultColWidth="8.64453125" defaultRowHeight="14.35" x14ac:dyDescent="0.5"/>
  <cols>
    <col min="1" max="1" width="14.3515625" customWidth="1"/>
    <col min="2" max="2" width="9.64453125" customWidth="1"/>
    <col min="4" max="4" width="11.3515625" customWidth="1"/>
    <col min="5" max="5" width="12.41015625" customWidth="1"/>
    <col min="6" max="6" width="16.117187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35</v>
      </c>
      <c r="E3" s="2" t="s">
        <v>44</v>
      </c>
      <c r="F3" s="1">
        <v>10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35</v>
      </c>
      <c r="E4" s="2" t="s">
        <v>47</v>
      </c>
      <c r="F4" s="1">
        <v>10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250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50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175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50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50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62.5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62.5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1.1000000000000001</v>
      </c>
      <c r="C27" s="6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65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3</v>
      </c>
      <c r="E29" t="s">
        <v>129</v>
      </c>
      <c r="F29">
        <v>5</v>
      </c>
    </row>
    <row r="30" spans="1:11" x14ac:dyDescent="0.5">
      <c r="A30" t="s">
        <v>7</v>
      </c>
      <c r="B30" s="3">
        <v>30</v>
      </c>
      <c r="E30" t="s">
        <v>187</v>
      </c>
      <c r="F30">
        <v>23</v>
      </c>
    </row>
    <row r="31" spans="1:11" x14ac:dyDescent="0.5">
      <c r="E31" t="s">
        <v>190</v>
      </c>
      <c r="F31">
        <f>SUM(B2:B7)*75*(IF(F28="Groß",1.75,IF(F28="Mittel",1,IF(F28="Klein",0.3,1))))+F32</f>
        <v>10500</v>
      </c>
    </row>
    <row r="32" spans="1:11" x14ac:dyDescent="0.5">
      <c r="E32" t="s">
        <v>191</v>
      </c>
      <c r="F32">
        <v>6000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B19" sqref="B19"/>
    </sheetView>
  </sheetViews>
  <sheetFormatPr baseColWidth="10" defaultColWidth="8.64453125" defaultRowHeight="14.35" x14ac:dyDescent="0.5"/>
  <cols>
    <col min="1" max="1" width="14.3515625" customWidth="1"/>
    <col min="2" max="2" width="9.64453125" customWidth="1"/>
    <col min="4" max="4" width="11.3515625" customWidth="1"/>
    <col min="5" max="5" width="12.41015625" customWidth="1"/>
    <col min="6" max="6" width="16.117187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6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70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244.99999999999997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70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1.4</v>
      </c>
      <c r="C27" s="6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5</v>
      </c>
      <c r="E29" t="s">
        <v>129</v>
      </c>
      <c r="F29">
        <v>5</v>
      </c>
    </row>
    <row r="30" spans="1:11" x14ac:dyDescent="0.5">
      <c r="A30" t="s">
        <v>7</v>
      </c>
      <c r="B30" s="3">
        <v>90</v>
      </c>
      <c r="E30" t="s">
        <v>187</v>
      </c>
      <c r="F30">
        <v>32</v>
      </c>
    </row>
    <row r="31" spans="1:11" x14ac:dyDescent="0.5">
      <c r="E31" t="s">
        <v>190</v>
      </c>
      <c r="F31">
        <f>SUM(B2:B7)*75*(IF(F28="Groß",1.75,IF(F28="Mittel",1,IF(F28="Klein",0.3,1))))+F32</f>
        <v>13875</v>
      </c>
    </row>
    <row r="32" spans="1:11" x14ac:dyDescent="0.5">
      <c r="E32" t="s">
        <v>191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EAA-42AE-4FDA-AC67-88243F815507}">
  <dimension ref="A1:K32"/>
  <sheetViews>
    <sheetView workbookViewId="0">
      <selection activeCell="I3" sqref="I3"/>
    </sheetView>
  </sheetViews>
  <sheetFormatPr baseColWidth="10" defaultColWidth="8.64453125" defaultRowHeight="14.35" x14ac:dyDescent="0.5"/>
  <cols>
    <col min="1" max="1" width="14.3515625" customWidth="1"/>
    <col min="2" max="2" width="9.64453125" customWidth="1"/>
    <col min="4" max="4" width="11.3515625" customWidth="1"/>
    <col min="5" max="5" width="12.41015625" customWidth="1"/>
    <col min="6" max="6" width="16.117187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28</v>
      </c>
      <c r="C2" s="1" t="s">
        <v>10</v>
      </c>
      <c r="D2" s="1">
        <v>0</v>
      </c>
      <c r="E2" s="2" t="s">
        <v>41</v>
      </c>
      <c r="F2" s="1">
        <v>54</v>
      </c>
      <c r="G2" s="1" t="s">
        <v>42</v>
      </c>
      <c r="H2">
        <v>0</v>
      </c>
      <c r="I2" s="7" t="s">
        <v>208</v>
      </c>
      <c r="J2" s="1"/>
      <c r="K2" s="1"/>
    </row>
    <row r="3" spans="1:11" x14ac:dyDescent="0.5">
      <c r="A3" s="1" t="s">
        <v>43</v>
      </c>
      <c r="B3" s="1">
        <v>22</v>
      </c>
      <c r="C3" s="1" t="s">
        <v>11</v>
      </c>
      <c r="D3" s="1">
        <v>52</v>
      </c>
      <c r="E3" s="2" t="s">
        <v>44</v>
      </c>
      <c r="F3" s="1">
        <v>23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23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8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950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14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190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665</v>
      </c>
      <c r="C20" s="6" t="s">
        <v>27</v>
      </c>
      <c r="D20" s="1">
        <v>68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190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173</v>
      </c>
      <c r="I22" s="1"/>
      <c r="J22" s="1"/>
      <c r="K22" s="1"/>
    </row>
    <row r="23" spans="1:11" x14ac:dyDescent="0.5">
      <c r="A23" s="1" t="s">
        <v>103</v>
      </c>
      <c r="B23" s="1">
        <f>$B$17*0.25</f>
        <v>237.5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237.5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67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8</v>
      </c>
      <c r="E29" t="s">
        <v>129</v>
      </c>
      <c r="F29">
        <v>5</v>
      </c>
    </row>
    <row r="30" spans="1:11" x14ac:dyDescent="0.5">
      <c r="A30" t="s">
        <v>7</v>
      </c>
      <c r="B30" s="3">
        <v>50</v>
      </c>
      <c r="E30" t="s">
        <v>187</v>
      </c>
      <c r="F30">
        <v>49</v>
      </c>
    </row>
    <row r="31" spans="1:11" x14ac:dyDescent="0.5">
      <c r="E31" t="s">
        <v>190</v>
      </c>
      <c r="F31">
        <f>SUM(B2:B7)*75*(IF(F28="Groß",1.75,IF(F28="Mittel",1,IF(F28="Klein",0.3,1))))+F32</f>
        <v>17025</v>
      </c>
    </row>
    <row r="32" spans="1:11" x14ac:dyDescent="0.5">
      <c r="E32" t="s">
        <v>191</v>
      </c>
      <c r="F32">
        <v>6000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EC8-7770-4F47-BCDC-1026C854511D}">
  <dimension ref="A1:K32"/>
  <sheetViews>
    <sheetView workbookViewId="0">
      <selection activeCell="K12" sqref="K12"/>
    </sheetView>
  </sheetViews>
  <sheetFormatPr baseColWidth="10" defaultColWidth="8.64453125" defaultRowHeight="14.35" x14ac:dyDescent="0.5"/>
  <cols>
    <col min="1" max="1" width="14.3515625" customWidth="1"/>
    <col min="2" max="2" width="9.64453125" customWidth="1"/>
    <col min="4" max="4" width="11.3515625" customWidth="1"/>
    <col min="5" max="5" width="12.41015625" customWidth="1"/>
    <col min="6" max="6" width="16.117187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45</v>
      </c>
      <c r="C2" s="1" t="s">
        <v>10</v>
      </c>
      <c r="D2" s="1">
        <v>0</v>
      </c>
      <c r="E2" s="2" t="s">
        <v>41</v>
      </c>
      <c r="F2" s="1">
        <v>84</v>
      </c>
      <c r="G2" s="1" t="s">
        <v>42</v>
      </c>
      <c r="H2">
        <v>0</v>
      </c>
      <c r="I2" s="7" t="s">
        <v>207</v>
      </c>
      <c r="J2" s="1"/>
      <c r="K2" s="1"/>
    </row>
    <row r="3" spans="1:11" x14ac:dyDescent="0.5">
      <c r="A3" s="1" t="s">
        <v>43</v>
      </c>
      <c r="B3" s="1">
        <v>25</v>
      </c>
      <c r="C3" s="1" t="s">
        <v>11</v>
      </c>
      <c r="D3" s="1">
        <v>72</v>
      </c>
      <c r="E3" s="2" t="s">
        <v>44</v>
      </c>
      <c r="F3" s="1">
        <v>26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26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2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16</v>
      </c>
      <c r="C7" s="1" t="s">
        <v>15</v>
      </c>
      <c r="D7" s="1">
        <v>65</v>
      </c>
      <c r="E7" s="2" t="s">
        <v>56</v>
      </c>
      <c r="F7" s="1">
        <v>15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200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18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35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8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2500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24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500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1750</v>
      </c>
      <c r="C20" s="6" t="s">
        <v>27</v>
      </c>
      <c r="D20" s="1">
        <v>85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500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500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173</v>
      </c>
      <c r="I22" s="1"/>
      <c r="J22" s="1"/>
      <c r="K22" s="1"/>
    </row>
    <row r="23" spans="1:11" x14ac:dyDescent="0.5">
      <c r="A23" s="1" t="s">
        <v>103</v>
      </c>
      <c r="B23" s="1">
        <f>$B$17*0.25</f>
        <v>625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5">
      <c r="A24" s="1" t="s">
        <v>106</v>
      </c>
      <c r="B24" s="1">
        <f>$B$17*0.25</f>
        <v>625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199</v>
      </c>
      <c r="G25" s="1" t="s">
        <v>192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0.7</v>
      </c>
      <c r="C27" s="6"/>
      <c r="E27" t="s">
        <v>112</v>
      </c>
      <c r="F27" s="1">
        <v>11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540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14</v>
      </c>
      <c r="E29" t="s">
        <v>129</v>
      </c>
      <c r="F29">
        <v>5</v>
      </c>
    </row>
    <row r="30" spans="1:11" x14ac:dyDescent="0.5">
      <c r="A30" t="s">
        <v>7</v>
      </c>
      <c r="B30" s="3">
        <v>60</v>
      </c>
      <c r="E30" t="s">
        <v>187</v>
      </c>
      <c r="F30">
        <v>60</v>
      </c>
    </row>
    <row r="31" spans="1:11" x14ac:dyDescent="0.5">
      <c r="E31" t="s">
        <v>190</v>
      </c>
      <c r="F31">
        <f>SUM(B2:B7)*75*(IF(F28="Groß",1.75,IF(F28="Mittel",1,IF(F28="Klein",0.3,1))))+F32</f>
        <v>19387.5</v>
      </c>
    </row>
    <row r="32" spans="1:11" x14ac:dyDescent="0.5">
      <c r="E32" t="s">
        <v>191</v>
      </c>
      <c r="F32">
        <v>6000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D13" sqref="D13:D26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23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23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475</v>
      </c>
      <c r="C17" s="6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95</v>
      </c>
      <c r="C19" s="6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332.5</v>
      </c>
      <c r="C20" s="6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95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95</v>
      </c>
      <c r="C22" s="6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118.75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118.75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115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3</v>
      </c>
      <c r="C27" s="6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13</v>
      </c>
      <c r="E29" t="s">
        <v>129</v>
      </c>
      <c r="F29">
        <v>7</v>
      </c>
    </row>
    <row r="30" spans="1:11" x14ac:dyDescent="0.5">
      <c r="A30" t="s">
        <v>7</v>
      </c>
      <c r="B30" s="3">
        <v>85</v>
      </c>
      <c r="E30" t="s">
        <v>187</v>
      </c>
      <c r="F30">
        <v>67</v>
      </c>
    </row>
    <row r="31" spans="1:11" x14ac:dyDescent="0.5">
      <c r="E31" t="s">
        <v>190</v>
      </c>
      <c r="F31">
        <f>SUM(B2:B7)*75*(IF(F28="Groß",1.75,IF(F28="Mittel",1,IF(F28="Klein",0.3,1))))+F32</f>
        <v>26675</v>
      </c>
    </row>
    <row r="32" spans="1:11" x14ac:dyDescent="0.5">
      <c r="E32" t="s">
        <v>191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D13" sqref="D13:D26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10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30</v>
      </c>
      <c r="C19" s="6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105</v>
      </c>
      <c r="C20" s="6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1.2</v>
      </c>
      <c r="C27" s="6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3</v>
      </c>
    </row>
    <row r="30" spans="1:11" x14ac:dyDescent="0.5">
      <c r="A30" t="s">
        <v>7</v>
      </c>
      <c r="B30" s="3">
        <v>30</v>
      </c>
      <c r="E30" t="s">
        <v>187</v>
      </c>
      <c r="F30">
        <v>35</v>
      </c>
    </row>
    <row r="31" spans="1:11" x14ac:dyDescent="0.5">
      <c r="E31" t="s">
        <v>190</v>
      </c>
      <c r="F31">
        <f>SUM(B2:B7)*75*(IF(F28="Groß",1.75,IF(F28="Mittel",1,IF(F28="Klein",0.3,1))))+F32</f>
        <v>6575</v>
      </c>
    </row>
    <row r="32" spans="1:11" x14ac:dyDescent="0.5">
      <c r="E32" t="s">
        <v>191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B19" sqref="B19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28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80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280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80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80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100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100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153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6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180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8</v>
      </c>
      <c r="E29" t="s">
        <v>129</v>
      </c>
      <c r="F29">
        <v>2.5</v>
      </c>
    </row>
    <row r="30" spans="1:11" x14ac:dyDescent="0.5">
      <c r="A30" t="s">
        <v>7</v>
      </c>
      <c r="B30" s="3">
        <v>25</v>
      </c>
      <c r="E30" t="s">
        <v>187</v>
      </c>
      <c r="F30">
        <v>33</v>
      </c>
    </row>
    <row r="31" spans="1:11" x14ac:dyDescent="0.5">
      <c r="E31" t="s">
        <v>190</v>
      </c>
      <c r="F31">
        <f>SUM(B2:B7)*75*(IF(F28="Groß",1.75,IF(F28="Mittel",1,IF(F28="Klein",0.3,1))))+F32</f>
        <v>9056.25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E36" sqref="E36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  <col min="9" max="9" width="10.644531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425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85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297.5</v>
      </c>
      <c r="C20" s="6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85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85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106.25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106.25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114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2.5</v>
      </c>
      <c r="C27" s="6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210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9</v>
      </c>
      <c r="E29" t="s">
        <v>129</v>
      </c>
      <c r="F29">
        <v>3.5</v>
      </c>
    </row>
    <row r="30" spans="1:11" x14ac:dyDescent="0.5">
      <c r="A30" t="s">
        <v>7</v>
      </c>
      <c r="B30" s="3">
        <v>32</v>
      </c>
      <c r="E30" t="s">
        <v>187</v>
      </c>
      <c r="F30">
        <v>33</v>
      </c>
    </row>
    <row r="31" spans="1:11" x14ac:dyDescent="0.5">
      <c r="E31" t="s">
        <v>190</v>
      </c>
      <c r="F31">
        <f>SUM(B2:B7)*75*(IF(F28="Groß",1.75,IF(F28="Mittel",1,IF(F28="Klein",0.3,1))))+F32</f>
        <v>9581.25</v>
      </c>
    </row>
    <row r="32" spans="1:11" x14ac:dyDescent="0.5">
      <c r="E32" t="s">
        <v>191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D40" sqref="D40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175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174</v>
      </c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6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9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8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120</v>
      </c>
      <c r="C19" s="6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420</v>
      </c>
      <c r="C20" s="6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125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133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1.9</v>
      </c>
      <c r="C27" s="6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6"/>
      <c r="E28" t="s">
        <v>122</v>
      </c>
      <c r="F28" t="s">
        <v>125</v>
      </c>
    </row>
    <row r="29" spans="1:11" x14ac:dyDescent="0.5">
      <c r="A29" t="s">
        <v>6</v>
      </c>
      <c r="B29" s="3">
        <v>2</v>
      </c>
      <c r="E29" t="s">
        <v>129</v>
      </c>
      <c r="F29">
        <v>6</v>
      </c>
    </row>
    <row r="30" spans="1:11" x14ac:dyDescent="0.5">
      <c r="A30" t="s">
        <v>7</v>
      </c>
      <c r="B30" s="3">
        <v>30</v>
      </c>
      <c r="E30" t="s">
        <v>187</v>
      </c>
      <c r="F30">
        <v>46</v>
      </c>
    </row>
    <row r="31" spans="1:11" x14ac:dyDescent="0.5">
      <c r="E31" t="s">
        <v>190</v>
      </c>
      <c r="F31">
        <f>SUM(B2:B7)*75*(IF(F28="Groß",1.75,IF(F28="Mittel",1,IF(F28="Klein",0.3,1))))+F32</f>
        <v>16425</v>
      </c>
    </row>
    <row r="32" spans="1:11" x14ac:dyDescent="0.5">
      <c r="E32" t="s">
        <v>191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topLeftCell="A4" workbookViewId="0">
      <selection activeCell="B7" sqref="B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18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59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198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2.5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20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187</v>
      </c>
      <c r="F30">
        <v>34</v>
      </c>
    </row>
    <row r="31" spans="1:9" x14ac:dyDescent="0.5">
      <c r="E31" t="s">
        <v>190</v>
      </c>
      <c r="F31">
        <f>SUM(B2:B7)*75*(IF(F28="Groß",1.75,IF(F28="Mittel",1,IF(F28="Klein",0.3,1))))+F32</f>
        <v>2307.5</v>
      </c>
    </row>
    <row r="32" spans="1:9" x14ac:dyDescent="0.5">
      <c r="E32" t="s">
        <v>191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B19" sqref="B19"/>
    </sheetView>
  </sheetViews>
  <sheetFormatPr baseColWidth="10" defaultRowHeight="14.35" x14ac:dyDescent="0.5"/>
  <cols>
    <col min="5" max="5" width="14.41015625" customWidth="1"/>
  </cols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450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90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315</v>
      </c>
      <c r="C20" s="6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90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112.5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112.5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134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</v>
      </c>
      <c r="C27" s="6"/>
      <c r="E27" t="s">
        <v>112</v>
      </c>
      <c r="F27" s="1">
        <v>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3</v>
      </c>
    </row>
    <row r="30" spans="1:8" x14ac:dyDescent="0.5">
      <c r="A30" t="s">
        <v>7</v>
      </c>
      <c r="B30" s="3">
        <v>0</v>
      </c>
      <c r="E30" t="s">
        <v>187</v>
      </c>
      <c r="F30">
        <v>34</v>
      </c>
    </row>
    <row r="31" spans="1:8" x14ac:dyDescent="0.5">
      <c r="E31" t="s">
        <v>190</v>
      </c>
      <c r="F31">
        <f>SUM(B2:B7)*75*(IF(F28="Groß",1.75,IF(F28="Mittel",1,IF(F28="Klein",0.3,1))))+F32</f>
        <v>7481.25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D27" sqref="D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142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6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120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420</v>
      </c>
      <c r="C20" s="6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120</v>
      </c>
      <c r="C22" s="6" t="s">
        <v>29</v>
      </c>
      <c r="D22" s="1">
        <v>0</v>
      </c>
      <c r="E22" s="1" t="s">
        <v>101</v>
      </c>
      <c r="F22" s="1" t="s">
        <v>137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138</v>
      </c>
    </row>
    <row r="26" spans="1:8" x14ac:dyDescent="0.5">
      <c r="A26" t="s">
        <v>1</v>
      </c>
      <c r="B26" s="2">
        <v>0</v>
      </c>
      <c r="C26" s="6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1.6</v>
      </c>
      <c r="C27" s="6"/>
      <c r="E27" t="s">
        <v>112</v>
      </c>
      <c r="F27" s="1">
        <v>6.5</v>
      </c>
      <c r="G27" s="1"/>
      <c r="H27" s="1"/>
    </row>
    <row r="28" spans="1:8" x14ac:dyDescent="0.5">
      <c r="A28" t="s">
        <v>5</v>
      </c>
      <c r="B28" s="3">
        <v>150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4.5</v>
      </c>
    </row>
    <row r="30" spans="1:8" x14ac:dyDescent="0.5">
      <c r="A30" t="s">
        <v>7</v>
      </c>
      <c r="B30" s="3">
        <v>0</v>
      </c>
      <c r="E30" t="s">
        <v>187</v>
      </c>
      <c r="F30">
        <v>55</v>
      </c>
    </row>
    <row r="31" spans="1:8" x14ac:dyDescent="0.5">
      <c r="E31" t="s">
        <v>190</v>
      </c>
      <c r="F31">
        <f>SUM(B2:B7)*75*(IF(F28="Groß",1.75,IF(F28="Mittel",1,IF(F28="Klein",0.3,1))))+F32</f>
        <v>9318.75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800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160</v>
      </c>
      <c r="C19" s="6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560</v>
      </c>
      <c r="C20" s="6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160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160</v>
      </c>
      <c r="C22" s="6" t="s">
        <v>29</v>
      </c>
      <c r="D22" s="1">
        <v>0</v>
      </c>
      <c r="E22" s="1" t="s">
        <v>101</v>
      </c>
      <c r="F22" s="1" t="s">
        <v>140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200</v>
      </c>
      <c r="C23" s="6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200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136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</v>
      </c>
      <c r="C27" s="6"/>
      <c r="E27" t="s">
        <v>112</v>
      </c>
      <c r="F27" s="1">
        <v>4.5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3</v>
      </c>
      <c r="E29" t="s">
        <v>129</v>
      </c>
      <c r="F29">
        <v>2.5</v>
      </c>
    </row>
    <row r="30" spans="1:8" x14ac:dyDescent="0.5">
      <c r="A30" t="s">
        <v>7</v>
      </c>
      <c r="B30" s="3">
        <v>0</v>
      </c>
      <c r="E30" t="s">
        <v>187</v>
      </c>
      <c r="F30">
        <v>46</v>
      </c>
    </row>
    <row r="31" spans="1:8" x14ac:dyDescent="0.5">
      <c r="E31" t="s">
        <v>190</v>
      </c>
      <c r="F31">
        <f>SUM(B2:B7)*75*(IF(F28="Groß",1.75,IF(F28="Mittel",1,IF(F28="Klein",0.3,1))))+F32</f>
        <v>8793.75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B8" sqref="B8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13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7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15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130</v>
      </c>
      <c r="C19" s="6" t="s">
        <v>26</v>
      </c>
      <c r="D19" s="1">
        <v>36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454.99999999999994</v>
      </c>
      <c r="C20" s="6" t="s">
        <v>27</v>
      </c>
      <c r="D20" s="1">
        <v>38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130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162.5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162.5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135</v>
      </c>
    </row>
    <row r="26" spans="1:8" x14ac:dyDescent="0.5">
      <c r="A26" t="s">
        <v>1</v>
      </c>
      <c r="B26" s="2">
        <v>0</v>
      </c>
      <c r="C26" s="6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2.5</v>
      </c>
      <c r="C27" s="6"/>
      <c r="E27" t="s">
        <v>112</v>
      </c>
      <c r="F27" s="1">
        <v>7.5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6</v>
      </c>
      <c r="E29" t="s">
        <v>129</v>
      </c>
      <c r="F29">
        <v>5.5</v>
      </c>
    </row>
    <row r="30" spans="1:8" x14ac:dyDescent="0.5">
      <c r="A30" t="s">
        <v>7</v>
      </c>
      <c r="B30" s="3">
        <v>0</v>
      </c>
      <c r="E30" t="s">
        <v>187</v>
      </c>
      <c r="F30">
        <v>62</v>
      </c>
    </row>
    <row r="31" spans="1:8" x14ac:dyDescent="0.5">
      <c r="E31" t="s">
        <v>190</v>
      </c>
      <c r="F31">
        <f>SUM(B2:B7)*75*(IF(F28="Groß",1.75,IF(F28="Mittel",1,IF(F28="Klein",0.3,1))))+F32</f>
        <v>13368.75</v>
      </c>
    </row>
    <row r="32" spans="1:8" x14ac:dyDescent="0.5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D27" sqref="D27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27</v>
      </c>
      <c r="C13" s="6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32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5000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1000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3500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1000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1000</v>
      </c>
      <c r="C22" s="6" t="s">
        <v>29</v>
      </c>
      <c r="D22" s="1">
        <v>0</v>
      </c>
      <c r="E22" s="1" t="s">
        <v>101</v>
      </c>
      <c r="F22" s="1" t="s">
        <v>154</v>
      </c>
      <c r="G22" t="s">
        <v>102</v>
      </c>
      <c r="H22" t="s">
        <v>173</v>
      </c>
      <c r="I22" s="1"/>
      <c r="J22" s="1"/>
      <c r="K22" s="1"/>
    </row>
    <row r="23" spans="1:11" x14ac:dyDescent="0.5">
      <c r="A23" s="1" t="s">
        <v>103</v>
      </c>
      <c r="B23" s="1">
        <f>$B$17*0.25</f>
        <v>1250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5">
      <c r="A24" s="1" t="s">
        <v>106</v>
      </c>
      <c r="B24" s="1">
        <f>$B$17*0.25</f>
        <v>1250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154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1.4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1</v>
      </c>
      <c r="E29" t="s">
        <v>129</v>
      </c>
      <c r="F29">
        <v>5.5</v>
      </c>
    </row>
    <row r="30" spans="1:11" x14ac:dyDescent="0.5">
      <c r="A30" t="s">
        <v>7</v>
      </c>
      <c r="B30" s="3">
        <v>60</v>
      </c>
      <c r="E30" t="s">
        <v>187</v>
      </c>
      <c r="F30">
        <v>50</v>
      </c>
    </row>
    <row r="31" spans="1:11" x14ac:dyDescent="0.5">
      <c r="E31" t="s">
        <v>190</v>
      </c>
      <c r="F31">
        <f>SUM(B2:B7)*75*(IF(F28="Groß",1.75,IF(F28="Mittel",1,IF(F28="Klein",0.3,1))))+F32</f>
        <v>21831.25</v>
      </c>
    </row>
    <row r="32" spans="1:11" x14ac:dyDescent="0.5">
      <c r="E32" t="s">
        <v>191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7" workbookViewId="0">
      <selection activeCell="D27" sqref="D27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6" max="6" width="11.35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145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4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16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12</v>
      </c>
      <c r="C16" s="6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1950</v>
      </c>
      <c r="C17" s="6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390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1365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173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390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390</v>
      </c>
      <c r="C22" s="6" t="s">
        <v>29</v>
      </c>
      <c r="D22" s="1">
        <v>0</v>
      </c>
      <c r="E22" s="1" t="s">
        <v>101</v>
      </c>
      <c r="F22" s="1" t="s">
        <v>144</v>
      </c>
      <c r="G22" t="s">
        <v>102</v>
      </c>
      <c r="H22" t="s">
        <v>173</v>
      </c>
      <c r="I22" s="1"/>
      <c r="J22" s="1"/>
      <c r="K22" s="1"/>
    </row>
    <row r="23" spans="1:11" x14ac:dyDescent="0.5">
      <c r="A23" s="1" t="s">
        <v>103</v>
      </c>
      <c r="B23" s="1">
        <f>$B$17*0.25</f>
        <v>487.5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173</v>
      </c>
      <c r="I23" s="1"/>
      <c r="J23" s="1"/>
      <c r="K23" s="1"/>
    </row>
    <row r="24" spans="1:11" x14ac:dyDescent="0.5">
      <c r="A24" s="1" t="s">
        <v>106</v>
      </c>
      <c r="B24" s="1">
        <f>$B$17*0.25</f>
        <v>487.5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173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144</v>
      </c>
      <c r="I25" s="1"/>
      <c r="J25" s="1"/>
      <c r="K25" s="1"/>
    </row>
    <row r="26" spans="1:11" x14ac:dyDescent="0.5">
      <c r="A26" t="s">
        <v>1</v>
      </c>
      <c r="B26" s="2">
        <v>0</v>
      </c>
      <c r="C26" s="6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6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11" x14ac:dyDescent="0.5">
      <c r="A29" t="s">
        <v>6</v>
      </c>
      <c r="B29" s="3">
        <v>4</v>
      </c>
      <c r="E29" t="s">
        <v>129</v>
      </c>
      <c r="F29">
        <v>5.5</v>
      </c>
    </row>
    <row r="30" spans="1:11" x14ac:dyDescent="0.5">
      <c r="A30" t="s">
        <v>7</v>
      </c>
      <c r="B30" s="3">
        <v>60</v>
      </c>
      <c r="E30" t="s">
        <v>187</v>
      </c>
      <c r="F30">
        <v>59</v>
      </c>
    </row>
    <row r="31" spans="1:11" x14ac:dyDescent="0.5">
      <c r="E31" t="s">
        <v>190</v>
      </c>
      <c r="F31">
        <f>SUM(B2:B7)*75*(IF(F28="Groß",1.75,IF(F28="Mittel",1,IF(F28="Klein",0.3,1))))+F32</f>
        <v>15762.5</v>
      </c>
    </row>
    <row r="32" spans="1:11" x14ac:dyDescent="0.5">
      <c r="E32" t="s">
        <v>191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C27" sqref="C27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11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7</v>
      </c>
      <c r="C14" s="6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9</v>
      </c>
      <c r="C15" s="6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20</v>
      </c>
      <c r="C18" s="6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146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30</v>
      </c>
      <c r="E25" s="1" t="s">
        <v>110</v>
      </c>
      <c r="F25" s="1" t="s">
        <v>111</v>
      </c>
      <c r="G25" s="1" t="s">
        <v>192</v>
      </c>
      <c r="H25" s="1"/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4</v>
      </c>
      <c r="G27" s="1"/>
      <c r="H27" s="1"/>
      <c r="I27" s="1"/>
    </row>
    <row r="28" spans="1:9" x14ac:dyDescent="0.5">
      <c r="A28" t="s">
        <v>5</v>
      </c>
      <c r="B28" s="3">
        <v>50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4</v>
      </c>
      <c r="C29" s="6"/>
      <c r="E29" t="s">
        <v>129</v>
      </c>
      <c r="F29">
        <v>2</v>
      </c>
    </row>
    <row r="30" spans="1:9" x14ac:dyDescent="0.5">
      <c r="A30" t="s">
        <v>7</v>
      </c>
      <c r="B30" s="3">
        <v>30</v>
      </c>
      <c r="E30" t="s">
        <v>187</v>
      </c>
      <c r="F30">
        <v>20</v>
      </c>
    </row>
    <row r="31" spans="1:9" x14ac:dyDescent="0.5">
      <c r="E31" t="s">
        <v>190</v>
      </c>
      <c r="F31">
        <f>SUM(B2:B7)*75*(IF(F28="Groß",1.75,IF(F28="Mittel",1,IF(F28="Klein",0.3,1))))+F32</f>
        <v>1282.5</v>
      </c>
    </row>
    <row r="32" spans="1:9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H30" sqref="H30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6" t="s">
        <v>194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17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5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13</v>
      </c>
      <c r="C15" s="6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6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6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147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20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187</v>
      </c>
      <c r="F30">
        <v>34</v>
      </c>
    </row>
    <row r="31" spans="1:9" x14ac:dyDescent="0.5">
      <c r="E31" t="s">
        <v>190</v>
      </c>
      <c r="F31">
        <f>SUM(B2:B7)*75*(IF(F28="Groß",1.75,IF(F28="Mittel",1,IF(F28="Klein",0.3,1))))+F32</f>
        <v>2352.5</v>
      </c>
    </row>
    <row r="32" spans="1:9" x14ac:dyDescent="0.5">
      <c r="E32" t="s">
        <v>191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B19" sqref="B19"/>
    </sheetView>
  </sheetViews>
  <sheetFormatPr baseColWidth="10" defaultRowHeight="14.35" x14ac:dyDescent="0.5"/>
  <sheetData>
    <row r="1" spans="1:10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4" t="s">
        <v>150</v>
      </c>
    </row>
    <row r="2" spans="1:10" x14ac:dyDescent="0.5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149</v>
      </c>
      <c r="J2" s="4" t="s">
        <v>151</v>
      </c>
    </row>
    <row r="3" spans="1:10" x14ac:dyDescent="0.5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152</v>
      </c>
    </row>
    <row r="4" spans="1:10" x14ac:dyDescent="0.5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5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5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5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148</v>
      </c>
      <c r="G10" s="1" t="s">
        <v>66</v>
      </c>
      <c r="H10">
        <v>0</v>
      </c>
      <c r="I10" s="1"/>
    </row>
    <row r="11" spans="1:10" x14ac:dyDescent="0.5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5">
      <c r="A12" s="1" t="s">
        <v>70</v>
      </c>
      <c r="B12" s="1" t="s">
        <v>71</v>
      </c>
      <c r="C12" s="6" t="s">
        <v>194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5">
      <c r="A13" s="1" t="s">
        <v>74</v>
      </c>
      <c r="B13" s="1">
        <f>ROUNDUP((B7+B5)/2,0)</f>
        <v>19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5">
      <c r="A15" s="1" t="s">
        <v>80</v>
      </c>
      <c r="B15" s="1">
        <f>ROUNDUP((B5+B4+B5)/3,0)</f>
        <v>18</v>
      </c>
      <c r="C15" s="6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40</v>
      </c>
      <c r="C18" s="6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30</v>
      </c>
      <c r="C19" s="6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105</v>
      </c>
      <c r="C20" s="6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30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30</v>
      </c>
      <c r="C22" s="6" t="s">
        <v>29</v>
      </c>
      <c r="D22" s="1">
        <v>0</v>
      </c>
      <c r="E22" s="1" t="s">
        <v>101</v>
      </c>
      <c r="F22" s="1" t="s">
        <v>147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37.5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37.5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6" t="s">
        <v>32</v>
      </c>
      <c r="D25" s="1">
        <v>20</v>
      </c>
      <c r="E25" s="1" t="s">
        <v>110</v>
      </c>
      <c r="F25" s="1" t="s">
        <v>111</v>
      </c>
      <c r="G25" s="1" t="s">
        <v>192</v>
      </c>
      <c r="H25" s="1" t="s">
        <v>155</v>
      </c>
      <c r="I25" s="1"/>
    </row>
    <row r="26" spans="1:9" x14ac:dyDescent="0.5">
      <c r="A26" t="s">
        <v>1</v>
      </c>
      <c r="B26" s="2">
        <v>0</v>
      </c>
      <c r="C26" s="6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6"/>
      <c r="E27" t="s">
        <v>112</v>
      </c>
      <c r="F27" s="1">
        <v>10</v>
      </c>
      <c r="G27" s="1"/>
      <c r="H27" s="1"/>
      <c r="I27" s="1"/>
    </row>
    <row r="28" spans="1:9" x14ac:dyDescent="0.5">
      <c r="A28" t="s">
        <v>5</v>
      </c>
      <c r="B28" s="3">
        <v>5</v>
      </c>
      <c r="C28" s="6"/>
      <c r="E28" t="s">
        <v>122</v>
      </c>
      <c r="F28" t="s">
        <v>123</v>
      </c>
    </row>
    <row r="29" spans="1:9" x14ac:dyDescent="0.5">
      <c r="A29" t="s">
        <v>6</v>
      </c>
      <c r="B29" s="3">
        <v>12</v>
      </c>
      <c r="E29" t="s">
        <v>129</v>
      </c>
      <c r="F29">
        <v>8</v>
      </c>
    </row>
    <row r="30" spans="1:9" x14ac:dyDescent="0.5">
      <c r="A30" t="s">
        <v>7</v>
      </c>
      <c r="B30" s="3">
        <v>0</v>
      </c>
      <c r="E30" t="s">
        <v>187</v>
      </c>
      <c r="F30">
        <v>76</v>
      </c>
    </row>
    <row r="31" spans="1:9" x14ac:dyDescent="0.5">
      <c r="E31" t="s">
        <v>190</v>
      </c>
      <c r="F31">
        <f>SUM(B2:B7)*75*(IF(F28="Groß",1.75,IF(F28="Mittel",1,IF(F28="Klein",0.3,1))))+F32</f>
        <v>41980</v>
      </c>
    </row>
    <row r="32" spans="1:9" x14ac:dyDescent="0.5">
      <c r="E32" t="s">
        <v>191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F8" sqref="F8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206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6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200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6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40</v>
      </c>
      <c r="C19" s="6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140</v>
      </c>
      <c r="C20" s="6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40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40</v>
      </c>
      <c r="C22" s="6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50</v>
      </c>
      <c r="C23" s="6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50</v>
      </c>
      <c r="C24" s="6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189</v>
      </c>
    </row>
    <row r="26" spans="1:8" x14ac:dyDescent="0.5">
      <c r="A26" t="s">
        <v>1</v>
      </c>
      <c r="B26" s="2">
        <v>1.9</v>
      </c>
      <c r="C26" s="6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0</v>
      </c>
      <c r="C27" s="6"/>
      <c r="E27" t="s">
        <v>112</v>
      </c>
      <c r="F27" s="1">
        <v>6.5</v>
      </c>
      <c r="G27" s="1"/>
      <c r="H27" s="1"/>
    </row>
    <row r="28" spans="1:8" x14ac:dyDescent="0.5">
      <c r="A28" t="s">
        <v>5</v>
      </c>
      <c r="B28" s="3">
        <v>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 s="3">
        <v>8</v>
      </c>
      <c r="E29" t="s">
        <v>129</v>
      </c>
      <c r="F29">
        <v>4.5</v>
      </c>
    </row>
    <row r="30" spans="1:8" x14ac:dyDescent="0.5">
      <c r="A30" t="s">
        <v>7</v>
      </c>
      <c r="B30" s="3">
        <v>0</v>
      </c>
      <c r="E30" t="s">
        <v>187</v>
      </c>
      <c r="F30">
        <v>36</v>
      </c>
    </row>
    <row r="31" spans="1:8" x14ac:dyDescent="0.5">
      <c r="E31" t="s">
        <v>190</v>
      </c>
      <c r="F31">
        <f>SUM(B2:B7)*75*(IF(F28="Groß",1.75,IF(F28="Mittel",1,IF(F28="Klein",0.3,1))))+F32</f>
        <v>9187.5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tabSelected="1" workbookViewId="0">
      <selection activeCell="F26" sqref="F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15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196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195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199</v>
      </c>
      <c r="G25" s="1"/>
      <c r="H25" s="1"/>
    </row>
    <row r="26" spans="1:8" x14ac:dyDescent="0.5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7</v>
      </c>
      <c r="E28" t="s">
        <v>122</v>
      </c>
      <c r="F28" t="s">
        <v>125</v>
      </c>
    </row>
    <row r="29" spans="1:8" x14ac:dyDescent="0.5">
      <c r="A29" t="s">
        <v>6</v>
      </c>
      <c r="B29" s="3">
        <v>5</v>
      </c>
      <c r="E29" t="s">
        <v>129</v>
      </c>
      <c r="F29">
        <v>0</v>
      </c>
    </row>
    <row r="30" spans="1:8" x14ac:dyDescent="0.5">
      <c r="A30" t="s">
        <v>7</v>
      </c>
      <c r="B30" s="3">
        <v>0</v>
      </c>
      <c r="E30" t="s">
        <v>187</v>
      </c>
      <c r="F30">
        <v>30</v>
      </c>
    </row>
    <row r="31" spans="1:8" x14ac:dyDescent="0.5">
      <c r="E31" t="s">
        <v>190</v>
      </c>
      <c r="F31">
        <f>SUM(B2:B7)*75*(IF(F28="Groß",1.75,IF(F28="Mittel",1,IF(F28="Klein",0.3,1))))</f>
        <v>5100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0"/>
  <sheetViews>
    <sheetView topLeftCell="A7" workbookViewId="0">
      <selection activeCell="B19" sqref="B19"/>
    </sheetView>
  </sheetViews>
  <sheetFormatPr baseColWidth="10" defaultColWidth="11.41015625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16</v>
      </c>
      <c r="C13" s="6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9</v>
      </c>
      <c r="C14" s="6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6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6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350</v>
      </c>
      <c r="C17" s="6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50</v>
      </c>
      <c r="C18" s="6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70</v>
      </c>
      <c r="C19" s="6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244.99999999999997</v>
      </c>
      <c r="C20" s="6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>$B$17*0.2</f>
        <v>70</v>
      </c>
      <c r="C21" s="6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>$B$17*0.2</f>
        <v>70</v>
      </c>
      <c r="C22" s="6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87.5</v>
      </c>
      <c r="C23" s="6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87.5</v>
      </c>
      <c r="C24" s="6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6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193</v>
      </c>
      <c r="B26" s="2">
        <v>1</v>
      </c>
      <c r="C26" s="6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1.35</v>
      </c>
      <c r="C27" s="6"/>
      <c r="E27" t="s">
        <v>112</v>
      </c>
      <c r="F27" s="1">
        <v>3.5</v>
      </c>
      <c r="G27" s="1"/>
      <c r="H27" s="1"/>
    </row>
    <row r="28" spans="1:8" x14ac:dyDescent="0.5">
      <c r="A28" t="s">
        <v>5</v>
      </c>
      <c r="B28">
        <v>200</v>
      </c>
      <c r="C28" s="6"/>
      <c r="E28" t="s">
        <v>122</v>
      </c>
      <c r="F28" t="s">
        <v>124</v>
      </c>
    </row>
    <row r="29" spans="1:8" x14ac:dyDescent="0.5">
      <c r="A29" t="s">
        <v>6</v>
      </c>
      <c r="B29">
        <v>8</v>
      </c>
      <c r="E29" t="s">
        <v>129</v>
      </c>
    </row>
    <row r="30" spans="1:8" x14ac:dyDescent="0.5">
      <c r="A30" t="s">
        <v>7</v>
      </c>
      <c r="B30">
        <v>20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L12" sqref="L1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192</v>
      </c>
      <c r="H25" s="1" t="s">
        <v>139</v>
      </c>
    </row>
    <row r="26" spans="1:8" x14ac:dyDescent="0.5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5">
      <c r="A28" t="s">
        <v>5</v>
      </c>
      <c r="B28" s="3">
        <v>25</v>
      </c>
      <c r="E28" t="s">
        <v>122</v>
      </c>
      <c r="F28" t="s">
        <v>125</v>
      </c>
    </row>
    <row r="29" spans="1:8" x14ac:dyDescent="0.5">
      <c r="A29" t="s">
        <v>6</v>
      </c>
      <c r="B29" s="3">
        <v>4</v>
      </c>
      <c r="E29" t="s">
        <v>129</v>
      </c>
      <c r="F29">
        <v>3.5</v>
      </c>
    </row>
    <row r="30" spans="1:8" x14ac:dyDescent="0.5">
      <c r="A30" t="s">
        <v>7</v>
      </c>
      <c r="B30" s="3">
        <v>35</v>
      </c>
      <c r="E30" t="s">
        <v>187</v>
      </c>
      <c r="F30">
        <v>25</v>
      </c>
    </row>
    <row r="31" spans="1:8" x14ac:dyDescent="0.5">
      <c r="E31" t="s">
        <v>190</v>
      </c>
      <c r="F31">
        <f>SUM(B2:B7)*75*(IF(F28="Groß",1.75,IF(F28="Mittel",1,IF(F28="Klein",0.3,1))))+F32</f>
        <v>4500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9" x14ac:dyDescent="0.5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9" x14ac:dyDescent="0.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5</v>
      </c>
    </row>
    <row r="30" spans="1:8" x14ac:dyDescent="0.5">
      <c r="A30" t="s">
        <v>7</v>
      </c>
      <c r="B30" s="3">
        <v>0</v>
      </c>
      <c r="E30" t="s">
        <v>187</v>
      </c>
      <c r="F30">
        <v>34</v>
      </c>
    </row>
    <row r="31" spans="1:8" x14ac:dyDescent="0.5">
      <c r="E31" t="s">
        <v>190</v>
      </c>
      <c r="F31">
        <f>SUM(B2:B7)*75*(IF(F28="Groß",1.75,IF(F28="Mittel",1,IF(F28="Klein",0.3,1))))+F32</f>
        <v>4200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D13" sqref="D13:D26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118</v>
      </c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4</v>
      </c>
    </row>
    <row r="30" spans="1:11" x14ac:dyDescent="0.5">
      <c r="A30" t="s">
        <v>7</v>
      </c>
      <c r="B30" s="3">
        <v>45</v>
      </c>
      <c r="E30" t="s">
        <v>187</v>
      </c>
      <c r="F30">
        <v>42</v>
      </c>
    </row>
    <row r="31" spans="1:11" x14ac:dyDescent="0.5">
      <c r="E31" t="s">
        <v>190</v>
      </c>
      <c r="F31">
        <f>SUM(B2:B7)*75*(IF(F28="Groß",1.75,IF(F28="Mittel",1,IF(F28="Klein",0.3,1))))+F32</f>
        <v>9675</v>
      </c>
    </row>
    <row r="32" spans="1:11" x14ac:dyDescent="0.5">
      <c r="E32" t="s">
        <v>191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D13" sqref="D13:D26"/>
    </sheetView>
  </sheetViews>
  <sheetFormatPr baseColWidth="10" defaultRowHeight="14.35" x14ac:dyDescent="0.5"/>
  <cols>
    <col min="5" max="5" width="15.41015625" customWidth="1"/>
  </cols>
  <sheetData>
    <row r="1" spans="1:10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10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182</v>
      </c>
    </row>
    <row r="3" spans="1:10" x14ac:dyDescent="0.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183</v>
      </c>
    </row>
    <row r="4" spans="1:10" x14ac:dyDescent="0.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184</v>
      </c>
    </row>
    <row r="5" spans="1:10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10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172</v>
      </c>
    </row>
    <row r="26" spans="1:8" x14ac:dyDescent="0.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5</v>
      </c>
    </row>
    <row r="30" spans="1:8" x14ac:dyDescent="0.5">
      <c r="A30" t="s">
        <v>7</v>
      </c>
      <c r="B30" s="3">
        <v>0</v>
      </c>
      <c r="E30" t="s">
        <v>187</v>
      </c>
      <c r="F30">
        <v>45</v>
      </c>
    </row>
    <row r="31" spans="1:8" x14ac:dyDescent="0.5">
      <c r="E31" t="s">
        <v>190</v>
      </c>
      <c r="F31">
        <f>SUM(B2:B7)*75*(IF(F28="Groß",1.75,IF(F28="Mittel",1,IF(F28="Klein",0.3,1))))+F32</f>
        <v>4462.5</v>
      </c>
    </row>
    <row r="32" spans="1:8" x14ac:dyDescent="0.5">
      <c r="E32" t="s">
        <v>191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D13" sqref="D13:D26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5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6" t="s">
        <v>194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173</v>
      </c>
    </row>
    <row r="21" spans="1:8" x14ac:dyDescent="0.5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173</v>
      </c>
    </row>
    <row r="22" spans="1:8" x14ac:dyDescent="0.5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166</v>
      </c>
      <c r="G22" t="s">
        <v>102</v>
      </c>
      <c r="H22" t="s">
        <v>173</v>
      </c>
    </row>
    <row r="23" spans="1:8" x14ac:dyDescent="0.5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173</v>
      </c>
    </row>
    <row r="24" spans="1:8" x14ac:dyDescent="0.5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173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192</v>
      </c>
      <c r="H25" s="1" t="s">
        <v>166</v>
      </c>
    </row>
    <row r="26" spans="1:8" x14ac:dyDescent="0.5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100</v>
      </c>
      <c r="E28" t="s">
        <v>122</v>
      </c>
      <c r="F28" t="s">
        <v>124</v>
      </c>
    </row>
    <row r="29" spans="1:8" x14ac:dyDescent="0.5">
      <c r="A29" t="s">
        <v>6</v>
      </c>
      <c r="B29" s="3">
        <v>1</v>
      </c>
      <c r="E29" t="s">
        <v>129</v>
      </c>
      <c r="F29">
        <v>4</v>
      </c>
    </row>
    <row r="30" spans="1:8" x14ac:dyDescent="0.5">
      <c r="A30" t="s">
        <v>7</v>
      </c>
      <c r="B30" s="3">
        <v>0</v>
      </c>
      <c r="E30" t="s">
        <v>187</v>
      </c>
      <c r="F30">
        <v>52</v>
      </c>
    </row>
    <row r="31" spans="1:8" x14ac:dyDescent="0.5">
      <c r="E31" t="s">
        <v>190</v>
      </c>
      <c r="F31">
        <f>SUM(B2:B7)*75*(IF(F28="Groß",1.75,IF(F28="Mittel",1,IF(F28="Klein",0.3,1))))+F32</f>
        <v>11137.5</v>
      </c>
    </row>
    <row r="32" spans="1:8" x14ac:dyDescent="0.5">
      <c r="E32" t="s">
        <v>191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40</vt:i4>
      </vt:variant>
    </vt:vector>
  </HeadingPairs>
  <TitlesOfParts>
    <vt:vector size="40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 klein</vt:lpstr>
      <vt:lpstr>Reitspinne mittel</vt:lpstr>
      <vt:lpstr>Reitspinne groß</vt:lpstr>
      <vt:lpstr>Reitspinne riesig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2022-09-10T11:21:06Z</dcterms:modified>
</cp:coreProperties>
</file>