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aspe\Dropbox\Rpg\"/>
    </mc:Choice>
  </mc:AlternateContent>
  <xr:revisionPtr revIDLastSave="0" documentId="13_ncr:1_{6965E74B-E227-4DC0-A2CD-284960D92379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Index" sheetId="1" r:id="rId1"/>
    <sheet name="Mensch" sheetId="2" r:id="rId2"/>
    <sheet name="Stadtelf" sheetId="36" r:id="rId3"/>
    <sheet name="Waldelf" sheetId="3" r:id="rId4"/>
    <sheet name="Ork" sheetId="4" r:id="rId5"/>
    <sheet name="Ork Schwer" sheetId="5" r:id="rId6"/>
    <sheet name="Ork Mittel" sheetId="6" r:id="rId7"/>
    <sheet name="Zwerg" sheetId="7" r:id="rId8"/>
    <sheet name="Halbling" sheetId="8" r:id="rId9"/>
    <sheet name="Animalus" sheetId="9" r:id="rId10"/>
    <sheet name="Goblin" sheetId="10" r:id="rId11"/>
    <sheet name="KaiserSoldat" sheetId="11" r:id="rId12"/>
    <sheet name="KaiserKapitän" sheetId="12" r:id="rId13"/>
    <sheet name="RahSoldat" sheetId="13" r:id="rId14"/>
    <sheet name="SchwererSoldat" sheetId="14" r:id="rId15"/>
    <sheet name="Kavallerist" sheetId="15" r:id="rId16"/>
    <sheet name="Attentäter" sheetId="16" r:id="rId17"/>
    <sheet name="Meister Att" sheetId="17" r:id="rId18"/>
    <sheet name="Dieb" sheetId="18" r:id="rId19"/>
    <sheet name="Meister Dieb" sheetId="19" r:id="rId20"/>
    <sheet name="Händler" sheetId="20" r:id="rId21"/>
    <sheet name="Meister Hän" sheetId="21" r:id="rId22"/>
    <sheet name="Jäger" sheetId="22" r:id="rId23"/>
    <sheet name="Gastwirt" sheetId="23" r:id="rId24"/>
    <sheet name="Bandit" sheetId="24" r:id="rId25"/>
    <sheet name="Starvingbandit" sheetId="37" r:id="rId26"/>
    <sheet name="Banditchief" sheetId="38" r:id="rId27"/>
    <sheet name="Performer" sheetId="25" r:id="rId28"/>
    <sheet name="Renomierte Perf" sheetId="26" r:id="rId29"/>
    <sheet name="Straßenkind" sheetId="27" r:id="rId30"/>
    <sheet name="Bauer" sheetId="28" r:id="rId31"/>
    <sheet name="Ritter" sheetId="29" r:id="rId32"/>
    <sheet name="smith" sheetId="39" r:id="rId33"/>
    <sheet name="noble" sheetId="41" r:id="rId34"/>
    <sheet name="Isabella" sheetId="42" r:id="rId35"/>
    <sheet name="Agnes" sheetId="43" r:id="rId36"/>
  </sheets>
  <externalReferences>
    <externalReference r:id="rId37"/>
  </externalReferences>
  <calcPr calcId="191029"/>
  <extLs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" roundtripDataSignature="AMtx7mg5/HK7mUn8MGqRJCzGAp5NcavGTw=="/>
    </ext>
  </extLst>
</workbook>
</file>

<file path=xl/calcChain.xml><?xml version="1.0" encoding="utf-8"?>
<calcChain xmlns="http://schemas.openxmlformats.org/spreadsheetml/2006/main">
  <c r="F2" i="43" l="1"/>
  <c r="F3" i="43"/>
  <c r="F4" i="43"/>
  <c r="F5" i="43"/>
  <c r="F6" i="43"/>
  <c r="F7" i="43"/>
  <c r="B10" i="43"/>
  <c r="A15" i="43"/>
  <c r="A16" i="43"/>
  <c r="A17" i="43"/>
  <c r="A18" i="43"/>
  <c r="A19" i="43"/>
  <c r="B30" i="43"/>
  <c r="B31" i="43"/>
  <c r="B32" i="43"/>
  <c r="B33" i="43"/>
  <c r="F2" i="42"/>
  <c r="F3" i="42"/>
  <c r="F4" i="42"/>
  <c r="F5" i="42"/>
  <c r="F6" i="42"/>
  <c r="F7" i="42"/>
  <c r="B10" i="42"/>
  <c r="A15" i="42"/>
  <c r="A16" i="42"/>
  <c r="A17" i="42"/>
  <c r="A18" i="42"/>
  <c r="A19" i="42"/>
  <c r="B30" i="42"/>
  <c r="B31" i="42"/>
  <c r="B32" i="42"/>
  <c r="B33" i="42"/>
  <c r="F3" i="38" l="1"/>
  <c r="B33" i="41"/>
  <c r="B32" i="41"/>
  <c r="B31" i="41"/>
  <c r="B30" i="41"/>
  <c r="A19" i="41"/>
  <c r="A18" i="41"/>
  <c r="A17" i="41"/>
  <c r="A16" i="41"/>
  <c r="A15" i="41"/>
  <c r="B10" i="41"/>
  <c r="F7" i="41"/>
  <c r="F6" i="41"/>
  <c r="F5" i="41"/>
  <c r="F4" i="41"/>
  <c r="F3" i="41"/>
  <c r="F2" i="41"/>
  <c r="B33" i="39"/>
  <c r="B32" i="39"/>
  <c r="B31" i="39"/>
  <c r="B30" i="39"/>
  <c r="A19" i="39"/>
  <c r="A18" i="39"/>
  <c r="A17" i="39"/>
  <c r="A16" i="39"/>
  <c r="A15" i="39"/>
  <c r="B10" i="39"/>
  <c r="F7" i="39"/>
  <c r="F6" i="39"/>
  <c r="F5" i="39"/>
  <c r="F4" i="39"/>
  <c r="F3" i="39"/>
  <c r="F2" i="39"/>
  <c r="B33" i="38"/>
  <c r="B32" i="38"/>
  <c r="B31" i="38"/>
  <c r="B30" i="38"/>
  <c r="A19" i="38"/>
  <c r="A18" i="38"/>
  <c r="A17" i="38"/>
  <c r="A16" i="38"/>
  <c r="A15" i="38"/>
  <c r="B10" i="38"/>
  <c r="F7" i="38"/>
  <c r="F6" i="38"/>
  <c r="F5" i="38"/>
  <c r="F4" i="38"/>
  <c r="F2" i="38"/>
  <c r="F3" i="37"/>
  <c r="B33" i="37"/>
  <c r="B32" i="37"/>
  <c r="B31" i="37"/>
  <c r="B30" i="37"/>
  <c r="A19" i="37"/>
  <c r="A18" i="37"/>
  <c r="A17" i="37"/>
  <c r="A16" i="37"/>
  <c r="A15" i="37"/>
  <c r="B10" i="37"/>
  <c r="F7" i="37"/>
  <c r="F6" i="37"/>
  <c r="F5" i="37"/>
  <c r="F4" i="37"/>
  <c r="F2" i="37"/>
  <c r="F7" i="29"/>
  <c r="F6" i="29"/>
  <c r="F5" i="29"/>
  <c r="F4" i="29"/>
  <c r="F3" i="29"/>
  <c r="F2" i="29"/>
  <c r="F7" i="28"/>
  <c r="F6" i="28"/>
  <c r="F5" i="28"/>
  <c r="F4" i="28"/>
  <c r="F3" i="28"/>
  <c r="F2" i="28"/>
  <c r="F7" i="27"/>
  <c r="F6" i="27"/>
  <c r="F5" i="27"/>
  <c r="F4" i="27"/>
  <c r="F3" i="27"/>
  <c r="F2" i="27"/>
  <c r="F7" i="26"/>
  <c r="F6" i="26"/>
  <c r="F5" i="26"/>
  <c r="F4" i="26"/>
  <c r="F3" i="26"/>
  <c r="F2" i="26"/>
  <c r="F7" i="25"/>
  <c r="F6" i="25"/>
  <c r="F5" i="25"/>
  <c r="F4" i="25"/>
  <c r="F3" i="25"/>
  <c r="F2" i="25"/>
  <c r="F7" i="24"/>
  <c r="F6" i="24"/>
  <c r="F5" i="24"/>
  <c r="F4" i="24"/>
  <c r="F3" i="24"/>
  <c r="F2" i="24"/>
  <c r="F7" i="23"/>
  <c r="F6" i="23"/>
  <c r="F5" i="23"/>
  <c r="F4" i="23"/>
  <c r="F3" i="23"/>
  <c r="F2" i="23"/>
  <c r="F7" i="22"/>
  <c r="F6" i="22"/>
  <c r="F5" i="22"/>
  <c r="F4" i="22"/>
  <c r="F3" i="22"/>
  <c r="F2" i="22"/>
  <c r="F7" i="21"/>
  <c r="F6" i="21"/>
  <c r="F5" i="21"/>
  <c r="F4" i="21"/>
  <c r="F3" i="21"/>
  <c r="F2" i="21"/>
  <c r="F7" i="20"/>
  <c r="F6" i="20"/>
  <c r="F5" i="20"/>
  <c r="F4" i="20"/>
  <c r="F3" i="20"/>
  <c r="F2" i="20"/>
  <c r="F7" i="19"/>
  <c r="F6" i="19"/>
  <c r="F5" i="19"/>
  <c r="F4" i="19"/>
  <c r="F3" i="19"/>
  <c r="F2" i="19"/>
  <c r="F7" i="18"/>
  <c r="F6" i="18"/>
  <c r="F5" i="18"/>
  <c r="F4" i="18"/>
  <c r="F3" i="18"/>
  <c r="F2" i="18"/>
  <c r="F7" i="17"/>
  <c r="F6" i="17"/>
  <c r="F5" i="17"/>
  <c r="F4" i="17"/>
  <c r="F3" i="17"/>
  <c r="F2" i="17"/>
  <c r="F7" i="16"/>
  <c r="F6" i="16"/>
  <c r="F5" i="16"/>
  <c r="F4" i="16"/>
  <c r="F3" i="16"/>
  <c r="F2" i="16"/>
  <c r="F7" i="15"/>
  <c r="F6" i="15"/>
  <c r="F5" i="15"/>
  <c r="F4" i="15"/>
  <c r="F3" i="15"/>
  <c r="F2" i="15"/>
  <c r="F7" i="14"/>
  <c r="F6" i="14"/>
  <c r="F5" i="14"/>
  <c r="F4" i="14"/>
  <c r="F3" i="14"/>
  <c r="F2" i="14"/>
  <c r="F7" i="13"/>
  <c r="F6" i="13"/>
  <c r="F5" i="13"/>
  <c r="F4" i="13"/>
  <c r="F3" i="13"/>
  <c r="F2" i="13"/>
  <c r="F7" i="12"/>
  <c r="F6" i="12"/>
  <c r="F5" i="12"/>
  <c r="F4" i="12"/>
  <c r="F3" i="12"/>
  <c r="F2" i="12"/>
  <c r="F7" i="11"/>
  <c r="F6" i="11"/>
  <c r="F5" i="11"/>
  <c r="F4" i="11"/>
  <c r="F3" i="11"/>
  <c r="F2" i="11"/>
  <c r="F2" i="10"/>
  <c r="F7" i="10"/>
  <c r="F6" i="10"/>
  <c r="F5" i="10"/>
  <c r="F4" i="10"/>
  <c r="F3" i="10"/>
  <c r="F7" i="9"/>
  <c r="F6" i="9"/>
  <c r="F5" i="9"/>
  <c r="F4" i="9"/>
  <c r="F3" i="9"/>
  <c r="F2" i="9"/>
  <c r="F7" i="8"/>
  <c r="F6" i="8"/>
  <c r="F5" i="8"/>
  <c r="F4" i="8"/>
  <c r="F3" i="8"/>
  <c r="F2" i="8"/>
  <c r="F7" i="7"/>
  <c r="F6" i="7"/>
  <c r="F5" i="7"/>
  <c r="F4" i="7"/>
  <c r="F3" i="7"/>
  <c r="F2" i="7"/>
  <c r="F7" i="6"/>
  <c r="F6" i="6"/>
  <c r="F5" i="6"/>
  <c r="F4" i="6"/>
  <c r="F3" i="6"/>
  <c r="F2" i="6"/>
  <c r="F7" i="5"/>
  <c r="F6" i="5"/>
  <c r="F5" i="5"/>
  <c r="F4" i="5"/>
  <c r="F3" i="5"/>
  <c r="F2" i="5"/>
  <c r="F7" i="4"/>
  <c r="F6" i="4"/>
  <c r="F5" i="4"/>
  <c r="F4" i="4"/>
  <c r="F3" i="4"/>
  <c r="F2" i="4"/>
  <c r="F7" i="3"/>
  <c r="F6" i="3"/>
  <c r="F5" i="3"/>
  <c r="F4" i="3"/>
  <c r="F3" i="3"/>
  <c r="F2" i="3"/>
  <c r="F7" i="36"/>
  <c r="F6" i="36"/>
  <c r="F5" i="36"/>
  <c r="F4" i="36"/>
  <c r="F3" i="36"/>
  <c r="F2" i="36"/>
  <c r="F7" i="2"/>
  <c r="F6" i="2"/>
  <c r="F5" i="2"/>
  <c r="F4" i="2"/>
  <c r="F3" i="2"/>
  <c r="F2" i="2"/>
  <c r="B33" i="36"/>
  <c r="B32" i="36"/>
  <c r="B31" i="36"/>
  <c r="B30" i="36"/>
  <c r="A19" i="36"/>
  <c r="A18" i="36"/>
  <c r="A17" i="36"/>
  <c r="A16" i="36"/>
  <c r="A15" i="36"/>
  <c r="B10" i="36"/>
  <c r="B33" i="29"/>
  <c r="B32" i="29"/>
  <c r="B31" i="29"/>
  <c r="B30" i="29"/>
  <c r="A19" i="29"/>
  <c r="A18" i="29"/>
  <c r="A17" i="29"/>
  <c r="A16" i="29"/>
  <c r="A15" i="29"/>
  <c r="B10" i="29"/>
  <c r="B33" i="28"/>
  <c r="B32" i="28"/>
  <c r="B31" i="28"/>
  <c r="B30" i="28"/>
  <c r="A19" i="28"/>
  <c r="A18" i="28"/>
  <c r="A17" i="28"/>
  <c r="A16" i="28"/>
  <c r="A15" i="28"/>
  <c r="B10" i="28"/>
  <c r="B33" i="27"/>
  <c r="B32" i="27"/>
  <c r="B31" i="27"/>
  <c r="B30" i="27"/>
  <c r="A19" i="27"/>
  <c r="A18" i="27"/>
  <c r="A17" i="27"/>
  <c r="A16" i="27"/>
  <c r="A15" i="27"/>
  <c r="B10" i="27"/>
  <c r="B33" i="26"/>
  <c r="B32" i="26"/>
  <c r="B31" i="26"/>
  <c r="B30" i="26"/>
  <c r="A19" i="26"/>
  <c r="A18" i="26"/>
  <c r="A17" i="26"/>
  <c r="A16" i="26"/>
  <c r="A15" i="26"/>
  <c r="B10" i="26"/>
  <c r="B33" i="25"/>
  <c r="B32" i="25"/>
  <c r="B31" i="25"/>
  <c r="B30" i="25"/>
  <c r="A19" i="25"/>
  <c r="A18" i="25"/>
  <c r="A17" i="25"/>
  <c r="A16" i="25"/>
  <c r="A15" i="25"/>
  <c r="B10" i="25"/>
  <c r="B33" i="24"/>
  <c r="B32" i="24"/>
  <c r="B31" i="24"/>
  <c r="B30" i="24"/>
  <c r="A19" i="24"/>
  <c r="A18" i="24"/>
  <c r="A17" i="24"/>
  <c r="A16" i="24"/>
  <c r="A15" i="24"/>
  <c r="B10" i="24"/>
  <c r="B33" i="22"/>
  <c r="B32" i="22"/>
  <c r="B31" i="22"/>
  <c r="B30" i="22"/>
  <c r="A19" i="22"/>
  <c r="A18" i="22"/>
  <c r="A17" i="22"/>
  <c r="A16" i="22"/>
  <c r="A15" i="22"/>
  <c r="B10" i="22"/>
  <c r="B33" i="20"/>
  <c r="B32" i="20"/>
  <c r="B31" i="20"/>
  <c r="B30" i="20"/>
  <c r="A19" i="20"/>
  <c r="A18" i="20"/>
  <c r="A17" i="20"/>
  <c r="A16" i="20"/>
  <c r="A15" i="20"/>
  <c r="B10" i="20"/>
  <c r="B33" i="18"/>
  <c r="B32" i="18"/>
  <c r="B31" i="18"/>
  <c r="B30" i="18"/>
  <c r="A19" i="18"/>
  <c r="A18" i="18"/>
  <c r="A17" i="18"/>
  <c r="A16" i="18"/>
  <c r="A15" i="18"/>
  <c r="B10" i="18"/>
  <c r="B33" i="16"/>
  <c r="B32" i="16"/>
  <c r="B31" i="16"/>
  <c r="B30" i="16"/>
  <c r="A19" i="16"/>
  <c r="A18" i="16"/>
  <c r="A17" i="16"/>
  <c r="A16" i="16"/>
  <c r="A15" i="16"/>
  <c r="B10" i="16"/>
  <c r="B33" i="15"/>
  <c r="B32" i="15"/>
  <c r="B31" i="15"/>
  <c r="B30" i="15"/>
  <c r="A19" i="15"/>
  <c r="A18" i="15"/>
  <c r="A17" i="15"/>
  <c r="A16" i="15"/>
  <c r="A15" i="15"/>
  <c r="B10" i="15"/>
  <c r="B33" i="14"/>
  <c r="B32" i="14"/>
  <c r="B31" i="14"/>
  <c r="B30" i="14"/>
  <c r="A19" i="14"/>
  <c r="A18" i="14"/>
  <c r="A17" i="14"/>
  <c r="A16" i="14"/>
  <c r="A15" i="14"/>
  <c r="B10" i="14"/>
  <c r="B33" i="13"/>
  <c r="B32" i="13"/>
  <c r="B31" i="13"/>
  <c r="B30" i="13"/>
  <c r="A19" i="13"/>
  <c r="A18" i="13"/>
  <c r="A17" i="13"/>
  <c r="A16" i="13"/>
  <c r="A15" i="13"/>
  <c r="B10" i="13"/>
  <c r="B33" i="11"/>
  <c r="B32" i="11"/>
  <c r="B31" i="11"/>
  <c r="B30" i="11"/>
  <c r="A19" i="11"/>
  <c r="A18" i="11"/>
  <c r="A17" i="11"/>
  <c r="A16" i="11"/>
  <c r="A15" i="11"/>
  <c r="B10" i="11"/>
  <c r="B33" i="10"/>
  <c r="B32" i="10"/>
  <c r="B31" i="10"/>
  <c r="B30" i="10"/>
  <c r="A19" i="10"/>
  <c r="A18" i="10"/>
  <c r="A17" i="10"/>
  <c r="A16" i="10"/>
  <c r="A15" i="10"/>
  <c r="B10" i="10"/>
  <c r="B33" i="9"/>
  <c r="B32" i="9"/>
  <c r="B31" i="9"/>
  <c r="B30" i="9"/>
  <c r="A19" i="9"/>
  <c r="A18" i="9"/>
  <c r="A17" i="9"/>
  <c r="A16" i="9"/>
  <c r="A15" i="9"/>
  <c r="B10" i="9"/>
  <c r="B33" i="8"/>
  <c r="B32" i="8"/>
  <c r="B31" i="8"/>
  <c r="B30" i="8"/>
  <c r="A19" i="8"/>
  <c r="A18" i="8"/>
  <c r="A17" i="8"/>
  <c r="A16" i="8"/>
  <c r="A15" i="8"/>
  <c r="B10" i="8"/>
  <c r="B33" i="7"/>
  <c r="B32" i="7"/>
  <c r="B31" i="7"/>
  <c r="B30" i="7"/>
  <c r="A19" i="7"/>
  <c r="A18" i="7"/>
  <c r="A17" i="7"/>
  <c r="A16" i="7"/>
  <c r="A15" i="7"/>
  <c r="B10" i="7"/>
  <c r="B33" i="6"/>
  <c r="B32" i="6"/>
  <c r="B31" i="6"/>
  <c r="B30" i="6"/>
  <c r="A19" i="6"/>
  <c r="A18" i="6"/>
  <c r="A17" i="6"/>
  <c r="A16" i="6"/>
  <c r="A15" i="6"/>
  <c r="B10" i="6"/>
  <c r="B33" i="5"/>
  <c r="B32" i="5"/>
  <c r="B31" i="5"/>
  <c r="B30" i="5"/>
  <c r="A19" i="5"/>
  <c r="A18" i="5"/>
  <c r="A17" i="5"/>
  <c r="A16" i="5"/>
  <c r="A15" i="5"/>
  <c r="B10" i="5"/>
  <c r="B33" i="4"/>
  <c r="B32" i="4"/>
  <c r="B31" i="4"/>
  <c r="B30" i="4"/>
  <c r="A19" i="4"/>
  <c r="A18" i="4"/>
  <c r="A17" i="4"/>
  <c r="A16" i="4"/>
  <c r="A15" i="4"/>
  <c r="B10" i="4"/>
  <c r="B33" i="3"/>
  <c r="B32" i="3"/>
  <c r="B31" i="3"/>
  <c r="B30" i="3"/>
  <c r="A19" i="3"/>
  <c r="A18" i="3"/>
  <c r="A17" i="3"/>
  <c r="A16" i="3"/>
  <c r="A15" i="3"/>
  <c r="B10" i="3"/>
  <c r="B33" i="2"/>
  <c r="B32" i="2"/>
  <c r="B31" i="2"/>
  <c r="B30" i="2"/>
  <c r="A19" i="2"/>
  <c r="A18" i="2"/>
  <c r="A17" i="2"/>
  <c r="A16" i="2"/>
  <c r="A15" i="2"/>
  <c r="B10" i="2"/>
</calcChain>
</file>

<file path=xl/sharedStrings.xml><?xml version="1.0" encoding="utf-8"?>
<sst xmlns="http://schemas.openxmlformats.org/spreadsheetml/2006/main" count="2631" uniqueCount="158">
  <si>
    <t>Sheet Name</t>
  </si>
  <si>
    <t>Beschreibung</t>
  </si>
  <si>
    <t>Mensch</t>
  </si>
  <si>
    <t>Ein Standard Mensch</t>
  </si>
  <si>
    <t>Waldelf</t>
  </si>
  <si>
    <t>Ein Standard Waldelf</t>
  </si>
  <si>
    <t>Stadtelf</t>
  </si>
  <si>
    <t>Ein Standard Stadtelf</t>
  </si>
  <si>
    <t>Ork</t>
  </si>
  <si>
    <t>Ein Standard Ork</t>
  </si>
  <si>
    <t>Zwerg</t>
  </si>
  <si>
    <t>Ein Standard Zwerg</t>
  </si>
  <si>
    <t>Halbling</t>
  </si>
  <si>
    <t>Ein Standard Halbling</t>
  </si>
  <si>
    <t>Animalus</t>
  </si>
  <si>
    <t>Ein Standard Animalus</t>
  </si>
  <si>
    <t>Goblin</t>
  </si>
  <si>
    <t>Ein Standard Goblin</t>
  </si>
  <si>
    <t>KaiserSoldat</t>
  </si>
  <si>
    <t>Ein Standard Kaiserlicher Soldat</t>
  </si>
  <si>
    <t>Bandit</t>
  </si>
  <si>
    <t>Ein Standard Bandit</t>
  </si>
  <si>
    <t>RahSoldat</t>
  </si>
  <si>
    <t>Ein Standard Rah Kari Soldat</t>
  </si>
  <si>
    <t>SchwererSoldat</t>
  </si>
  <si>
    <t>Ein Standard Schwerer Soldat</t>
  </si>
  <si>
    <t>Kavallerist</t>
  </si>
  <si>
    <t>Ein Standard Kavallerist</t>
  </si>
  <si>
    <t>Attentäter</t>
  </si>
  <si>
    <t>Ein Standard Attentäter</t>
  </si>
  <si>
    <t>Meister Att</t>
  </si>
  <si>
    <t>Ein meisterhafter Attentäter</t>
  </si>
  <si>
    <t xml:space="preserve">Dieb </t>
  </si>
  <si>
    <t>Ein Standard Dieb</t>
  </si>
  <si>
    <t>Meister Dieb</t>
  </si>
  <si>
    <t>Ein meisterhafter Dieb</t>
  </si>
  <si>
    <t>Händler</t>
  </si>
  <si>
    <t>Ein Standard Händler</t>
  </si>
  <si>
    <t>Ork Schwer</t>
  </si>
  <si>
    <t>Ork in Schwerer Rüstung</t>
  </si>
  <si>
    <t>Ork Mittel</t>
  </si>
  <si>
    <t>Ork in mittlerer Rüstung mit Speer und Pilum</t>
  </si>
  <si>
    <t>AttributName</t>
  </si>
  <si>
    <t>Attribut</t>
  </si>
  <si>
    <t>Skillname</t>
  </si>
  <si>
    <t>Skill</t>
  </si>
  <si>
    <t>Str</t>
  </si>
  <si>
    <t>Reiten</t>
  </si>
  <si>
    <t>Agi</t>
  </si>
  <si>
    <t>Armed</t>
  </si>
  <si>
    <t>Cha</t>
  </si>
  <si>
    <t>Unarmed</t>
  </si>
  <si>
    <t>Phy</t>
  </si>
  <si>
    <t>Blocken</t>
  </si>
  <si>
    <t>Int</t>
  </si>
  <si>
    <t>Artillerie</t>
  </si>
  <si>
    <t>Inst</t>
  </si>
  <si>
    <t>Ranged</t>
  </si>
  <si>
    <t>Luck</t>
  </si>
  <si>
    <t>throwing</t>
  </si>
  <si>
    <t>Glaube</t>
  </si>
  <si>
    <t>Dodge</t>
  </si>
  <si>
    <t>Toxisave</t>
  </si>
  <si>
    <t>Acrobatics</t>
  </si>
  <si>
    <t>Ausdauersafe</t>
  </si>
  <si>
    <t>Schleichen</t>
  </si>
  <si>
    <t>Health</t>
  </si>
  <si>
    <t>Taschendiebstahl</t>
  </si>
  <si>
    <t>Ausdauer</t>
  </si>
  <si>
    <t>Schlossknacken</t>
  </si>
  <si>
    <t>Armor</t>
  </si>
  <si>
    <t>Lying</t>
  </si>
  <si>
    <t>Persuation</t>
  </si>
  <si>
    <t>Performance</t>
  </si>
  <si>
    <t>Feilschen</t>
  </si>
  <si>
    <t>Insight</t>
  </si>
  <si>
    <t>Intimidation</t>
  </si>
  <si>
    <t>aktivgew</t>
  </si>
  <si>
    <t xml:space="preserve">Swimming </t>
  </si>
  <si>
    <t>gesamtgew</t>
  </si>
  <si>
    <t>Running</t>
  </si>
  <si>
    <t>Belastung</t>
  </si>
  <si>
    <t>leicht</t>
  </si>
  <si>
    <t>Handwerk</t>
  </si>
  <si>
    <t>Waffe1</t>
  </si>
  <si>
    <t>Alchemie</t>
  </si>
  <si>
    <t>Waffe2</t>
  </si>
  <si>
    <t>Vehicles</t>
  </si>
  <si>
    <t>Waffe3</t>
  </si>
  <si>
    <t>Animalhandling</t>
  </si>
  <si>
    <t>Shield</t>
  </si>
  <si>
    <t>Survival</t>
  </si>
  <si>
    <t>Waffe1Typ</t>
  </si>
  <si>
    <t>schwert</t>
  </si>
  <si>
    <t>Perception</t>
  </si>
  <si>
    <t>Waffe2Typ</t>
  </si>
  <si>
    <t>dolch</t>
  </si>
  <si>
    <t>Rasse</t>
  </si>
  <si>
    <t>Waffe3Typ</t>
  </si>
  <si>
    <t>schild</t>
  </si>
  <si>
    <t>CritMargPos</t>
  </si>
  <si>
    <t>Initiative</t>
  </si>
  <si>
    <t>CritMargNeg</t>
  </si>
  <si>
    <t>Feilschenattr</t>
  </si>
  <si>
    <t>intimidationattr</t>
  </si>
  <si>
    <t>Lucksave</t>
  </si>
  <si>
    <t>Bogen</t>
  </si>
  <si>
    <t>mittel</t>
  </si>
  <si>
    <t>Speer</t>
  </si>
  <si>
    <t>Pilum</t>
  </si>
  <si>
    <t>Helm</t>
  </si>
  <si>
    <t>Brust</t>
  </si>
  <si>
    <t>Arme</t>
  </si>
  <si>
    <t>Gürtel</t>
  </si>
  <si>
    <t>Beine</t>
  </si>
  <si>
    <t>stahl schwert</t>
  </si>
  <si>
    <t>speer</t>
  </si>
  <si>
    <t>16,8</t>
  </si>
  <si>
    <t>stahl dolch</t>
  </si>
  <si>
    <t>22,5</t>
  </si>
  <si>
    <t>KaiserKapitän</t>
  </si>
  <si>
    <t>Meister Händler</t>
  </si>
  <si>
    <t>Ein meisterhafter Händler</t>
  </si>
  <si>
    <t>Jäger</t>
  </si>
  <si>
    <t>Ein standard Jäger</t>
  </si>
  <si>
    <t>Gastwirt</t>
  </si>
  <si>
    <t>Ein standard Gastwirt</t>
  </si>
  <si>
    <t>Performer</t>
  </si>
  <si>
    <t>Ein standard Performer</t>
  </si>
  <si>
    <t>Renomierter Performer</t>
  </si>
  <si>
    <t>Ein bekannter Performer</t>
  </si>
  <si>
    <t>Straßenkind</t>
  </si>
  <si>
    <t>Ein standard Straßenkind</t>
  </si>
  <si>
    <t>Bauer</t>
  </si>
  <si>
    <t>Ein standard Bauer</t>
  </si>
  <si>
    <t>Ritter</t>
  </si>
  <si>
    <t>Ein standard Ritter</t>
  </si>
  <si>
    <t>Ein kaiserlicher Schiffsführer</t>
  </si>
  <si>
    <t>Parthealth</t>
  </si>
  <si>
    <t>Value</t>
  </si>
  <si>
    <t>Health Head</t>
  </si>
  <si>
    <t>Health Torso</t>
  </si>
  <si>
    <t>Health LegR</t>
  </si>
  <si>
    <t>Health LegL</t>
  </si>
  <si>
    <t>Health ArmR</t>
  </si>
  <si>
    <t>Health ArmL</t>
  </si>
  <si>
    <t>Ein Bandit der verhungert</t>
  </si>
  <si>
    <t>Banditchief</t>
  </si>
  <si>
    <t>Chef von Gruppe von Banditen</t>
  </si>
  <si>
    <t>smith</t>
  </si>
  <si>
    <t>noble</t>
  </si>
  <si>
    <t>Ein Adliger</t>
  </si>
  <si>
    <t>Jemand der als Schmied arbeitet</t>
  </si>
  <si>
    <t>Starvingbandit</t>
  </si>
  <si>
    <t>Streitkolben</t>
  </si>
  <si>
    <t>Isabella</t>
  </si>
  <si>
    <t>NPC für Kasper's Session</t>
  </si>
  <si>
    <t>Agnes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</si>
</sst>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</font>
    <font>
      <sz val="16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Arial"/>
    </font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/>
    <xf numFmtId="0" fontId="11" fillId="0" borderId="0"/>
    <xf numFmtId="0" fontId="1" fillId="0" borderId="0"/>
    <xf numFmtId="0" fontId="14" fillId="0" borderId="0"/>
  </cellStyleXfs>
  <cellXfs count="20">
    <xf numFmtId="0" fontId="0" fillId="0" borderId="0" xfId="0" applyFont="1" applyAlignme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3" fillId="0" borderId="0" xfId="1" applyFont="1"/>
    <xf numFmtId="0" fontId="11" fillId="0" borderId="0" xfId="1"/>
    <xf numFmtId="0" fontId="13" fillId="0" borderId="0" xfId="0" applyFont="1" applyAlignment="1"/>
    <xf numFmtId="0" fontId="12" fillId="0" borderId="0" xfId="0" applyFont="1" applyAlignment="1"/>
    <xf numFmtId="0" fontId="2" fillId="0" borderId="0" xfId="0" applyFont="1" applyAlignment="1"/>
    <xf numFmtId="0" fontId="4" fillId="0" borderId="1" xfId="0" applyFont="1" applyBorder="1" applyAlignment="1">
      <alignment horizontal="center"/>
    </xf>
    <xf numFmtId="0" fontId="6" fillId="0" borderId="3" xfId="0" applyFont="1" applyBorder="1"/>
    <xf numFmtId="0" fontId="5" fillId="0" borderId="2" xfId="0" applyFont="1" applyBorder="1" applyAlignment="1">
      <alignment horizontal="center"/>
    </xf>
    <xf numFmtId="0" fontId="6" fillId="0" borderId="4" xfId="0" applyFont="1" applyBorder="1"/>
    <xf numFmtId="0" fontId="1" fillId="0" borderId="0" xfId="2"/>
    <xf numFmtId="0" fontId="12" fillId="0" borderId="0" xfId="2" applyFont="1"/>
    <xf numFmtId="0" fontId="14" fillId="0" borderId="0" xfId="3"/>
    <xf numFmtId="0" fontId="1" fillId="0" borderId="0" xfId="3" applyFont="1"/>
  </cellXfs>
  <cellStyles count="4">
    <cellStyle name="Normal" xfId="0" builtinId="0"/>
    <cellStyle name="Normal 2" xfId="2" xr:uid="{469B25A9-342E-4DB3-BB00-A8A83EC17F73}"/>
    <cellStyle name="Standard 2" xfId="1" xr:uid="{00000000-0005-0000-0000-000001000000}"/>
    <cellStyle name="Standard 2 2" xfId="3" xr:uid="{24A77F1B-E2D7-41D5-A306-7E0C1C1018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Cra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us"/>
      <sheetName val="Inventar"/>
      <sheetName val="Pflanzen"/>
      <sheetName val="CharacterSheet"/>
      <sheetName val="Prices+Changelog"/>
      <sheetName val="Backstory"/>
      <sheetName val="Abfrage"/>
    </sheetNames>
    <sheetDataSet>
      <sheetData sheetId="0">
        <row r="9">
          <cell r="A9" t="str">
            <v>Brust</v>
          </cell>
        </row>
        <row r="10">
          <cell r="A10" t="str">
            <v>Arme</v>
          </cell>
        </row>
        <row r="11">
          <cell r="A11" t="str">
            <v>Gürtel</v>
          </cell>
        </row>
        <row r="12">
          <cell r="A12" t="str">
            <v>Beine</v>
          </cell>
        </row>
        <row r="13">
          <cell r="A13" t="str">
            <v>Gesamt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abSelected="1" topLeftCell="A16" workbookViewId="0">
      <selection activeCell="C36" sqref="C36"/>
    </sheetView>
  </sheetViews>
  <sheetFormatPr defaultColWidth="12.59765625" defaultRowHeight="15" customHeight="1" x14ac:dyDescent="0.25"/>
  <cols>
    <col min="1" max="1" width="25.09765625" customWidth="1"/>
    <col min="2" max="2" width="31.3984375" customWidth="1"/>
    <col min="3" max="26" width="10.09765625" customWidth="1"/>
  </cols>
  <sheetData>
    <row r="1" spans="1:2" ht="13.8" x14ac:dyDescent="0.25">
      <c r="A1" s="12" t="s">
        <v>0</v>
      </c>
      <c r="B1" s="14" t="s">
        <v>1</v>
      </c>
    </row>
    <row r="2" spans="1:2" ht="13.8" x14ac:dyDescent="0.25">
      <c r="A2" s="13"/>
      <c r="B2" s="15"/>
    </row>
    <row r="4" spans="1:2" ht="14.4" x14ac:dyDescent="0.3">
      <c r="A4" s="1" t="s">
        <v>2</v>
      </c>
      <c r="B4" s="1" t="s">
        <v>3</v>
      </c>
    </row>
    <row r="5" spans="1:2" ht="14.4" x14ac:dyDescent="0.3">
      <c r="A5" s="1" t="s">
        <v>4</v>
      </c>
      <c r="B5" s="1" t="s">
        <v>5</v>
      </c>
    </row>
    <row r="6" spans="1:2" ht="14.4" x14ac:dyDescent="0.3">
      <c r="A6" s="1" t="s">
        <v>6</v>
      </c>
      <c r="B6" s="1" t="s">
        <v>7</v>
      </c>
    </row>
    <row r="7" spans="1:2" ht="14.4" x14ac:dyDescent="0.3">
      <c r="A7" s="1" t="s">
        <v>8</v>
      </c>
      <c r="B7" s="1" t="s">
        <v>9</v>
      </c>
    </row>
    <row r="8" spans="1:2" ht="14.4" x14ac:dyDescent="0.3">
      <c r="A8" s="1" t="s">
        <v>10</v>
      </c>
      <c r="B8" s="1" t="s">
        <v>11</v>
      </c>
    </row>
    <row r="9" spans="1:2" ht="14.4" x14ac:dyDescent="0.3">
      <c r="A9" s="1" t="s">
        <v>12</v>
      </c>
      <c r="B9" s="1" t="s">
        <v>13</v>
      </c>
    </row>
    <row r="10" spans="1:2" ht="14.4" x14ac:dyDescent="0.3">
      <c r="A10" s="1" t="s">
        <v>14</v>
      </c>
      <c r="B10" s="1" t="s">
        <v>15</v>
      </c>
    </row>
    <row r="11" spans="1:2" ht="14.4" x14ac:dyDescent="0.3">
      <c r="A11" s="1" t="s">
        <v>16</v>
      </c>
      <c r="B11" s="1" t="s">
        <v>17</v>
      </c>
    </row>
    <row r="12" spans="1:2" ht="14.4" x14ac:dyDescent="0.3">
      <c r="A12" s="1" t="s">
        <v>18</v>
      </c>
      <c r="B12" s="1" t="s">
        <v>19</v>
      </c>
    </row>
    <row r="13" spans="1:2" ht="14.4" x14ac:dyDescent="0.3">
      <c r="A13" s="1" t="s">
        <v>20</v>
      </c>
      <c r="B13" s="1" t="s">
        <v>21</v>
      </c>
    </row>
    <row r="14" spans="1:2" ht="14.4" x14ac:dyDescent="0.3">
      <c r="A14" s="11" t="s">
        <v>153</v>
      </c>
      <c r="B14" s="9" t="s">
        <v>146</v>
      </c>
    </row>
    <row r="15" spans="1:2" ht="14.4" x14ac:dyDescent="0.3">
      <c r="A15" s="9" t="s">
        <v>147</v>
      </c>
      <c r="B15" s="9" t="s">
        <v>148</v>
      </c>
    </row>
    <row r="16" spans="1:2" ht="14.4" x14ac:dyDescent="0.3">
      <c r="A16" s="1" t="s">
        <v>22</v>
      </c>
      <c r="B16" s="1" t="s">
        <v>23</v>
      </c>
    </row>
    <row r="17" spans="1:2" ht="14.4" x14ac:dyDescent="0.3">
      <c r="A17" s="1" t="s">
        <v>24</v>
      </c>
      <c r="B17" s="1" t="s">
        <v>25</v>
      </c>
    </row>
    <row r="18" spans="1:2" ht="14.4" x14ac:dyDescent="0.3">
      <c r="A18" s="1" t="s">
        <v>26</v>
      </c>
      <c r="B18" s="1" t="s">
        <v>27</v>
      </c>
    </row>
    <row r="19" spans="1:2" ht="14.4" x14ac:dyDescent="0.3">
      <c r="A19" s="1" t="s">
        <v>28</v>
      </c>
      <c r="B19" s="1" t="s">
        <v>29</v>
      </c>
    </row>
    <row r="20" spans="1:2" ht="14.4" x14ac:dyDescent="0.3">
      <c r="A20" s="1" t="s">
        <v>30</v>
      </c>
      <c r="B20" s="1" t="s">
        <v>31</v>
      </c>
    </row>
    <row r="21" spans="1:2" ht="15.75" customHeight="1" x14ac:dyDescent="0.3">
      <c r="A21" s="1" t="s">
        <v>32</v>
      </c>
      <c r="B21" s="1" t="s">
        <v>33</v>
      </c>
    </row>
    <row r="22" spans="1:2" ht="15.75" customHeight="1" x14ac:dyDescent="0.3">
      <c r="A22" s="1" t="s">
        <v>34</v>
      </c>
      <c r="B22" s="1" t="s">
        <v>35</v>
      </c>
    </row>
    <row r="23" spans="1:2" ht="15.75" customHeight="1" x14ac:dyDescent="0.3">
      <c r="A23" s="1" t="s">
        <v>36</v>
      </c>
      <c r="B23" s="1" t="s">
        <v>37</v>
      </c>
    </row>
    <row r="24" spans="1:2" ht="15.75" customHeight="1" x14ac:dyDescent="0.3">
      <c r="A24" s="1" t="s">
        <v>38</v>
      </c>
      <c r="B24" s="1" t="s">
        <v>39</v>
      </c>
    </row>
    <row r="25" spans="1:2" ht="15.75" customHeight="1" x14ac:dyDescent="0.3">
      <c r="A25" s="1" t="s">
        <v>40</v>
      </c>
      <c r="B25" s="1" t="s">
        <v>41</v>
      </c>
    </row>
    <row r="26" spans="1:2" ht="15.75" customHeight="1" x14ac:dyDescent="0.3">
      <c r="A26" s="6" t="s">
        <v>120</v>
      </c>
      <c r="B26" s="6" t="s">
        <v>137</v>
      </c>
    </row>
    <row r="27" spans="1:2" ht="15.75" customHeight="1" x14ac:dyDescent="0.3">
      <c r="A27" s="6" t="s">
        <v>121</v>
      </c>
      <c r="B27" s="6" t="s">
        <v>122</v>
      </c>
    </row>
    <row r="28" spans="1:2" ht="15.75" customHeight="1" x14ac:dyDescent="0.3">
      <c r="A28" s="6" t="s">
        <v>123</v>
      </c>
      <c r="B28" s="6" t="s">
        <v>124</v>
      </c>
    </row>
    <row r="29" spans="1:2" ht="15.75" customHeight="1" x14ac:dyDescent="0.3">
      <c r="A29" s="6" t="s">
        <v>125</v>
      </c>
      <c r="B29" s="6" t="s">
        <v>126</v>
      </c>
    </row>
    <row r="30" spans="1:2" ht="15.75" customHeight="1" x14ac:dyDescent="0.3">
      <c r="A30" s="6" t="s">
        <v>127</v>
      </c>
      <c r="B30" s="6" t="s">
        <v>128</v>
      </c>
    </row>
    <row r="31" spans="1:2" ht="15.75" customHeight="1" x14ac:dyDescent="0.3">
      <c r="A31" s="6" t="s">
        <v>129</v>
      </c>
      <c r="B31" s="6" t="s">
        <v>130</v>
      </c>
    </row>
    <row r="32" spans="1:2" ht="15.75" customHeight="1" x14ac:dyDescent="0.3">
      <c r="A32" s="6" t="s">
        <v>131</v>
      </c>
      <c r="B32" s="6" t="s">
        <v>132</v>
      </c>
    </row>
    <row r="33" spans="1:2" ht="15.75" customHeight="1" x14ac:dyDescent="0.3">
      <c r="A33" s="6" t="s">
        <v>133</v>
      </c>
      <c r="B33" s="6" t="s">
        <v>134</v>
      </c>
    </row>
    <row r="34" spans="1:2" ht="15.75" customHeight="1" x14ac:dyDescent="0.3">
      <c r="A34" s="6" t="s">
        <v>135</v>
      </c>
      <c r="B34" s="6" t="s">
        <v>136</v>
      </c>
    </row>
    <row r="35" spans="1:2" ht="15.75" customHeight="1" x14ac:dyDescent="0.3">
      <c r="A35" s="10" t="s">
        <v>149</v>
      </c>
      <c r="B35" s="9" t="s">
        <v>152</v>
      </c>
    </row>
    <row r="36" spans="1:2" ht="15.75" customHeight="1" x14ac:dyDescent="0.3">
      <c r="A36" s="9" t="s">
        <v>150</v>
      </c>
      <c r="B36" s="9" t="s">
        <v>151</v>
      </c>
    </row>
    <row r="37" spans="1:2" ht="15.75" customHeight="1" x14ac:dyDescent="0.3">
      <c r="A37" s="9" t="s">
        <v>155</v>
      </c>
      <c r="B37" s="9" t="s">
        <v>156</v>
      </c>
    </row>
    <row r="38" spans="1:2" ht="15.75" customHeight="1" x14ac:dyDescent="0.3">
      <c r="A38" s="9" t="s">
        <v>157</v>
      </c>
      <c r="B38" s="9" t="s">
        <v>156</v>
      </c>
    </row>
    <row r="39" spans="1:2" ht="15.75" customHeight="1" x14ac:dyDescent="0.25"/>
    <row r="40" spans="1:2" ht="15.75" customHeight="1" x14ac:dyDescent="0.25"/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A2"/>
    <mergeCell ref="B1:B2"/>
  </mergeCells>
  <pageMargins left="0.7" right="0.7" top="0.78740157499999996" bottom="0.78740157499999996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selection activeCell="K27" sqref="K27"/>
    </sheetView>
  </sheetViews>
  <sheetFormatPr defaultColWidth="12.59765625" defaultRowHeight="15" customHeight="1" x14ac:dyDescent="0.25"/>
  <cols>
    <col min="1" max="1" width="14.09765625" customWidth="1"/>
    <col min="2" max="2" width="8" customWidth="1"/>
    <col min="3" max="3" width="16.3984375" customWidth="1"/>
    <col min="4" max="26" width="8" customWidth="1"/>
  </cols>
  <sheetData>
    <row r="1" spans="1:8" ht="14.4" x14ac:dyDescent="0.3">
      <c r="A1" s="1" t="s">
        <v>42</v>
      </c>
      <c r="B1" s="1" t="s">
        <v>43</v>
      </c>
      <c r="C1" s="1" t="s">
        <v>44</v>
      </c>
      <c r="D1" s="1" t="s">
        <v>45</v>
      </c>
      <c r="E1" s="7" t="s">
        <v>138</v>
      </c>
      <c r="F1" s="7" t="s">
        <v>139</v>
      </c>
    </row>
    <row r="2" spans="1:8" ht="14.4" x14ac:dyDescent="0.3">
      <c r="A2" s="1" t="s">
        <v>46</v>
      </c>
      <c r="B2" s="1">
        <v>12</v>
      </c>
      <c r="C2" s="2" t="s">
        <v>47</v>
      </c>
      <c r="D2" s="1">
        <v>20</v>
      </c>
      <c r="E2" s="7" t="s">
        <v>140</v>
      </c>
      <c r="F2" s="8">
        <f>$B$12*0.2</f>
        <v>50</v>
      </c>
      <c r="H2" s="3"/>
    </row>
    <row r="3" spans="1:8" ht="14.4" x14ac:dyDescent="0.3">
      <c r="A3" s="1" t="s">
        <v>48</v>
      </c>
      <c r="B3" s="1">
        <v>12</v>
      </c>
      <c r="C3" s="2" t="s">
        <v>49</v>
      </c>
      <c r="D3" s="1">
        <v>20</v>
      </c>
      <c r="E3" s="7" t="s">
        <v>141</v>
      </c>
      <c r="F3" s="8">
        <f>$B$12*0.7</f>
        <v>175</v>
      </c>
      <c r="H3" s="3"/>
    </row>
    <row r="4" spans="1:8" ht="14.4" x14ac:dyDescent="0.3">
      <c r="A4" s="1" t="s">
        <v>50</v>
      </c>
      <c r="B4" s="1">
        <v>8</v>
      </c>
      <c r="C4" s="2" t="s">
        <v>51</v>
      </c>
      <c r="D4" s="1">
        <v>20</v>
      </c>
      <c r="E4" s="7" t="s">
        <v>142</v>
      </c>
      <c r="F4" s="8">
        <f>$B$12*0.25</f>
        <v>62.5</v>
      </c>
      <c r="H4" s="3"/>
    </row>
    <row r="5" spans="1:8" ht="14.4" x14ac:dyDescent="0.3">
      <c r="A5" s="1" t="s">
        <v>52</v>
      </c>
      <c r="B5" s="1">
        <v>11</v>
      </c>
      <c r="C5" s="2" t="s">
        <v>53</v>
      </c>
      <c r="D5" s="1">
        <v>20</v>
      </c>
      <c r="E5" s="7" t="s">
        <v>143</v>
      </c>
      <c r="F5" s="8">
        <f>$B$12*0.25</f>
        <v>62.5</v>
      </c>
      <c r="H5" s="3"/>
    </row>
    <row r="6" spans="1:8" ht="14.4" x14ac:dyDescent="0.3">
      <c r="A6" s="1" t="s">
        <v>54</v>
      </c>
      <c r="B6" s="1">
        <v>9</v>
      </c>
      <c r="C6" s="2" t="s">
        <v>55</v>
      </c>
      <c r="D6" s="1">
        <v>20</v>
      </c>
      <c r="E6" s="7" t="s">
        <v>144</v>
      </c>
      <c r="F6" s="8">
        <f>$B$12*0.2</f>
        <v>50</v>
      </c>
      <c r="H6" s="3"/>
    </row>
    <row r="7" spans="1:8" ht="14.4" x14ac:dyDescent="0.3">
      <c r="A7" s="1" t="s">
        <v>56</v>
      </c>
      <c r="B7" s="1">
        <v>10</v>
      </c>
      <c r="C7" s="2" t="s">
        <v>57</v>
      </c>
      <c r="D7" s="1">
        <v>20</v>
      </c>
      <c r="E7" s="7" t="s">
        <v>145</v>
      </c>
      <c r="F7" s="8">
        <f t="shared" ref="F7" si="0">$B$12*0.2</f>
        <v>50</v>
      </c>
      <c r="H7" s="3"/>
    </row>
    <row r="8" spans="1:8" ht="14.4" x14ac:dyDescent="0.3">
      <c r="A8" s="1" t="s">
        <v>58</v>
      </c>
      <c r="B8" s="1">
        <v>4</v>
      </c>
      <c r="C8" s="2" t="s">
        <v>59</v>
      </c>
      <c r="D8" s="1">
        <v>20</v>
      </c>
      <c r="H8" s="3"/>
    </row>
    <row r="9" spans="1:8" ht="14.4" x14ac:dyDescent="0.3">
      <c r="A9" s="1" t="s">
        <v>60</v>
      </c>
      <c r="B9" s="1">
        <v>5</v>
      </c>
      <c r="C9" s="2" t="s">
        <v>61</v>
      </c>
      <c r="D9" s="1">
        <v>20</v>
      </c>
      <c r="H9" s="3"/>
    </row>
    <row r="10" spans="1:8" ht="14.4" x14ac:dyDescent="0.3">
      <c r="A10" s="1" t="s">
        <v>62</v>
      </c>
      <c r="B10" s="1">
        <f>ROUNDUP((B8+B5+B7+B9)/2,0)</f>
        <v>15</v>
      </c>
      <c r="C10" s="2" t="s">
        <v>63</v>
      </c>
      <c r="D10" s="1">
        <v>20</v>
      </c>
      <c r="H10" s="3"/>
    </row>
    <row r="11" spans="1:8" ht="14.4" x14ac:dyDescent="0.3">
      <c r="A11" s="1" t="s">
        <v>64</v>
      </c>
      <c r="B11" s="1">
        <v>9</v>
      </c>
      <c r="C11" s="2" t="s">
        <v>65</v>
      </c>
      <c r="D11" s="1">
        <v>20</v>
      </c>
      <c r="H11" s="3"/>
    </row>
    <row r="12" spans="1:8" ht="14.4" x14ac:dyDescent="0.3">
      <c r="A12" s="1" t="s">
        <v>66</v>
      </c>
      <c r="B12" s="1">
        <v>250</v>
      </c>
      <c r="C12" s="2" t="s">
        <v>67</v>
      </c>
      <c r="D12" s="1">
        <v>20</v>
      </c>
    </row>
    <row r="13" spans="1:8" ht="14.4" x14ac:dyDescent="0.3">
      <c r="A13" s="1" t="s">
        <v>68</v>
      </c>
      <c r="B13" s="1">
        <v>13</v>
      </c>
      <c r="C13" s="2" t="s">
        <v>69</v>
      </c>
      <c r="D13" s="1">
        <v>20</v>
      </c>
    </row>
    <row r="14" spans="1:8" ht="14.4" x14ac:dyDescent="0.3">
      <c r="A14" s="1" t="s">
        <v>70</v>
      </c>
      <c r="B14" s="1">
        <v>0</v>
      </c>
      <c r="C14" s="2" t="s">
        <v>71</v>
      </c>
      <c r="D14" s="1">
        <v>20</v>
      </c>
    </row>
    <row r="15" spans="1:8" ht="14.4" x14ac:dyDescent="0.3">
      <c r="A15" s="1" t="str">
        <f>[1]Status!A9</f>
        <v>Brust</v>
      </c>
      <c r="B15" s="1">
        <v>0</v>
      </c>
      <c r="C15" s="2" t="s">
        <v>72</v>
      </c>
      <c r="D15" s="1">
        <v>20</v>
      </c>
    </row>
    <row r="16" spans="1:8" ht="14.4" x14ac:dyDescent="0.3">
      <c r="A16" s="1" t="str">
        <f>[1]Status!A10</f>
        <v>Arme</v>
      </c>
      <c r="B16" s="1">
        <v>0</v>
      </c>
      <c r="C16" s="2" t="s">
        <v>73</v>
      </c>
      <c r="D16" s="1">
        <v>20</v>
      </c>
    </row>
    <row r="17" spans="1:4" ht="14.4" x14ac:dyDescent="0.3">
      <c r="A17" s="1" t="str">
        <f>[1]Status!A11</f>
        <v>Gürtel</v>
      </c>
      <c r="B17" s="1">
        <v>0</v>
      </c>
      <c r="C17" s="2" t="s">
        <v>74</v>
      </c>
      <c r="D17" s="1">
        <v>20</v>
      </c>
    </row>
    <row r="18" spans="1:4" ht="14.4" x14ac:dyDescent="0.3">
      <c r="A18" s="1" t="str">
        <f>[1]Status!A12</f>
        <v>Beine</v>
      </c>
      <c r="B18" s="1">
        <v>0</v>
      </c>
      <c r="C18" s="2" t="s">
        <v>75</v>
      </c>
      <c r="D18" s="1">
        <v>20</v>
      </c>
    </row>
    <row r="19" spans="1:4" ht="14.4" x14ac:dyDescent="0.3">
      <c r="A19" s="1" t="str">
        <f>[1]Status!A13</f>
        <v>Gesamt</v>
      </c>
      <c r="B19" s="1">
        <v>0</v>
      </c>
      <c r="C19" s="2" t="s">
        <v>76</v>
      </c>
      <c r="D19" s="1">
        <v>20</v>
      </c>
    </row>
    <row r="20" spans="1:4" ht="14.4" x14ac:dyDescent="0.3">
      <c r="A20" s="1" t="s">
        <v>77</v>
      </c>
      <c r="B20" s="1">
        <v>5</v>
      </c>
      <c r="C20" s="2" t="s">
        <v>78</v>
      </c>
      <c r="D20" s="1">
        <v>20</v>
      </c>
    </row>
    <row r="21" spans="1:4" ht="15.75" customHeight="1" x14ac:dyDescent="0.3">
      <c r="A21" s="1" t="s">
        <v>79</v>
      </c>
      <c r="B21" s="1">
        <v>5</v>
      </c>
      <c r="C21" s="2" t="s">
        <v>80</v>
      </c>
      <c r="D21" s="1">
        <v>20</v>
      </c>
    </row>
    <row r="22" spans="1:4" ht="15.75" customHeight="1" x14ac:dyDescent="0.3">
      <c r="A22" s="1" t="s">
        <v>81</v>
      </c>
      <c r="B22" s="1" t="s">
        <v>82</v>
      </c>
      <c r="C22" s="2" t="s">
        <v>83</v>
      </c>
      <c r="D22" s="1">
        <v>20</v>
      </c>
    </row>
    <row r="23" spans="1:4" ht="15.75" customHeight="1" x14ac:dyDescent="0.3">
      <c r="A23" s="1" t="s">
        <v>84</v>
      </c>
      <c r="B23" s="1">
        <v>30</v>
      </c>
      <c r="C23" s="2" t="s">
        <v>85</v>
      </c>
      <c r="D23" s="1">
        <v>20</v>
      </c>
    </row>
    <row r="24" spans="1:4" ht="15.75" customHeight="1" x14ac:dyDescent="0.3">
      <c r="A24" s="1" t="s">
        <v>86</v>
      </c>
      <c r="B24" s="1">
        <v>12</v>
      </c>
      <c r="C24" s="2" t="s">
        <v>87</v>
      </c>
      <c r="D24" s="1">
        <v>20</v>
      </c>
    </row>
    <row r="25" spans="1:4" ht="15.75" customHeight="1" x14ac:dyDescent="0.3">
      <c r="A25" s="1" t="s">
        <v>88</v>
      </c>
      <c r="B25" s="1">
        <v>20</v>
      </c>
      <c r="C25" s="2" t="s">
        <v>89</v>
      </c>
      <c r="D25" s="1">
        <v>20</v>
      </c>
    </row>
    <row r="26" spans="1:4" ht="15.75" customHeight="1" x14ac:dyDescent="0.3">
      <c r="A26" s="1" t="s">
        <v>90</v>
      </c>
      <c r="B26" s="1">
        <v>20</v>
      </c>
      <c r="C26" s="2" t="s">
        <v>91</v>
      </c>
      <c r="D26" s="1">
        <v>20</v>
      </c>
    </row>
    <row r="27" spans="1:4" ht="15.75" customHeight="1" x14ac:dyDescent="0.3">
      <c r="A27" s="1" t="s">
        <v>92</v>
      </c>
      <c r="B27" s="1" t="s">
        <v>93</v>
      </c>
      <c r="C27" s="2" t="s">
        <v>94</v>
      </c>
      <c r="D27" s="1">
        <v>20</v>
      </c>
    </row>
    <row r="28" spans="1:4" ht="15.75" customHeight="1" x14ac:dyDescent="0.3">
      <c r="A28" s="1" t="s">
        <v>95</v>
      </c>
      <c r="B28" s="1" t="s">
        <v>96</v>
      </c>
      <c r="C28" s="1" t="s">
        <v>97</v>
      </c>
      <c r="D28" s="1" t="s">
        <v>2</v>
      </c>
    </row>
    <row r="29" spans="1:4" ht="15.75" customHeight="1" x14ac:dyDescent="0.3">
      <c r="A29" s="1" t="s">
        <v>98</v>
      </c>
      <c r="B29" s="1" t="s">
        <v>99</v>
      </c>
      <c r="C29" s="1" t="s">
        <v>100</v>
      </c>
      <c r="D29" s="1">
        <v>2</v>
      </c>
    </row>
    <row r="30" spans="1:4" ht="15.75" customHeight="1" x14ac:dyDescent="0.3">
      <c r="A30" s="1" t="s">
        <v>101</v>
      </c>
      <c r="B30" s="1">
        <f>ROUNDUP((B7+B5)/2,0)</f>
        <v>11</v>
      </c>
      <c r="C30" s="1" t="s">
        <v>102</v>
      </c>
      <c r="D30" s="1">
        <v>2</v>
      </c>
    </row>
    <row r="31" spans="1:4" ht="15.75" customHeight="1" x14ac:dyDescent="0.3">
      <c r="A31" s="1" t="s">
        <v>103</v>
      </c>
      <c r="B31" s="1">
        <f>ROUNDUP((B6+B6+B4)/3,0)</f>
        <v>9</v>
      </c>
    </row>
    <row r="32" spans="1:4" ht="15.75" customHeight="1" x14ac:dyDescent="0.3">
      <c r="A32" s="1" t="s">
        <v>104</v>
      </c>
      <c r="B32" s="1">
        <f>ROUNDUP((B5+B4+B5)/3,0)</f>
        <v>10</v>
      </c>
    </row>
    <row r="33" spans="1:2" ht="15.75" customHeight="1" x14ac:dyDescent="0.3">
      <c r="A33" s="1" t="s">
        <v>105</v>
      </c>
      <c r="B33" s="1">
        <f>B8+B9</f>
        <v>9</v>
      </c>
    </row>
    <row r="34" spans="1:2" ht="15.75" customHeight="1" x14ac:dyDescent="0.25"/>
    <row r="35" spans="1:2" ht="15.75" customHeight="1" x14ac:dyDescent="0.25"/>
    <row r="36" spans="1:2" ht="15.75" customHeight="1" x14ac:dyDescent="0.25"/>
    <row r="37" spans="1:2" ht="15.75" customHeight="1" x14ac:dyDescent="0.25"/>
    <row r="38" spans="1:2" ht="15.75" customHeight="1" x14ac:dyDescent="0.25"/>
    <row r="39" spans="1:2" ht="15.75" customHeight="1" x14ac:dyDescent="0.25"/>
    <row r="40" spans="1:2" ht="15.75" customHeight="1" x14ac:dyDescent="0.25"/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000"/>
  <sheetViews>
    <sheetView workbookViewId="0">
      <selection activeCell="F7" sqref="F7"/>
    </sheetView>
  </sheetViews>
  <sheetFormatPr defaultColWidth="12.59765625" defaultRowHeight="15" customHeight="1" x14ac:dyDescent="0.25"/>
  <cols>
    <col min="1" max="1" width="14.09765625" customWidth="1"/>
    <col min="2" max="2" width="8" customWidth="1"/>
    <col min="3" max="3" width="16.3984375" customWidth="1"/>
    <col min="4" max="26" width="8" customWidth="1"/>
  </cols>
  <sheetData>
    <row r="1" spans="1:6" ht="14.4" x14ac:dyDescent="0.3">
      <c r="A1" s="1" t="s">
        <v>42</v>
      </c>
      <c r="B1" s="1" t="s">
        <v>43</v>
      </c>
      <c r="C1" s="1" t="s">
        <v>44</v>
      </c>
      <c r="D1" s="1" t="s">
        <v>45</v>
      </c>
      <c r="E1" s="7" t="s">
        <v>138</v>
      </c>
      <c r="F1" s="7" t="s">
        <v>139</v>
      </c>
    </row>
    <row r="2" spans="1:6" ht="14.4" x14ac:dyDescent="0.3">
      <c r="A2" s="1" t="s">
        <v>46</v>
      </c>
      <c r="B2" s="1">
        <v>7</v>
      </c>
      <c r="C2" s="2" t="s">
        <v>47</v>
      </c>
      <c r="D2" s="1">
        <v>20</v>
      </c>
      <c r="E2" s="7" t="s">
        <v>140</v>
      </c>
      <c r="F2" s="8">
        <f>$B$12*0.2</f>
        <v>30</v>
      </c>
    </row>
    <row r="3" spans="1:6" ht="14.4" x14ac:dyDescent="0.3">
      <c r="A3" s="1" t="s">
        <v>48</v>
      </c>
      <c r="B3" s="1">
        <v>12</v>
      </c>
      <c r="C3" s="2" t="s">
        <v>49</v>
      </c>
      <c r="D3" s="1">
        <v>20</v>
      </c>
      <c r="E3" s="7" t="s">
        <v>141</v>
      </c>
      <c r="F3" s="8">
        <f>$B$12*0.7</f>
        <v>105</v>
      </c>
    </row>
    <row r="4" spans="1:6" ht="14.4" x14ac:dyDescent="0.3">
      <c r="A4" s="1" t="s">
        <v>50</v>
      </c>
      <c r="B4" s="1">
        <v>9</v>
      </c>
      <c r="C4" s="2" t="s">
        <v>51</v>
      </c>
      <c r="D4" s="1">
        <v>20</v>
      </c>
      <c r="E4" s="7" t="s">
        <v>142</v>
      </c>
      <c r="F4" s="8">
        <f>$B$12*0.25</f>
        <v>37.5</v>
      </c>
    </row>
    <row r="5" spans="1:6" ht="14.4" x14ac:dyDescent="0.3">
      <c r="A5" s="1" t="s">
        <v>52</v>
      </c>
      <c r="B5" s="1">
        <v>8</v>
      </c>
      <c r="C5" s="2" t="s">
        <v>53</v>
      </c>
      <c r="D5" s="1">
        <v>20</v>
      </c>
      <c r="E5" s="7" t="s">
        <v>143</v>
      </c>
      <c r="F5" s="8">
        <f>$B$12*0.25</f>
        <v>37.5</v>
      </c>
    </row>
    <row r="6" spans="1:6" ht="14.4" x14ac:dyDescent="0.3">
      <c r="A6" s="1" t="s">
        <v>54</v>
      </c>
      <c r="B6" s="1">
        <v>10</v>
      </c>
      <c r="C6" s="2" t="s">
        <v>55</v>
      </c>
      <c r="D6" s="1">
        <v>20</v>
      </c>
      <c r="E6" s="7" t="s">
        <v>144</v>
      </c>
      <c r="F6" s="8">
        <f>$B$12*0.2</f>
        <v>30</v>
      </c>
    </row>
    <row r="7" spans="1:6" ht="14.4" x14ac:dyDescent="0.3">
      <c r="A7" s="1" t="s">
        <v>56</v>
      </c>
      <c r="B7" s="1">
        <v>10</v>
      </c>
      <c r="C7" s="2" t="s">
        <v>57</v>
      </c>
      <c r="D7" s="1">
        <v>20</v>
      </c>
      <c r="E7" s="7" t="s">
        <v>145</v>
      </c>
      <c r="F7" s="8">
        <f t="shared" ref="F7" si="0">$B$12*0.2</f>
        <v>30</v>
      </c>
    </row>
    <row r="8" spans="1:6" ht="14.4" x14ac:dyDescent="0.3">
      <c r="A8" s="1" t="s">
        <v>58</v>
      </c>
      <c r="B8" s="1">
        <v>7</v>
      </c>
      <c r="C8" s="2" t="s">
        <v>59</v>
      </c>
      <c r="D8" s="1">
        <v>20</v>
      </c>
    </row>
    <row r="9" spans="1:6" ht="14.4" x14ac:dyDescent="0.3">
      <c r="A9" s="1" t="s">
        <v>60</v>
      </c>
      <c r="B9" s="1">
        <v>5</v>
      </c>
      <c r="C9" s="2" t="s">
        <v>61</v>
      </c>
      <c r="D9" s="1">
        <v>20</v>
      </c>
    </row>
    <row r="10" spans="1:6" ht="14.4" x14ac:dyDescent="0.3">
      <c r="A10" s="1" t="s">
        <v>62</v>
      </c>
      <c r="B10" s="1">
        <f>ROUNDUP((B8+B5+B7+B9)/2,0)</f>
        <v>15</v>
      </c>
      <c r="C10" s="2" t="s">
        <v>63</v>
      </c>
      <c r="D10" s="1">
        <v>20</v>
      </c>
    </row>
    <row r="11" spans="1:6" ht="14.4" x14ac:dyDescent="0.3">
      <c r="A11" s="1" t="s">
        <v>64</v>
      </c>
      <c r="B11" s="1">
        <v>9</v>
      </c>
      <c r="C11" s="2" t="s">
        <v>65</v>
      </c>
      <c r="D11" s="1">
        <v>20</v>
      </c>
    </row>
    <row r="12" spans="1:6" ht="14.4" x14ac:dyDescent="0.3">
      <c r="A12" s="1" t="s">
        <v>66</v>
      </c>
      <c r="B12" s="1">
        <v>150</v>
      </c>
      <c r="C12" s="2" t="s">
        <v>67</v>
      </c>
      <c r="D12" s="1">
        <v>20</v>
      </c>
    </row>
    <row r="13" spans="1:6" ht="14.4" x14ac:dyDescent="0.3">
      <c r="A13" s="1" t="s">
        <v>68</v>
      </c>
      <c r="B13" s="1">
        <v>12</v>
      </c>
      <c r="C13" s="2" t="s">
        <v>69</v>
      </c>
      <c r="D13" s="1">
        <v>20</v>
      </c>
    </row>
    <row r="14" spans="1:6" ht="14.4" x14ac:dyDescent="0.3">
      <c r="A14" s="1" t="s">
        <v>70</v>
      </c>
      <c r="B14" s="1">
        <v>0</v>
      </c>
      <c r="C14" s="2" t="s">
        <v>71</v>
      </c>
      <c r="D14" s="1">
        <v>20</v>
      </c>
    </row>
    <row r="15" spans="1:6" ht="14.4" x14ac:dyDescent="0.3">
      <c r="A15" s="1" t="str">
        <f>[1]Status!A9</f>
        <v>Brust</v>
      </c>
      <c r="B15" s="1">
        <v>0</v>
      </c>
      <c r="C15" s="2" t="s">
        <v>72</v>
      </c>
      <c r="D15" s="1">
        <v>20</v>
      </c>
    </row>
    <row r="16" spans="1:6" ht="14.4" x14ac:dyDescent="0.3">
      <c r="A16" s="1" t="str">
        <f>[1]Status!A10</f>
        <v>Arme</v>
      </c>
      <c r="B16" s="1">
        <v>0</v>
      </c>
      <c r="C16" s="2" t="s">
        <v>73</v>
      </c>
      <c r="D16" s="1">
        <v>20</v>
      </c>
    </row>
    <row r="17" spans="1:4" ht="14.4" x14ac:dyDescent="0.3">
      <c r="A17" s="1" t="str">
        <f>[1]Status!A11</f>
        <v>Gürtel</v>
      </c>
      <c r="B17" s="1">
        <v>0</v>
      </c>
      <c r="C17" s="2" t="s">
        <v>74</v>
      </c>
      <c r="D17" s="1">
        <v>20</v>
      </c>
    </row>
    <row r="18" spans="1:4" ht="14.4" x14ac:dyDescent="0.3">
      <c r="A18" s="1" t="str">
        <f>[1]Status!A12</f>
        <v>Beine</v>
      </c>
      <c r="B18" s="1">
        <v>0</v>
      </c>
      <c r="C18" s="2" t="s">
        <v>75</v>
      </c>
      <c r="D18" s="1">
        <v>20</v>
      </c>
    </row>
    <row r="19" spans="1:4" ht="14.4" x14ac:dyDescent="0.3">
      <c r="A19" s="1" t="str">
        <f>[1]Status!A13</f>
        <v>Gesamt</v>
      </c>
      <c r="B19" s="1">
        <v>0</v>
      </c>
      <c r="C19" s="2" t="s">
        <v>76</v>
      </c>
      <c r="D19" s="1">
        <v>20</v>
      </c>
    </row>
    <row r="20" spans="1:4" ht="14.4" x14ac:dyDescent="0.3">
      <c r="A20" s="1" t="s">
        <v>77</v>
      </c>
      <c r="B20" s="1">
        <v>5</v>
      </c>
      <c r="C20" s="2" t="s">
        <v>78</v>
      </c>
      <c r="D20" s="1">
        <v>20</v>
      </c>
    </row>
    <row r="21" spans="1:4" ht="15.75" customHeight="1" x14ac:dyDescent="0.3">
      <c r="A21" s="1" t="s">
        <v>79</v>
      </c>
      <c r="B21" s="1">
        <v>5</v>
      </c>
      <c r="C21" s="2" t="s">
        <v>80</v>
      </c>
      <c r="D21" s="1">
        <v>20</v>
      </c>
    </row>
    <row r="22" spans="1:4" ht="15.75" customHeight="1" x14ac:dyDescent="0.3">
      <c r="A22" s="1" t="s">
        <v>81</v>
      </c>
      <c r="B22" s="1" t="s">
        <v>82</v>
      </c>
      <c r="C22" s="2" t="s">
        <v>83</v>
      </c>
      <c r="D22" s="1">
        <v>20</v>
      </c>
    </row>
    <row r="23" spans="1:4" ht="15.75" customHeight="1" x14ac:dyDescent="0.3">
      <c r="A23" s="1" t="s">
        <v>84</v>
      </c>
      <c r="B23" s="1">
        <v>30</v>
      </c>
      <c r="C23" s="2" t="s">
        <v>85</v>
      </c>
      <c r="D23" s="1">
        <v>20</v>
      </c>
    </row>
    <row r="24" spans="1:4" ht="15.75" customHeight="1" x14ac:dyDescent="0.3">
      <c r="A24" s="1" t="s">
        <v>86</v>
      </c>
      <c r="B24" s="1">
        <v>12</v>
      </c>
      <c r="C24" s="2" t="s">
        <v>87</v>
      </c>
      <c r="D24" s="1">
        <v>20</v>
      </c>
    </row>
    <row r="25" spans="1:4" ht="15.75" customHeight="1" x14ac:dyDescent="0.3">
      <c r="A25" s="1" t="s">
        <v>88</v>
      </c>
      <c r="B25" s="1">
        <v>20</v>
      </c>
      <c r="C25" s="2" t="s">
        <v>89</v>
      </c>
      <c r="D25" s="1">
        <v>20</v>
      </c>
    </row>
    <row r="26" spans="1:4" ht="15.75" customHeight="1" x14ac:dyDescent="0.3">
      <c r="A26" s="1" t="s">
        <v>90</v>
      </c>
      <c r="B26" s="1">
        <v>20</v>
      </c>
      <c r="C26" s="2" t="s">
        <v>91</v>
      </c>
      <c r="D26" s="1">
        <v>20</v>
      </c>
    </row>
    <row r="27" spans="1:4" ht="15.75" customHeight="1" x14ac:dyDescent="0.3">
      <c r="A27" s="1" t="s">
        <v>92</v>
      </c>
      <c r="B27" s="1" t="s">
        <v>93</v>
      </c>
      <c r="C27" s="2" t="s">
        <v>94</v>
      </c>
      <c r="D27" s="1">
        <v>20</v>
      </c>
    </row>
    <row r="28" spans="1:4" ht="15.75" customHeight="1" x14ac:dyDescent="0.3">
      <c r="A28" s="1" t="s">
        <v>95</v>
      </c>
      <c r="B28" s="1" t="s">
        <v>96</v>
      </c>
      <c r="C28" s="1" t="s">
        <v>97</v>
      </c>
      <c r="D28" s="1" t="s">
        <v>2</v>
      </c>
    </row>
    <row r="29" spans="1:4" ht="15.75" customHeight="1" x14ac:dyDescent="0.3">
      <c r="A29" s="1" t="s">
        <v>98</v>
      </c>
      <c r="B29" s="1" t="s">
        <v>99</v>
      </c>
      <c r="C29" s="1" t="s">
        <v>100</v>
      </c>
      <c r="D29" s="1">
        <v>2</v>
      </c>
    </row>
    <row r="30" spans="1:4" ht="15.75" customHeight="1" x14ac:dyDescent="0.3">
      <c r="A30" s="1" t="s">
        <v>101</v>
      </c>
      <c r="B30" s="1">
        <f>ROUNDUP((B7+B5)/2,0)</f>
        <v>9</v>
      </c>
      <c r="C30" s="1" t="s">
        <v>102</v>
      </c>
      <c r="D30" s="1">
        <v>2</v>
      </c>
    </row>
    <row r="31" spans="1:4" ht="15.75" customHeight="1" x14ac:dyDescent="0.3">
      <c r="A31" s="1" t="s">
        <v>103</v>
      </c>
      <c r="B31" s="1">
        <f>ROUNDUP((B6+B6+B4)/3,0)</f>
        <v>10</v>
      </c>
    </row>
    <row r="32" spans="1:4" ht="15.75" customHeight="1" x14ac:dyDescent="0.3">
      <c r="A32" s="1" t="s">
        <v>104</v>
      </c>
      <c r="B32" s="1">
        <f>ROUNDUP((B5+B4+B5)/3,0)</f>
        <v>9</v>
      </c>
    </row>
    <row r="33" spans="1:2" ht="15.75" customHeight="1" x14ac:dyDescent="0.3">
      <c r="A33" s="1" t="s">
        <v>105</v>
      </c>
      <c r="B33" s="1">
        <f>B8+B9</f>
        <v>12</v>
      </c>
    </row>
    <row r="34" spans="1:2" ht="15.75" customHeight="1" x14ac:dyDescent="0.25"/>
    <row r="35" spans="1:2" ht="15.75" customHeight="1" x14ac:dyDescent="0.25"/>
    <row r="36" spans="1:2" ht="15.75" customHeight="1" x14ac:dyDescent="0.25"/>
    <row r="37" spans="1:2" ht="15.75" customHeight="1" x14ac:dyDescent="0.25"/>
    <row r="38" spans="1:2" ht="15.75" customHeight="1" x14ac:dyDescent="0.25"/>
    <row r="39" spans="1:2" ht="15.75" customHeight="1" x14ac:dyDescent="0.25"/>
    <row r="40" spans="1:2" ht="15.75" customHeight="1" x14ac:dyDescent="0.25"/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000"/>
  <sheetViews>
    <sheetView workbookViewId="0">
      <selection activeCell="E1" sqref="E1:F7"/>
    </sheetView>
  </sheetViews>
  <sheetFormatPr defaultColWidth="12.59765625" defaultRowHeight="15" customHeight="1" x14ac:dyDescent="0.25"/>
  <cols>
    <col min="1" max="1" width="14.09765625" customWidth="1"/>
    <col min="2" max="2" width="8" customWidth="1"/>
    <col min="3" max="3" width="16.3984375" customWidth="1"/>
    <col min="4" max="26" width="8" customWidth="1"/>
  </cols>
  <sheetData>
    <row r="1" spans="1:6" ht="14.4" x14ac:dyDescent="0.3">
      <c r="A1" s="1" t="s">
        <v>42</v>
      </c>
      <c r="B1" s="1" t="s">
        <v>43</v>
      </c>
      <c r="C1" s="1" t="s">
        <v>44</v>
      </c>
      <c r="D1" s="1" t="s">
        <v>45</v>
      </c>
      <c r="E1" s="7" t="s">
        <v>138</v>
      </c>
      <c r="F1" s="7" t="s">
        <v>139</v>
      </c>
    </row>
    <row r="2" spans="1:6" ht="14.4" x14ac:dyDescent="0.3">
      <c r="A2" s="1" t="s">
        <v>46</v>
      </c>
      <c r="B2" s="1">
        <v>12</v>
      </c>
      <c r="C2" s="2" t="s">
        <v>47</v>
      </c>
      <c r="D2" s="1">
        <v>20</v>
      </c>
      <c r="E2" s="7" t="s">
        <v>140</v>
      </c>
      <c r="F2" s="8">
        <f>$B$12*0.2</f>
        <v>40</v>
      </c>
    </row>
    <row r="3" spans="1:6" ht="14.4" x14ac:dyDescent="0.3">
      <c r="A3" s="1" t="s">
        <v>48</v>
      </c>
      <c r="B3" s="1">
        <v>11</v>
      </c>
      <c r="C3" s="2" t="s">
        <v>49</v>
      </c>
      <c r="D3" s="1">
        <v>28</v>
      </c>
      <c r="E3" s="7" t="s">
        <v>141</v>
      </c>
      <c r="F3" s="8">
        <f>$B$12*0.7</f>
        <v>140</v>
      </c>
    </row>
    <row r="4" spans="1:6" ht="14.4" x14ac:dyDescent="0.3">
      <c r="A4" s="1" t="s">
        <v>50</v>
      </c>
      <c r="B4" s="1">
        <v>10</v>
      </c>
      <c r="C4" s="2" t="s">
        <v>51</v>
      </c>
      <c r="D4" s="1">
        <v>20</v>
      </c>
      <c r="E4" s="7" t="s">
        <v>142</v>
      </c>
      <c r="F4" s="8">
        <f>$B$12*0.25</f>
        <v>50</v>
      </c>
    </row>
    <row r="5" spans="1:6" ht="14.4" x14ac:dyDescent="0.3">
      <c r="A5" s="1" t="s">
        <v>52</v>
      </c>
      <c r="B5" s="1">
        <v>12</v>
      </c>
      <c r="C5" s="2" t="s">
        <v>53</v>
      </c>
      <c r="D5" s="1">
        <v>27</v>
      </c>
      <c r="E5" s="7" t="s">
        <v>143</v>
      </c>
      <c r="F5" s="8">
        <f>$B$12*0.25</f>
        <v>50</v>
      </c>
    </row>
    <row r="6" spans="1:6" ht="14.4" x14ac:dyDescent="0.3">
      <c r="A6" s="1" t="s">
        <v>54</v>
      </c>
      <c r="B6" s="1">
        <v>10</v>
      </c>
      <c r="C6" s="2" t="s">
        <v>55</v>
      </c>
      <c r="D6" s="1">
        <v>20</v>
      </c>
      <c r="E6" s="7" t="s">
        <v>144</v>
      </c>
      <c r="F6" s="8">
        <f>$B$12*0.2</f>
        <v>40</v>
      </c>
    </row>
    <row r="7" spans="1:6" ht="14.4" x14ac:dyDescent="0.3">
      <c r="A7" s="1" t="s">
        <v>56</v>
      </c>
      <c r="B7" s="1">
        <v>11</v>
      </c>
      <c r="C7" s="2" t="s">
        <v>57</v>
      </c>
      <c r="D7" s="1">
        <v>20</v>
      </c>
      <c r="E7" s="7" t="s">
        <v>145</v>
      </c>
      <c r="F7" s="8">
        <f t="shared" ref="F7" si="0">$B$12*0.2</f>
        <v>40</v>
      </c>
    </row>
    <row r="8" spans="1:6" ht="14.4" x14ac:dyDescent="0.3">
      <c r="A8" s="1" t="s">
        <v>58</v>
      </c>
      <c r="B8" s="1">
        <v>5</v>
      </c>
      <c r="C8" s="2" t="s">
        <v>59</v>
      </c>
      <c r="D8" s="1">
        <v>24</v>
      </c>
    </row>
    <row r="9" spans="1:6" ht="14.4" x14ac:dyDescent="0.3">
      <c r="A9" s="1" t="s">
        <v>60</v>
      </c>
      <c r="B9" s="1">
        <v>5</v>
      </c>
      <c r="C9" s="2" t="s">
        <v>61</v>
      </c>
      <c r="D9" s="1">
        <v>24</v>
      </c>
    </row>
    <row r="10" spans="1:6" ht="14.4" x14ac:dyDescent="0.3">
      <c r="A10" s="1" t="s">
        <v>62</v>
      </c>
      <c r="B10" s="1">
        <f>ROUNDUP((B8+B5+B7+B9)/2,0)</f>
        <v>17</v>
      </c>
      <c r="C10" s="2" t="s">
        <v>63</v>
      </c>
      <c r="D10" s="1">
        <v>22</v>
      </c>
    </row>
    <row r="11" spans="1:6" ht="14.4" x14ac:dyDescent="0.3">
      <c r="A11" s="1" t="s">
        <v>64</v>
      </c>
      <c r="B11" s="1">
        <v>9</v>
      </c>
      <c r="C11" s="2" t="s">
        <v>65</v>
      </c>
      <c r="D11" s="1">
        <v>20</v>
      </c>
    </row>
    <row r="12" spans="1:6" ht="14.4" x14ac:dyDescent="0.3">
      <c r="A12" s="1" t="s">
        <v>66</v>
      </c>
      <c r="B12" s="1">
        <v>200</v>
      </c>
      <c r="C12" s="2" t="s">
        <v>67</v>
      </c>
      <c r="D12" s="1">
        <v>20</v>
      </c>
    </row>
    <row r="13" spans="1:6" ht="14.4" x14ac:dyDescent="0.3">
      <c r="A13" s="1" t="s">
        <v>68</v>
      </c>
      <c r="B13" s="1">
        <v>12</v>
      </c>
      <c r="C13" s="2" t="s">
        <v>69</v>
      </c>
      <c r="D13" s="1">
        <v>20</v>
      </c>
    </row>
    <row r="14" spans="1:6" ht="14.4" x14ac:dyDescent="0.3">
      <c r="A14" s="1" t="s">
        <v>70</v>
      </c>
      <c r="B14" s="1">
        <v>0</v>
      </c>
      <c r="C14" s="2" t="s">
        <v>71</v>
      </c>
      <c r="D14" s="1">
        <v>20</v>
      </c>
    </row>
    <row r="15" spans="1:6" ht="14.4" x14ac:dyDescent="0.3">
      <c r="A15" s="1" t="str">
        <f>[1]Status!A9</f>
        <v>Brust</v>
      </c>
      <c r="B15" s="1">
        <v>0</v>
      </c>
      <c r="C15" s="2" t="s">
        <v>72</v>
      </c>
      <c r="D15" s="1">
        <v>20</v>
      </c>
    </row>
    <row r="16" spans="1:6" ht="14.4" x14ac:dyDescent="0.3">
      <c r="A16" s="1" t="str">
        <f>[1]Status!A10</f>
        <v>Arme</v>
      </c>
      <c r="B16" s="1">
        <v>0</v>
      </c>
      <c r="C16" s="2" t="s">
        <v>73</v>
      </c>
      <c r="D16" s="1">
        <v>20</v>
      </c>
    </row>
    <row r="17" spans="1:4" ht="14.4" x14ac:dyDescent="0.3">
      <c r="A17" s="1" t="str">
        <f>[1]Status!A11</f>
        <v>Gürtel</v>
      </c>
      <c r="B17" s="1">
        <v>0</v>
      </c>
      <c r="C17" s="2" t="s">
        <v>74</v>
      </c>
      <c r="D17" s="1">
        <v>20</v>
      </c>
    </row>
    <row r="18" spans="1:4" ht="14.4" x14ac:dyDescent="0.3">
      <c r="A18" s="1" t="str">
        <f>[1]Status!A12</f>
        <v>Beine</v>
      </c>
      <c r="B18" s="1">
        <v>0</v>
      </c>
      <c r="C18" s="2" t="s">
        <v>75</v>
      </c>
      <c r="D18" s="1">
        <v>24</v>
      </c>
    </row>
    <row r="19" spans="1:4" ht="14.4" x14ac:dyDescent="0.3">
      <c r="A19" s="1" t="str">
        <f>[1]Status!A13</f>
        <v>Gesamt</v>
      </c>
      <c r="B19" s="1">
        <v>0</v>
      </c>
      <c r="C19" s="2" t="s">
        <v>76</v>
      </c>
      <c r="D19" s="1">
        <v>20</v>
      </c>
    </row>
    <row r="20" spans="1:4" ht="14.4" x14ac:dyDescent="0.3">
      <c r="A20" s="1" t="s">
        <v>77</v>
      </c>
      <c r="B20" s="1">
        <v>5</v>
      </c>
      <c r="C20" s="2" t="s">
        <v>78</v>
      </c>
      <c r="D20" s="1">
        <v>25</v>
      </c>
    </row>
    <row r="21" spans="1:4" ht="15.75" customHeight="1" x14ac:dyDescent="0.3">
      <c r="A21" s="1" t="s">
        <v>79</v>
      </c>
      <c r="B21" s="1">
        <v>5</v>
      </c>
      <c r="C21" s="2" t="s">
        <v>80</v>
      </c>
      <c r="D21" s="1">
        <v>25</v>
      </c>
    </row>
    <row r="22" spans="1:4" ht="15.75" customHeight="1" x14ac:dyDescent="0.3">
      <c r="A22" s="1" t="s">
        <v>81</v>
      </c>
      <c r="B22" s="1" t="s">
        <v>82</v>
      </c>
      <c r="C22" s="2" t="s">
        <v>83</v>
      </c>
      <c r="D22" s="1">
        <v>20</v>
      </c>
    </row>
    <row r="23" spans="1:4" ht="15.75" customHeight="1" x14ac:dyDescent="0.3">
      <c r="A23" s="1" t="s">
        <v>84</v>
      </c>
      <c r="B23" s="1">
        <v>30</v>
      </c>
      <c r="C23" s="2" t="s">
        <v>85</v>
      </c>
      <c r="D23" s="1">
        <v>20</v>
      </c>
    </row>
    <row r="24" spans="1:4" ht="15.75" customHeight="1" x14ac:dyDescent="0.3">
      <c r="A24" s="1" t="s">
        <v>86</v>
      </c>
      <c r="B24" s="1">
        <v>12</v>
      </c>
      <c r="C24" s="2" t="s">
        <v>87</v>
      </c>
      <c r="D24" s="1">
        <v>20</v>
      </c>
    </row>
    <row r="25" spans="1:4" ht="15.75" customHeight="1" x14ac:dyDescent="0.3">
      <c r="A25" s="1" t="s">
        <v>88</v>
      </c>
      <c r="B25" s="1">
        <v>20</v>
      </c>
      <c r="C25" s="2" t="s">
        <v>89</v>
      </c>
      <c r="D25" s="1">
        <v>20</v>
      </c>
    </row>
    <row r="26" spans="1:4" ht="15.75" customHeight="1" x14ac:dyDescent="0.3">
      <c r="A26" s="1" t="s">
        <v>90</v>
      </c>
      <c r="B26" s="1">
        <v>20</v>
      </c>
      <c r="C26" s="2" t="s">
        <v>91</v>
      </c>
      <c r="D26" s="1">
        <v>26</v>
      </c>
    </row>
    <row r="27" spans="1:4" ht="15.75" customHeight="1" x14ac:dyDescent="0.3">
      <c r="A27" s="1" t="s">
        <v>92</v>
      </c>
      <c r="B27" s="1" t="s">
        <v>93</v>
      </c>
      <c r="C27" s="2" t="s">
        <v>94</v>
      </c>
      <c r="D27" s="1">
        <v>23</v>
      </c>
    </row>
    <row r="28" spans="1:4" ht="15.75" customHeight="1" x14ac:dyDescent="0.3">
      <c r="A28" s="1" t="s">
        <v>95</v>
      </c>
      <c r="B28" s="1" t="s">
        <v>96</v>
      </c>
      <c r="C28" s="1" t="s">
        <v>97</v>
      </c>
      <c r="D28" s="1" t="s">
        <v>2</v>
      </c>
    </row>
    <row r="29" spans="1:4" ht="15.75" customHeight="1" x14ac:dyDescent="0.3">
      <c r="A29" s="1" t="s">
        <v>98</v>
      </c>
      <c r="B29" s="1" t="s">
        <v>99</v>
      </c>
      <c r="C29" s="1" t="s">
        <v>100</v>
      </c>
      <c r="D29" s="1">
        <v>2</v>
      </c>
    </row>
    <row r="30" spans="1:4" ht="15.75" customHeight="1" x14ac:dyDescent="0.3">
      <c r="A30" s="1" t="s">
        <v>101</v>
      </c>
      <c r="B30" s="1">
        <f>ROUNDUP((B7+B5)/2,0)</f>
        <v>12</v>
      </c>
      <c r="C30" s="1" t="s">
        <v>102</v>
      </c>
      <c r="D30" s="1">
        <v>2</v>
      </c>
    </row>
    <row r="31" spans="1:4" ht="15.75" customHeight="1" x14ac:dyDescent="0.3">
      <c r="A31" s="1" t="s">
        <v>103</v>
      </c>
      <c r="B31" s="1">
        <f>ROUNDUP((B6+B6+B4)/3,0)</f>
        <v>10</v>
      </c>
    </row>
    <row r="32" spans="1:4" ht="15.75" customHeight="1" x14ac:dyDescent="0.3">
      <c r="A32" s="1" t="s">
        <v>104</v>
      </c>
      <c r="B32" s="1">
        <f>ROUNDUP((B5+B4+B5)/3,0)</f>
        <v>12</v>
      </c>
    </row>
    <row r="33" spans="1:2" ht="15.75" customHeight="1" x14ac:dyDescent="0.3">
      <c r="A33" s="1" t="s">
        <v>105</v>
      </c>
      <c r="B33" s="1">
        <f>B8+B9</f>
        <v>10</v>
      </c>
    </row>
    <row r="34" spans="1:2" ht="15.75" customHeight="1" x14ac:dyDescent="0.25"/>
    <row r="35" spans="1:2" ht="15.75" customHeight="1" x14ac:dyDescent="0.25"/>
    <row r="36" spans="1:2" ht="15.75" customHeight="1" x14ac:dyDescent="0.25"/>
    <row r="37" spans="1:2" ht="15.75" customHeight="1" x14ac:dyDescent="0.25"/>
    <row r="38" spans="1:2" ht="15.75" customHeight="1" x14ac:dyDescent="0.25"/>
    <row r="39" spans="1:2" ht="15.75" customHeight="1" x14ac:dyDescent="0.25"/>
    <row r="40" spans="1:2" ht="15.75" customHeight="1" x14ac:dyDescent="0.25"/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000"/>
  <sheetViews>
    <sheetView workbookViewId="0">
      <selection activeCell="I26" sqref="I26"/>
    </sheetView>
  </sheetViews>
  <sheetFormatPr defaultColWidth="12.59765625" defaultRowHeight="15" customHeight="1" x14ac:dyDescent="0.25"/>
  <cols>
    <col min="1" max="26" width="10.09765625" customWidth="1"/>
  </cols>
  <sheetData>
    <row r="1" spans="1:6" ht="14.4" x14ac:dyDescent="0.3">
      <c r="A1" s="3" t="s">
        <v>42</v>
      </c>
      <c r="B1" s="3" t="s">
        <v>43</v>
      </c>
      <c r="C1" s="3" t="s">
        <v>44</v>
      </c>
      <c r="D1" s="3" t="s">
        <v>45</v>
      </c>
      <c r="E1" s="7" t="s">
        <v>138</v>
      </c>
      <c r="F1" s="7" t="s">
        <v>139</v>
      </c>
    </row>
    <row r="2" spans="1:6" ht="14.4" x14ac:dyDescent="0.3">
      <c r="A2" s="3" t="s">
        <v>46</v>
      </c>
      <c r="B2" s="3">
        <v>14</v>
      </c>
      <c r="C2" s="3" t="s">
        <v>47</v>
      </c>
      <c r="D2" s="1">
        <v>30</v>
      </c>
      <c r="E2" s="7" t="s">
        <v>140</v>
      </c>
      <c r="F2" s="8">
        <f>$B$12*0.2</f>
        <v>60</v>
      </c>
    </row>
    <row r="3" spans="1:6" ht="14.4" x14ac:dyDescent="0.3">
      <c r="A3" s="3" t="s">
        <v>48</v>
      </c>
      <c r="B3" s="3">
        <v>13</v>
      </c>
      <c r="C3" s="3" t="s">
        <v>49</v>
      </c>
      <c r="D3" s="1">
        <v>40</v>
      </c>
      <c r="E3" s="7" t="s">
        <v>141</v>
      </c>
      <c r="F3" s="8">
        <f>$B$12*0.7</f>
        <v>210</v>
      </c>
    </row>
    <row r="4" spans="1:6" ht="14.4" x14ac:dyDescent="0.3">
      <c r="A4" s="3" t="s">
        <v>50</v>
      </c>
      <c r="B4" s="3">
        <v>12</v>
      </c>
      <c r="C4" s="3" t="s">
        <v>51</v>
      </c>
      <c r="D4" s="1">
        <v>20</v>
      </c>
      <c r="E4" s="7" t="s">
        <v>142</v>
      </c>
      <c r="F4" s="8">
        <f>$B$12*0.25</f>
        <v>75</v>
      </c>
    </row>
    <row r="5" spans="1:6" ht="14.4" x14ac:dyDescent="0.3">
      <c r="A5" s="3" t="s">
        <v>52</v>
      </c>
      <c r="B5" s="3">
        <v>14</v>
      </c>
      <c r="C5" s="3" t="s">
        <v>53</v>
      </c>
      <c r="D5" s="1">
        <v>35</v>
      </c>
      <c r="E5" s="7" t="s">
        <v>143</v>
      </c>
      <c r="F5" s="8">
        <f>$B$12*0.25</f>
        <v>75</v>
      </c>
    </row>
    <row r="6" spans="1:6" ht="14.4" x14ac:dyDescent="0.3">
      <c r="A6" s="3" t="s">
        <v>54</v>
      </c>
      <c r="B6" s="3">
        <v>11</v>
      </c>
      <c r="C6" s="3" t="s">
        <v>55</v>
      </c>
      <c r="D6" s="1">
        <v>20</v>
      </c>
      <c r="E6" s="7" t="s">
        <v>144</v>
      </c>
      <c r="F6" s="8">
        <f>$B$12*0.2</f>
        <v>60</v>
      </c>
    </row>
    <row r="7" spans="1:6" ht="14.4" x14ac:dyDescent="0.3">
      <c r="A7" s="3" t="s">
        <v>56</v>
      </c>
      <c r="B7" s="3">
        <v>12</v>
      </c>
      <c r="C7" s="3" t="s">
        <v>57</v>
      </c>
      <c r="D7" s="1">
        <v>20</v>
      </c>
      <c r="E7" s="7" t="s">
        <v>145</v>
      </c>
      <c r="F7" s="8">
        <f t="shared" ref="F7" si="0">$B$12*0.2</f>
        <v>60</v>
      </c>
    </row>
    <row r="8" spans="1:6" ht="14.4" x14ac:dyDescent="0.3">
      <c r="A8" s="3" t="s">
        <v>58</v>
      </c>
      <c r="B8" s="3">
        <v>5</v>
      </c>
      <c r="C8" s="3" t="s">
        <v>59</v>
      </c>
      <c r="D8" s="1">
        <v>26</v>
      </c>
    </row>
    <row r="9" spans="1:6" ht="14.4" x14ac:dyDescent="0.3">
      <c r="A9" s="3" t="s">
        <v>60</v>
      </c>
      <c r="B9" s="3">
        <v>6</v>
      </c>
      <c r="C9" s="3" t="s">
        <v>61</v>
      </c>
      <c r="D9" s="1">
        <v>26</v>
      </c>
    </row>
    <row r="10" spans="1:6" ht="14.4" x14ac:dyDescent="0.3">
      <c r="A10" s="3" t="s">
        <v>62</v>
      </c>
      <c r="B10" s="3">
        <v>15</v>
      </c>
      <c r="C10" s="3" t="s">
        <v>63</v>
      </c>
      <c r="D10" s="1">
        <v>24</v>
      </c>
    </row>
    <row r="11" spans="1:6" ht="14.4" x14ac:dyDescent="0.3">
      <c r="A11" s="3" t="s">
        <v>64</v>
      </c>
      <c r="B11" s="3">
        <v>9</v>
      </c>
      <c r="C11" s="3" t="s">
        <v>65</v>
      </c>
      <c r="D11" s="1">
        <v>20</v>
      </c>
    </row>
    <row r="12" spans="1:6" ht="14.4" x14ac:dyDescent="0.3">
      <c r="A12" s="3" t="s">
        <v>66</v>
      </c>
      <c r="B12" s="4">
        <v>300</v>
      </c>
      <c r="C12" s="3" t="s">
        <v>67</v>
      </c>
      <c r="D12" s="1">
        <v>20</v>
      </c>
    </row>
    <row r="13" spans="1:6" ht="14.4" x14ac:dyDescent="0.3">
      <c r="A13" s="3" t="s">
        <v>68</v>
      </c>
      <c r="B13" s="3">
        <v>12</v>
      </c>
      <c r="C13" s="3" t="s">
        <v>69</v>
      </c>
      <c r="D13" s="1">
        <v>20</v>
      </c>
    </row>
    <row r="14" spans="1:6" ht="14.4" x14ac:dyDescent="0.3">
      <c r="A14" s="3" t="s">
        <v>70</v>
      </c>
      <c r="B14" s="3">
        <v>0</v>
      </c>
      <c r="C14" s="3" t="s">
        <v>71</v>
      </c>
      <c r="D14" s="1">
        <v>20</v>
      </c>
    </row>
    <row r="15" spans="1:6" ht="14.4" x14ac:dyDescent="0.3">
      <c r="A15" s="3" t="s">
        <v>110</v>
      </c>
      <c r="B15" s="3">
        <v>0</v>
      </c>
      <c r="C15" s="3" t="s">
        <v>72</v>
      </c>
      <c r="D15" s="1">
        <v>25</v>
      </c>
    </row>
    <row r="16" spans="1:6" ht="14.4" x14ac:dyDescent="0.3">
      <c r="A16" s="3" t="s">
        <v>111</v>
      </c>
      <c r="B16" s="3">
        <v>0</v>
      </c>
      <c r="C16" s="3" t="s">
        <v>73</v>
      </c>
      <c r="D16" s="1">
        <v>28</v>
      </c>
    </row>
    <row r="17" spans="1:4" ht="14.4" x14ac:dyDescent="0.3">
      <c r="A17" s="3" t="s">
        <v>112</v>
      </c>
      <c r="B17" s="3">
        <v>0</v>
      </c>
      <c r="C17" s="3" t="s">
        <v>74</v>
      </c>
      <c r="D17" s="1">
        <v>20</v>
      </c>
    </row>
    <row r="18" spans="1:4" ht="14.4" x14ac:dyDescent="0.3">
      <c r="A18" s="3" t="s">
        <v>113</v>
      </c>
      <c r="B18" s="3">
        <v>0</v>
      </c>
      <c r="C18" s="3" t="s">
        <v>75</v>
      </c>
      <c r="D18" s="1">
        <v>27</v>
      </c>
    </row>
    <row r="19" spans="1:4" ht="14.4" x14ac:dyDescent="0.3">
      <c r="A19" s="3" t="s">
        <v>114</v>
      </c>
      <c r="B19" s="3">
        <v>0</v>
      </c>
      <c r="C19" s="3" t="s">
        <v>76</v>
      </c>
      <c r="D19" s="1">
        <v>20</v>
      </c>
    </row>
    <row r="20" spans="1:4" ht="14.4" x14ac:dyDescent="0.3">
      <c r="A20" s="3" t="s">
        <v>77</v>
      </c>
      <c r="B20" s="3">
        <v>5</v>
      </c>
      <c r="C20" s="3" t="s">
        <v>78</v>
      </c>
      <c r="D20" s="1">
        <v>24</v>
      </c>
    </row>
    <row r="21" spans="1:4" ht="15.75" customHeight="1" x14ac:dyDescent="0.3">
      <c r="A21" s="3" t="s">
        <v>79</v>
      </c>
      <c r="B21" s="3">
        <v>5</v>
      </c>
      <c r="C21" s="3" t="s">
        <v>80</v>
      </c>
      <c r="D21" s="1">
        <v>26</v>
      </c>
    </row>
    <row r="22" spans="1:4" ht="15.75" customHeight="1" x14ac:dyDescent="0.3">
      <c r="A22" s="3" t="s">
        <v>81</v>
      </c>
      <c r="B22" s="3" t="s">
        <v>82</v>
      </c>
      <c r="C22" s="3" t="s">
        <v>83</v>
      </c>
      <c r="D22" s="1">
        <v>20</v>
      </c>
    </row>
    <row r="23" spans="1:4" ht="15.75" customHeight="1" x14ac:dyDescent="0.3">
      <c r="A23" s="3" t="s">
        <v>84</v>
      </c>
      <c r="B23" s="3">
        <v>42</v>
      </c>
      <c r="C23" s="3" t="s">
        <v>85</v>
      </c>
      <c r="D23" s="1">
        <v>20</v>
      </c>
    </row>
    <row r="24" spans="1:4" ht="15.75" customHeight="1" x14ac:dyDescent="0.3">
      <c r="A24" s="3" t="s">
        <v>86</v>
      </c>
      <c r="B24" s="3">
        <v>12</v>
      </c>
      <c r="C24" s="3" t="s">
        <v>87</v>
      </c>
      <c r="D24" s="1">
        <v>20</v>
      </c>
    </row>
    <row r="25" spans="1:4" ht="15.75" customHeight="1" x14ac:dyDescent="0.3">
      <c r="A25" s="3" t="s">
        <v>88</v>
      </c>
      <c r="B25" s="3">
        <v>20</v>
      </c>
      <c r="C25" s="3" t="s">
        <v>89</v>
      </c>
      <c r="D25" s="1">
        <v>20</v>
      </c>
    </row>
    <row r="26" spans="1:4" ht="15.75" customHeight="1" x14ac:dyDescent="0.3">
      <c r="A26" s="3" t="s">
        <v>90</v>
      </c>
      <c r="B26" s="3">
        <v>20</v>
      </c>
      <c r="C26" s="3" t="s">
        <v>91</v>
      </c>
      <c r="D26" s="1">
        <v>26</v>
      </c>
    </row>
    <row r="27" spans="1:4" ht="15.75" customHeight="1" x14ac:dyDescent="0.3">
      <c r="A27" s="3" t="s">
        <v>92</v>
      </c>
      <c r="B27" s="3" t="s">
        <v>115</v>
      </c>
      <c r="C27" s="3" t="s">
        <v>94</v>
      </c>
      <c r="D27" s="1">
        <v>28</v>
      </c>
    </row>
    <row r="28" spans="1:4" ht="15.75" customHeight="1" x14ac:dyDescent="0.3">
      <c r="A28" s="3" t="s">
        <v>95</v>
      </c>
      <c r="B28" s="3" t="s">
        <v>96</v>
      </c>
      <c r="C28" s="3" t="s">
        <v>97</v>
      </c>
      <c r="D28" s="3" t="s">
        <v>2</v>
      </c>
    </row>
    <row r="29" spans="1:4" ht="15.75" customHeight="1" x14ac:dyDescent="0.3">
      <c r="A29" s="3" t="s">
        <v>98</v>
      </c>
      <c r="B29" s="3" t="s">
        <v>99</v>
      </c>
      <c r="C29" s="3" t="s">
        <v>100</v>
      </c>
      <c r="D29" s="3">
        <v>2</v>
      </c>
    </row>
    <row r="30" spans="1:4" ht="15.75" customHeight="1" x14ac:dyDescent="0.3">
      <c r="A30" s="3" t="s">
        <v>101</v>
      </c>
      <c r="B30" s="3">
        <v>10</v>
      </c>
      <c r="C30" s="3" t="s">
        <v>102</v>
      </c>
      <c r="D30" s="3">
        <v>2</v>
      </c>
    </row>
    <row r="31" spans="1:4" ht="15.75" customHeight="1" x14ac:dyDescent="0.3">
      <c r="A31" s="3" t="s">
        <v>103</v>
      </c>
      <c r="B31" s="3">
        <v>10</v>
      </c>
      <c r="C31" s="3"/>
      <c r="D31" s="3"/>
    </row>
    <row r="32" spans="1:4" ht="15.75" customHeight="1" x14ac:dyDescent="0.3">
      <c r="A32" s="3" t="s">
        <v>104</v>
      </c>
      <c r="B32" s="3">
        <v>10</v>
      </c>
      <c r="C32" s="3"/>
      <c r="D32" s="3"/>
    </row>
    <row r="33" spans="1:4" ht="15.75" customHeight="1" x14ac:dyDescent="0.3">
      <c r="A33" s="3" t="s">
        <v>105</v>
      </c>
      <c r="B33" s="3">
        <v>10</v>
      </c>
      <c r="C33" s="3"/>
      <c r="D33" s="3"/>
    </row>
    <row r="34" spans="1:4" ht="15.75" customHeight="1" x14ac:dyDescent="0.25"/>
    <row r="35" spans="1:4" ht="15.75" customHeight="1" x14ac:dyDescent="0.25"/>
    <row r="36" spans="1:4" ht="15.75" customHeight="1" x14ac:dyDescent="0.25"/>
    <row r="37" spans="1:4" ht="15.75" customHeight="1" x14ac:dyDescent="0.25"/>
    <row r="38" spans="1:4" ht="15.75" customHeight="1" x14ac:dyDescent="0.25"/>
    <row r="39" spans="1:4" ht="15.75" customHeight="1" x14ac:dyDescent="0.25"/>
    <row r="40" spans="1:4" ht="15.75" customHeight="1" x14ac:dyDescent="0.25"/>
    <row r="41" spans="1:4" ht="15.75" customHeight="1" x14ac:dyDescent="0.25"/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000"/>
  <sheetViews>
    <sheetView workbookViewId="0">
      <selection activeCell="E1" sqref="E1:F7"/>
    </sheetView>
  </sheetViews>
  <sheetFormatPr defaultColWidth="12.59765625" defaultRowHeight="15" customHeight="1" x14ac:dyDescent="0.25"/>
  <cols>
    <col min="1" max="1" width="14.09765625" customWidth="1"/>
    <col min="2" max="2" width="8" customWidth="1"/>
    <col min="3" max="3" width="16.3984375" customWidth="1"/>
    <col min="4" max="26" width="8" customWidth="1"/>
  </cols>
  <sheetData>
    <row r="1" spans="1:6" ht="14.4" x14ac:dyDescent="0.3">
      <c r="A1" s="1" t="s">
        <v>42</v>
      </c>
      <c r="B1" s="1" t="s">
        <v>43</v>
      </c>
      <c r="C1" s="1" t="s">
        <v>44</v>
      </c>
      <c r="D1" s="1" t="s">
        <v>45</v>
      </c>
      <c r="E1" s="7" t="s">
        <v>138</v>
      </c>
      <c r="F1" s="7" t="s">
        <v>139</v>
      </c>
    </row>
    <row r="2" spans="1:6" ht="14.4" x14ac:dyDescent="0.3">
      <c r="A2" s="1" t="s">
        <v>46</v>
      </c>
      <c r="B2" s="1">
        <v>10</v>
      </c>
      <c r="C2" s="2" t="s">
        <v>47</v>
      </c>
      <c r="D2" s="1">
        <v>20</v>
      </c>
      <c r="E2" s="7" t="s">
        <v>140</v>
      </c>
      <c r="F2" s="8">
        <f>$B$12*0.2</f>
        <v>40</v>
      </c>
    </row>
    <row r="3" spans="1:6" ht="14.4" x14ac:dyDescent="0.3">
      <c r="A3" s="1" t="s">
        <v>48</v>
      </c>
      <c r="B3" s="1">
        <v>10</v>
      </c>
      <c r="C3" s="2" t="s">
        <v>49</v>
      </c>
      <c r="D3" s="1">
        <v>20</v>
      </c>
      <c r="E3" s="7" t="s">
        <v>141</v>
      </c>
      <c r="F3" s="8">
        <f>$B$12*0.7</f>
        <v>140</v>
      </c>
    </row>
    <row r="4" spans="1:6" ht="14.4" x14ac:dyDescent="0.3">
      <c r="A4" s="1" t="s">
        <v>50</v>
      </c>
      <c r="B4" s="1">
        <v>10</v>
      </c>
      <c r="C4" s="2" t="s">
        <v>51</v>
      </c>
      <c r="D4" s="1">
        <v>20</v>
      </c>
      <c r="E4" s="7" t="s">
        <v>142</v>
      </c>
      <c r="F4" s="8">
        <f>$B$12*0.25</f>
        <v>50</v>
      </c>
    </row>
    <row r="5" spans="1:6" ht="14.4" x14ac:dyDescent="0.3">
      <c r="A5" s="1" t="s">
        <v>52</v>
      </c>
      <c r="B5" s="1">
        <v>10</v>
      </c>
      <c r="C5" s="2" t="s">
        <v>53</v>
      </c>
      <c r="D5" s="1">
        <v>20</v>
      </c>
      <c r="E5" s="7" t="s">
        <v>143</v>
      </c>
      <c r="F5" s="8">
        <f>$B$12*0.25</f>
        <v>50</v>
      </c>
    </row>
    <row r="6" spans="1:6" ht="14.4" x14ac:dyDescent="0.3">
      <c r="A6" s="1" t="s">
        <v>54</v>
      </c>
      <c r="B6" s="1">
        <v>10</v>
      </c>
      <c r="C6" s="2" t="s">
        <v>55</v>
      </c>
      <c r="D6" s="1">
        <v>20</v>
      </c>
      <c r="E6" s="7" t="s">
        <v>144</v>
      </c>
      <c r="F6" s="8">
        <f>$B$12*0.2</f>
        <v>40</v>
      </c>
    </row>
    <row r="7" spans="1:6" ht="14.4" x14ac:dyDescent="0.3">
      <c r="A7" s="1" t="s">
        <v>56</v>
      </c>
      <c r="B7" s="1">
        <v>10</v>
      </c>
      <c r="C7" s="2" t="s">
        <v>57</v>
      </c>
      <c r="D7" s="1">
        <v>20</v>
      </c>
      <c r="E7" s="7" t="s">
        <v>145</v>
      </c>
      <c r="F7" s="8">
        <f t="shared" ref="F7" si="0">$B$12*0.2</f>
        <v>40</v>
      </c>
    </row>
    <row r="8" spans="1:6" ht="14.4" x14ac:dyDescent="0.3">
      <c r="A8" s="1" t="s">
        <v>58</v>
      </c>
      <c r="B8" s="1">
        <v>5</v>
      </c>
      <c r="C8" s="2" t="s">
        <v>59</v>
      </c>
      <c r="D8" s="1">
        <v>20</v>
      </c>
    </row>
    <row r="9" spans="1:6" ht="14.4" x14ac:dyDescent="0.3">
      <c r="A9" s="1" t="s">
        <v>60</v>
      </c>
      <c r="B9" s="1">
        <v>5</v>
      </c>
      <c r="C9" s="2" t="s">
        <v>61</v>
      </c>
      <c r="D9" s="1">
        <v>20</v>
      </c>
    </row>
    <row r="10" spans="1:6" ht="14.4" x14ac:dyDescent="0.3">
      <c r="A10" s="1" t="s">
        <v>62</v>
      </c>
      <c r="B10" s="1">
        <f>ROUNDUP((B8+B5+B7+B9)/2,0)</f>
        <v>15</v>
      </c>
      <c r="C10" s="2" t="s">
        <v>63</v>
      </c>
      <c r="D10" s="1">
        <v>20</v>
      </c>
    </row>
    <row r="11" spans="1:6" ht="14.4" x14ac:dyDescent="0.3">
      <c r="A11" s="1" t="s">
        <v>64</v>
      </c>
      <c r="B11" s="1">
        <v>9</v>
      </c>
      <c r="C11" s="2" t="s">
        <v>65</v>
      </c>
      <c r="D11" s="1">
        <v>20</v>
      </c>
    </row>
    <row r="12" spans="1:6" ht="14.4" x14ac:dyDescent="0.3">
      <c r="A12" s="1" t="s">
        <v>66</v>
      </c>
      <c r="B12" s="1">
        <v>200</v>
      </c>
      <c r="C12" s="2" t="s">
        <v>67</v>
      </c>
      <c r="D12" s="1">
        <v>20</v>
      </c>
    </row>
    <row r="13" spans="1:6" ht="14.4" x14ac:dyDescent="0.3">
      <c r="A13" s="1" t="s">
        <v>68</v>
      </c>
      <c r="B13" s="1">
        <v>12</v>
      </c>
      <c r="C13" s="2" t="s">
        <v>69</v>
      </c>
      <c r="D13" s="1">
        <v>20</v>
      </c>
    </row>
    <row r="14" spans="1:6" ht="14.4" x14ac:dyDescent="0.3">
      <c r="A14" s="1" t="s">
        <v>70</v>
      </c>
      <c r="B14" s="1">
        <v>0</v>
      </c>
      <c r="C14" s="2" t="s">
        <v>71</v>
      </c>
      <c r="D14" s="1">
        <v>20</v>
      </c>
    </row>
    <row r="15" spans="1:6" ht="14.4" x14ac:dyDescent="0.3">
      <c r="A15" s="1" t="str">
        <f>[1]Status!A9</f>
        <v>Brust</v>
      </c>
      <c r="B15" s="1">
        <v>0</v>
      </c>
      <c r="C15" s="2" t="s">
        <v>72</v>
      </c>
      <c r="D15" s="1">
        <v>20</v>
      </c>
    </row>
    <row r="16" spans="1:6" ht="14.4" x14ac:dyDescent="0.3">
      <c r="A16" s="1" t="str">
        <f>[1]Status!A10</f>
        <v>Arme</v>
      </c>
      <c r="B16" s="1">
        <v>0</v>
      </c>
      <c r="C16" s="2" t="s">
        <v>73</v>
      </c>
      <c r="D16" s="1">
        <v>20</v>
      </c>
    </row>
    <row r="17" spans="1:4" ht="14.4" x14ac:dyDescent="0.3">
      <c r="A17" s="1" t="str">
        <f>[1]Status!A11</f>
        <v>Gürtel</v>
      </c>
      <c r="B17" s="1">
        <v>0</v>
      </c>
      <c r="C17" s="2" t="s">
        <v>74</v>
      </c>
      <c r="D17" s="1">
        <v>20</v>
      </c>
    </row>
    <row r="18" spans="1:4" ht="14.4" x14ac:dyDescent="0.3">
      <c r="A18" s="1" t="str">
        <f>[1]Status!A12</f>
        <v>Beine</v>
      </c>
      <c r="B18" s="1">
        <v>0</v>
      </c>
      <c r="C18" s="2" t="s">
        <v>75</v>
      </c>
      <c r="D18" s="1">
        <v>20</v>
      </c>
    </row>
    <row r="19" spans="1:4" ht="14.4" x14ac:dyDescent="0.3">
      <c r="A19" s="1" t="str">
        <f>[1]Status!A13</f>
        <v>Gesamt</v>
      </c>
      <c r="B19" s="1">
        <v>0</v>
      </c>
      <c r="C19" s="2" t="s">
        <v>76</v>
      </c>
      <c r="D19" s="1">
        <v>20</v>
      </c>
    </row>
    <row r="20" spans="1:4" ht="14.4" x14ac:dyDescent="0.3">
      <c r="A20" s="1" t="s">
        <v>77</v>
      </c>
      <c r="B20" s="1">
        <v>5</v>
      </c>
      <c r="C20" s="2" t="s">
        <v>78</v>
      </c>
      <c r="D20" s="1">
        <v>20</v>
      </c>
    </row>
    <row r="21" spans="1:4" ht="15.75" customHeight="1" x14ac:dyDescent="0.3">
      <c r="A21" s="1" t="s">
        <v>79</v>
      </c>
      <c r="B21" s="1">
        <v>5</v>
      </c>
      <c r="C21" s="2" t="s">
        <v>80</v>
      </c>
      <c r="D21" s="1">
        <v>20</v>
      </c>
    </row>
    <row r="22" spans="1:4" ht="15.75" customHeight="1" x14ac:dyDescent="0.3">
      <c r="A22" s="1" t="s">
        <v>81</v>
      </c>
      <c r="B22" s="1" t="s">
        <v>82</v>
      </c>
      <c r="C22" s="2" t="s">
        <v>83</v>
      </c>
      <c r="D22" s="1">
        <v>20</v>
      </c>
    </row>
    <row r="23" spans="1:4" ht="15.75" customHeight="1" x14ac:dyDescent="0.3">
      <c r="A23" s="1" t="s">
        <v>84</v>
      </c>
      <c r="B23" s="1">
        <v>30</v>
      </c>
      <c r="C23" s="2" t="s">
        <v>85</v>
      </c>
      <c r="D23" s="1">
        <v>20</v>
      </c>
    </row>
    <row r="24" spans="1:4" ht="15.75" customHeight="1" x14ac:dyDescent="0.3">
      <c r="A24" s="1" t="s">
        <v>86</v>
      </c>
      <c r="B24" s="1">
        <v>12</v>
      </c>
      <c r="C24" s="2" t="s">
        <v>87</v>
      </c>
      <c r="D24" s="1">
        <v>20</v>
      </c>
    </row>
    <row r="25" spans="1:4" ht="15.75" customHeight="1" x14ac:dyDescent="0.3">
      <c r="A25" s="1" t="s">
        <v>88</v>
      </c>
      <c r="B25" s="1">
        <v>20</v>
      </c>
      <c r="C25" s="2" t="s">
        <v>89</v>
      </c>
      <c r="D25" s="1">
        <v>20</v>
      </c>
    </row>
    <row r="26" spans="1:4" ht="15.75" customHeight="1" x14ac:dyDescent="0.3">
      <c r="A26" s="1" t="s">
        <v>90</v>
      </c>
      <c r="B26" s="1">
        <v>20</v>
      </c>
      <c r="C26" s="2" t="s">
        <v>91</v>
      </c>
      <c r="D26" s="1">
        <v>20</v>
      </c>
    </row>
    <row r="27" spans="1:4" ht="15.75" customHeight="1" x14ac:dyDescent="0.3">
      <c r="A27" s="1" t="s">
        <v>92</v>
      </c>
      <c r="B27" s="1" t="s">
        <v>93</v>
      </c>
      <c r="C27" s="2" t="s">
        <v>94</v>
      </c>
      <c r="D27" s="1">
        <v>20</v>
      </c>
    </row>
    <row r="28" spans="1:4" ht="15.75" customHeight="1" x14ac:dyDescent="0.3">
      <c r="A28" s="1" t="s">
        <v>95</v>
      </c>
      <c r="B28" s="1" t="s">
        <v>96</v>
      </c>
      <c r="C28" s="1" t="s">
        <v>97</v>
      </c>
      <c r="D28" s="1" t="s">
        <v>2</v>
      </c>
    </row>
    <row r="29" spans="1:4" ht="15.75" customHeight="1" x14ac:dyDescent="0.3">
      <c r="A29" s="1" t="s">
        <v>98</v>
      </c>
      <c r="B29" s="1" t="s">
        <v>99</v>
      </c>
      <c r="C29" s="1" t="s">
        <v>100</v>
      </c>
      <c r="D29" s="1">
        <v>2</v>
      </c>
    </row>
    <row r="30" spans="1:4" ht="15.75" customHeight="1" x14ac:dyDescent="0.3">
      <c r="A30" s="1" t="s">
        <v>101</v>
      </c>
      <c r="B30" s="1">
        <f>ROUNDUP((B7+B5)/2,0)</f>
        <v>10</v>
      </c>
      <c r="C30" s="1" t="s">
        <v>102</v>
      </c>
      <c r="D30" s="1">
        <v>2</v>
      </c>
    </row>
    <row r="31" spans="1:4" ht="15.75" customHeight="1" x14ac:dyDescent="0.3">
      <c r="A31" s="1" t="s">
        <v>103</v>
      </c>
      <c r="B31" s="1">
        <f>ROUNDUP((B6+B6+B4)/3,0)</f>
        <v>10</v>
      </c>
    </row>
    <row r="32" spans="1:4" ht="15.75" customHeight="1" x14ac:dyDescent="0.3">
      <c r="A32" s="1" t="s">
        <v>104</v>
      </c>
      <c r="B32" s="1">
        <f>ROUNDUP((B5+B4+B5)/3,0)</f>
        <v>10</v>
      </c>
    </row>
    <row r="33" spans="1:2" ht="15.75" customHeight="1" x14ac:dyDescent="0.3">
      <c r="A33" s="1" t="s">
        <v>105</v>
      </c>
      <c r="B33" s="1">
        <f>B8+B9</f>
        <v>10</v>
      </c>
    </row>
    <row r="34" spans="1:2" ht="15.75" customHeight="1" x14ac:dyDescent="0.25"/>
    <row r="35" spans="1:2" ht="15.75" customHeight="1" x14ac:dyDescent="0.25"/>
    <row r="36" spans="1:2" ht="15.75" customHeight="1" x14ac:dyDescent="0.25"/>
    <row r="37" spans="1:2" ht="15.75" customHeight="1" x14ac:dyDescent="0.25"/>
    <row r="38" spans="1:2" ht="15.75" customHeight="1" x14ac:dyDescent="0.25"/>
    <row r="39" spans="1:2" ht="15.75" customHeight="1" x14ac:dyDescent="0.25"/>
    <row r="40" spans="1:2" ht="15.75" customHeight="1" x14ac:dyDescent="0.25"/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000"/>
  <sheetViews>
    <sheetView workbookViewId="0">
      <selection activeCell="E1" sqref="E1:F7"/>
    </sheetView>
  </sheetViews>
  <sheetFormatPr defaultColWidth="12.59765625" defaultRowHeight="15" customHeight="1" x14ac:dyDescent="0.25"/>
  <cols>
    <col min="1" max="1" width="14.09765625" customWidth="1"/>
    <col min="2" max="2" width="8" customWidth="1"/>
    <col min="3" max="3" width="16.3984375" customWidth="1"/>
    <col min="4" max="26" width="8" customWidth="1"/>
  </cols>
  <sheetData>
    <row r="1" spans="1:6" ht="14.4" x14ac:dyDescent="0.3">
      <c r="A1" s="1" t="s">
        <v>42</v>
      </c>
      <c r="B1" s="1" t="s">
        <v>43</v>
      </c>
      <c r="C1" s="1" t="s">
        <v>44</v>
      </c>
      <c r="D1" s="1" t="s">
        <v>45</v>
      </c>
      <c r="E1" s="7" t="s">
        <v>138</v>
      </c>
      <c r="F1" s="7" t="s">
        <v>139</v>
      </c>
    </row>
    <row r="2" spans="1:6" ht="14.4" x14ac:dyDescent="0.3">
      <c r="A2" s="1" t="s">
        <v>46</v>
      </c>
      <c r="B2" s="1">
        <v>10</v>
      </c>
      <c r="C2" s="2" t="s">
        <v>47</v>
      </c>
      <c r="D2" s="1">
        <v>20</v>
      </c>
      <c r="E2" s="7" t="s">
        <v>140</v>
      </c>
      <c r="F2" s="8">
        <f>$B$12*0.2</f>
        <v>40</v>
      </c>
    </row>
    <row r="3" spans="1:6" ht="14.4" x14ac:dyDescent="0.3">
      <c r="A3" s="1" t="s">
        <v>48</v>
      </c>
      <c r="B3" s="1">
        <v>10</v>
      </c>
      <c r="C3" s="2" t="s">
        <v>49</v>
      </c>
      <c r="D3" s="1">
        <v>20</v>
      </c>
      <c r="E3" s="7" t="s">
        <v>141</v>
      </c>
      <c r="F3" s="8">
        <f>$B$12*0.7</f>
        <v>140</v>
      </c>
    </row>
    <row r="4" spans="1:6" ht="14.4" x14ac:dyDescent="0.3">
      <c r="A4" s="1" t="s">
        <v>50</v>
      </c>
      <c r="B4" s="1">
        <v>10</v>
      </c>
      <c r="C4" s="2" t="s">
        <v>51</v>
      </c>
      <c r="D4" s="1">
        <v>20</v>
      </c>
      <c r="E4" s="7" t="s">
        <v>142</v>
      </c>
      <c r="F4" s="8">
        <f>$B$12*0.25</f>
        <v>50</v>
      </c>
    </row>
    <row r="5" spans="1:6" ht="14.4" x14ac:dyDescent="0.3">
      <c r="A5" s="1" t="s">
        <v>52</v>
      </c>
      <c r="B5" s="1">
        <v>10</v>
      </c>
      <c r="C5" s="2" t="s">
        <v>53</v>
      </c>
      <c r="D5" s="1">
        <v>20</v>
      </c>
      <c r="E5" s="7" t="s">
        <v>143</v>
      </c>
      <c r="F5" s="8">
        <f>$B$12*0.25</f>
        <v>50</v>
      </c>
    </row>
    <row r="6" spans="1:6" ht="14.4" x14ac:dyDescent="0.3">
      <c r="A6" s="1" t="s">
        <v>54</v>
      </c>
      <c r="B6" s="1">
        <v>10</v>
      </c>
      <c r="C6" s="2" t="s">
        <v>55</v>
      </c>
      <c r="D6" s="1">
        <v>20</v>
      </c>
      <c r="E6" s="7" t="s">
        <v>144</v>
      </c>
      <c r="F6" s="8">
        <f>$B$12*0.2</f>
        <v>40</v>
      </c>
    </row>
    <row r="7" spans="1:6" ht="14.4" x14ac:dyDescent="0.3">
      <c r="A7" s="1" t="s">
        <v>56</v>
      </c>
      <c r="B7" s="1">
        <v>10</v>
      </c>
      <c r="C7" s="2" t="s">
        <v>57</v>
      </c>
      <c r="D7" s="1">
        <v>20</v>
      </c>
      <c r="E7" s="7" t="s">
        <v>145</v>
      </c>
      <c r="F7" s="8">
        <f t="shared" ref="F7" si="0">$B$12*0.2</f>
        <v>40</v>
      </c>
    </row>
    <row r="8" spans="1:6" ht="14.4" x14ac:dyDescent="0.3">
      <c r="A8" s="1" t="s">
        <v>58</v>
      </c>
      <c r="B8" s="1">
        <v>5</v>
      </c>
      <c r="C8" s="2" t="s">
        <v>59</v>
      </c>
      <c r="D8" s="1">
        <v>20</v>
      </c>
    </row>
    <row r="9" spans="1:6" ht="14.4" x14ac:dyDescent="0.3">
      <c r="A9" s="1" t="s">
        <v>60</v>
      </c>
      <c r="B9" s="1">
        <v>5</v>
      </c>
      <c r="C9" s="2" t="s">
        <v>61</v>
      </c>
      <c r="D9" s="1">
        <v>20</v>
      </c>
    </row>
    <row r="10" spans="1:6" ht="14.4" x14ac:dyDescent="0.3">
      <c r="A10" s="1" t="s">
        <v>62</v>
      </c>
      <c r="B10" s="1">
        <f>ROUNDUP((B8+B5+B7+B9)/2,0)</f>
        <v>15</v>
      </c>
      <c r="C10" s="2" t="s">
        <v>63</v>
      </c>
      <c r="D10" s="1">
        <v>20</v>
      </c>
    </row>
    <row r="11" spans="1:6" ht="14.4" x14ac:dyDescent="0.3">
      <c r="A11" s="1" t="s">
        <v>64</v>
      </c>
      <c r="B11" s="1">
        <v>9</v>
      </c>
      <c r="C11" s="2" t="s">
        <v>65</v>
      </c>
      <c r="D11" s="1">
        <v>20</v>
      </c>
    </row>
    <row r="12" spans="1:6" ht="14.4" x14ac:dyDescent="0.3">
      <c r="A12" s="1" t="s">
        <v>66</v>
      </c>
      <c r="B12" s="1">
        <v>200</v>
      </c>
      <c r="C12" s="2" t="s">
        <v>67</v>
      </c>
      <c r="D12" s="1">
        <v>20</v>
      </c>
    </row>
    <row r="13" spans="1:6" ht="14.4" x14ac:dyDescent="0.3">
      <c r="A13" s="1" t="s">
        <v>68</v>
      </c>
      <c r="B13" s="1">
        <v>12</v>
      </c>
      <c r="C13" s="2" t="s">
        <v>69</v>
      </c>
      <c r="D13" s="1">
        <v>20</v>
      </c>
    </row>
    <row r="14" spans="1:6" ht="14.4" x14ac:dyDescent="0.3">
      <c r="A14" s="1" t="s">
        <v>70</v>
      </c>
      <c r="B14" s="1">
        <v>0</v>
      </c>
      <c r="C14" s="2" t="s">
        <v>71</v>
      </c>
      <c r="D14" s="1">
        <v>20</v>
      </c>
    </row>
    <row r="15" spans="1:6" ht="14.4" x14ac:dyDescent="0.3">
      <c r="A15" s="1" t="str">
        <f>[1]Status!A9</f>
        <v>Brust</v>
      </c>
      <c r="B15" s="1">
        <v>0</v>
      </c>
      <c r="C15" s="2" t="s">
        <v>72</v>
      </c>
      <c r="D15" s="1">
        <v>20</v>
      </c>
    </row>
    <row r="16" spans="1:6" ht="14.4" x14ac:dyDescent="0.3">
      <c r="A16" s="1" t="str">
        <f>[1]Status!A10</f>
        <v>Arme</v>
      </c>
      <c r="B16" s="1">
        <v>0</v>
      </c>
      <c r="C16" s="2" t="s">
        <v>73</v>
      </c>
      <c r="D16" s="1">
        <v>20</v>
      </c>
    </row>
    <row r="17" spans="1:4" ht="14.4" x14ac:dyDescent="0.3">
      <c r="A17" s="1" t="str">
        <f>[1]Status!A11</f>
        <v>Gürtel</v>
      </c>
      <c r="B17" s="1">
        <v>0</v>
      </c>
      <c r="C17" s="2" t="s">
        <v>74</v>
      </c>
      <c r="D17" s="1">
        <v>20</v>
      </c>
    </row>
    <row r="18" spans="1:4" ht="14.4" x14ac:dyDescent="0.3">
      <c r="A18" s="1" t="str">
        <f>[1]Status!A12</f>
        <v>Beine</v>
      </c>
      <c r="B18" s="1">
        <v>0</v>
      </c>
      <c r="C18" s="2" t="s">
        <v>75</v>
      </c>
      <c r="D18" s="1">
        <v>20</v>
      </c>
    </row>
    <row r="19" spans="1:4" ht="14.4" x14ac:dyDescent="0.3">
      <c r="A19" s="1" t="str">
        <f>[1]Status!A13</f>
        <v>Gesamt</v>
      </c>
      <c r="B19" s="1">
        <v>0</v>
      </c>
      <c r="C19" s="2" t="s">
        <v>76</v>
      </c>
      <c r="D19" s="1">
        <v>20</v>
      </c>
    </row>
    <row r="20" spans="1:4" ht="14.4" x14ac:dyDescent="0.3">
      <c r="A20" s="1" t="s">
        <v>77</v>
      </c>
      <c r="B20" s="1">
        <v>5</v>
      </c>
      <c r="C20" s="2" t="s">
        <v>78</v>
      </c>
      <c r="D20" s="1">
        <v>20</v>
      </c>
    </row>
    <row r="21" spans="1:4" ht="15.75" customHeight="1" x14ac:dyDescent="0.3">
      <c r="A21" s="1" t="s">
        <v>79</v>
      </c>
      <c r="B21" s="1">
        <v>5</v>
      </c>
      <c r="C21" s="2" t="s">
        <v>80</v>
      </c>
      <c r="D21" s="1">
        <v>20</v>
      </c>
    </row>
    <row r="22" spans="1:4" ht="15.75" customHeight="1" x14ac:dyDescent="0.3">
      <c r="A22" s="1" t="s">
        <v>81</v>
      </c>
      <c r="B22" s="1" t="s">
        <v>82</v>
      </c>
      <c r="C22" s="2" t="s">
        <v>83</v>
      </c>
      <c r="D22" s="1">
        <v>20</v>
      </c>
    </row>
    <row r="23" spans="1:4" ht="15.75" customHeight="1" x14ac:dyDescent="0.3">
      <c r="A23" s="1" t="s">
        <v>84</v>
      </c>
      <c r="B23" s="1">
        <v>30</v>
      </c>
      <c r="C23" s="2" t="s">
        <v>85</v>
      </c>
      <c r="D23" s="1">
        <v>20</v>
      </c>
    </row>
    <row r="24" spans="1:4" ht="15.75" customHeight="1" x14ac:dyDescent="0.3">
      <c r="A24" s="1" t="s">
        <v>86</v>
      </c>
      <c r="B24" s="1">
        <v>12</v>
      </c>
      <c r="C24" s="2" t="s">
        <v>87</v>
      </c>
      <c r="D24" s="1">
        <v>20</v>
      </c>
    </row>
    <row r="25" spans="1:4" ht="15.75" customHeight="1" x14ac:dyDescent="0.3">
      <c r="A25" s="1" t="s">
        <v>88</v>
      </c>
      <c r="B25" s="1">
        <v>20</v>
      </c>
      <c r="C25" s="2" t="s">
        <v>89</v>
      </c>
      <c r="D25" s="1">
        <v>20</v>
      </c>
    </row>
    <row r="26" spans="1:4" ht="15.75" customHeight="1" x14ac:dyDescent="0.3">
      <c r="A26" s="1" t="s">
        <v>90</v>
      </c>
      <c r="B26" s="1">
        <v>20</v>
      </c>
      <c r="C26" s="2" t="s">
        <v>91</v>
      </c>
      <c r="D26" s="1">
        <v>20</v>
      </c>
    </row>
    <row r="27" spans="1:4" ht="15.75" customHeight="1" x14ac:dyDescent="0.3">
      <c r="A27" s="1" t="s">
        <v>92</v>
      </c>
      <c r="B27" s="1" t="s">
        <v>93</v>
      </c>
      <c r="C27" s="2" t="s">
        <v>94</v>
      </c>
      <c r="D27" s="1">
        <v>20</v>
      </c>
    </row>
    <row r="28" spans="1:4" ht="15.75" customHeight="1" x14ac:dyDescent="0.3">
      <c r="A28" s="1" t="s">
        <v>95</v>
      </c>
      <c r="B28" s="1" t="s">
        <v>96</v>
      </c>
      <c r="C28" s="1" t="s">
        <v>97</v>
      </c>
      <c r="D28" s="1" t="s">
        <v>2</v>
      </c>
    </row>
    <row r="29" spans="1:4" ht="15.75" customHeight="1" x14ac:dyDescent="0.3">
      <c r="A29" s="1" t="s">
        <v>98</v>
      </c>
      <c r="B29" s="1" t="s">
        <v>99</v>
      </c>
      <c r="C29" s="1" t="s">
        <v>100</v>
      </c>
      <c r="D29" s="1">
        <v>2</v>
      </c>
    </row>
    <row r="30" spans="1:4" ht="15.75" customHeight="1" x14ac:dyDescent="0.3">
      <c r="A30" s="1" t="s">
        <v>101</v>
      </c>
      <c r="B30" s="1">
        <f>ROUNDUP((B7+B5)/2,0)</f>
        <v>10</v>
      </c>
      <c r="C30" s="1" t="s">
        <v>102</v>
      </c>
      <c r="D30" s="1">
        <v>2</v>
      </c>
    </row>
    <row r="31" spans="1:4" ht="15.75" customHeight="1" x14ac:dyDescent="0.3">
      <c r="A31" s="1" t="s">
        <v>103</v>
      </c>
      <c r="B31" s="1">
        <f>ROUNDUP((B6+B6+B4)/3,0)</f>
        <v>10</v>
      </c>
    </row>
    <row r="32" spans="1:4" ht="15.75" customHeight="1" x14ac:dyDescent="0.3">
      <c r="A32" s="1" t="s">
        <v>104</v>
      </c>
      <c r="B32" s="1">
        <f>ROUNDUP((B5+B4+B5)/3,0)</f>
        <v>10</v>
      </c>
    </row>
    <row r="33" spans="1:2" ht="15.75" customHeight="1" x14ac:dyDescent="0.3">
      <c r="A33" s="1" t="s">
        <v>105</v>
      </c>
      <c r="B33" s="1">
        <f>B8+B9</f>
        <v>10</v>
      </c>
    </row>
    <row r="34" spans="1:2" ht="15.75" customHeight="1" x14ac:dyDescent="0.25"/>
    <row r="35" spans="1:2" ht="15.75" customHeight="1" x14ac:dyDescent="0.25"/>
    <row r="36" spans="1:2" ht="15.75" customHeight="1" x14ac:dyDescent="0.25"/>
    <row r="37" spans="1:2" ht="15.75" customHeight="1" x14ac:dyDescent="0.25"/>
    <row r="38" spans="1:2" ht="15.75" customHeight="1" x14ac:dyDescent="0.25"/>
    <row r="39" spans="1:2" ht="15.75" customHeight="1" x14ac:dyDescent="0.25"/>
    <row r="40" spans="1:2" ht="15.75" customHeight="1" x14ac:dyDescent="0.25"/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000"/>
  <sheetViews>
    <sheetView workbookViewId="0">
      <selection activeCell="E1" sqref="E1:F7"/>
    </sheetView>
  </sheetViews>
  <sheetFormatPr defaultColWidth="12.59765625" defaultRowHeight="15" customHeight="1" x14ac:dyDescent="0.25"/>
  <cols>
    <col min="1" max="1" width="14.09765625" customWidth="1"/>
    <col min="2" max="2" width="8" customWidth="1"/>
    <col min="3" max="3" width="16.3984375" customWidth="1"/>
    <col min="4" max="26" width="8" customWidth="1"/>
  </cols>
  <sheetData>
    <row r="1" spans="1:6" ht="14.4" x14ac:dyDescent="0.3">
      <c r="A1" s="1" t="s">
        <v>42</v>
      </c>
      <c r="B1" s="1" t="s">
        <v>43</v>
      </c>
      <c r="C1" s="1" t="s">
        <v>44</v>
      </c>
      <c r="D1" s="1" t="s">
        <v>45</v>
      </c>
      <c r="E1" s="7" t="s">
        <v>138</v>
      </c>
      <c r="F1" s="7" t="s">
        <v>139</v>
      </c>
    </row>
    <row r="2" spans="1:6" ht="14.4" x14ac:dyDescent="0.3">
      <c r="A2" s="1" t="s">
        <v>46</v>
      </c>
      <c r="B2" s="1">
        <v>13</v>
      </c>
      <c r="C2" s="2" t="s">
        <v>47</v>
      </c>
      <c r="D2" s="1">
        <v>32</v>
      </c>
      <c r="E2" s="7" t="s">
        <v>140</v>
      </c>
      <c r="F2" s="8">
        <f>$B$12*0.2</f>
        <v>50</v>
      </c>
    </row>
    <row r="3" spans="1:6" ht="14.4" x14ac:dyDescent="0.3">
      <c r="A3" s="1" t="s">
        <v>48</v>
      </c>
      <c r="B3" s="1">
        <v>11</v>
      </c>
      <c r="C3" s="2" t="s">
        <v>49</v>
      </c>
      <c r="D3" s="1">
        <v>30</v>
      </c>
      <c r="E3" s="7" t="s">
        <v>141</v>
      </c>
      <c r="F3" s="8">
        <f>$B$12*0.7</f>
        <v>175</v>
      </c>
    </row>
    <row r="4" spans="1:6" ht="14.4" x14ac:dyDescent="0.3">
      <c r="A4" s="1" t="s">
        <v>50</v>
      </c>
      <c r="B4" s="1">
        <v>10</v>
      </c>
      <c r="C4" s="2" t="s">
        <v>51</v>
      </c>
      <c r="D4" s="1">
        <v>20</v>
      </c>
      <c r="E4" s="7" t="s">
        <v>142</v>
      </c>
      <c r="F4" s="8">
        <f>$B$12*0.25</f>
        <v>62.5</v>
      </c>
    </row>
    <row r="5" spans="1:6" ht="14.4" x14ac:dyDescent="0.3">
      <c r="A5" s="1" t="s">
        <v>52</v>
      </c>
      <c r="B5" s="1">
        <v>12</v>
      </c>
      <c r="C5" s="2" t="s">
        <v>53</v>
      </c>
      <c r="D5" s="1">
        <v>28</v>
      </c>
      <c r="E5" s="7" t="s">
        <v>143</v>
      </c>
      <c r="F5" s="8">
        <f>$B$12*0.25</f>
        <v>62.5</v>
      </c>
    </row>
    <row r="6" spans="1:6" ht="14.4" x14ac:dyDescent="0.3">
      <c r="A6" s="1" t="s">
        <v>54</v>
      </c>
      <c r="B6" s="1">
        <v>10</v>
      </c>
      <c r="C6" s="2" t="s">
        <v>55</v>
      </c>
      <c r="D6" s="1">
        <v>20</v>
      </c>
      <c r="E6" s="7" t="s">
        <v>144</v>
      </c>
      <c r="F6" s="8">
        <f>$B$12*0.2</f>
        <v>50</v>
      </c>
    </row>
    <row r="7" spans="1:6" ht="14.4" x14ac:dyDescent="0.3">
      <c r="A7" s="1" t="s">
        <v>56</v>
      </c>
      <c r="B7" s="1">
        <v>11</v>
      </c>
      <c r="C7" s="2" t="s">
        <v>57</v>
      </c>
      <c r="D7" s="1">
        <v>20</v>
      </c>
      <c r="E7" s="7" t="s">
        <v>145</v>
      </c>
      <c r="F7" s="8">
        <f t="shared" ref="F7" si="0">$B$12*0.2</f>
        <v>50</v>
      </c>
    </row>
    <row r="8" spans="1:6" ht="14.4" x14ac:dyDescent="0.3">
      <c r="A8" s="1" t="s">
        <v>58</v>
      </c>
      <c r="B8" s="1">
        <v>5</v>
      </c>
      <c r="C8" s="2" t="s">
        <v>59</v>
      </c>
      <c r="D8" s="1">
        <v>20</v>
      </c>
    </row>
    <row r="9" spans="1:6" ht="14.4" x14ac:dyDescent="0.3">
      <c r="A9" s="1" t="s">
        <v>60</v>
      </c>
      <c r="B9" s="1">
        <v>5</v>
      </c>
      <c r="C9" s="2" t="s">
        <v>61</v>
      </c>
      <c r="D9" s="1">
        <v>22</v>
      </c>
    </row>
    <row r="10" spans="1:6" ht="14.4" x14ac:dyDescent="0.3">
      <c r="A10" s="1" t="s">
        <v>62</v>
      </c>
      <c r="B10" s="1">
        <f>ROUNDUP((B8+B5+B7+B9)/2,0)</f>
        <v>17</v>
      </c>
      <c r="C10" s="2" t="s">
        <v>63</v>
      </c>
      <c r="D10" s="1">
        <v>26</v>
      </c>
    </row>
    <row r="11" spans="1:6" ht="14.4" x14ac:dyDescent="0.3">
      <c r="A11" s="1" t="s">
        <v>64</v>
      </c>
      <c r="B11" s="1">
        <v>9</v>
      </c>
      <c r="C11" s="2" t="s">
        <v>65</v>
      </c>
      <c r="D11" s="1">
        <v>20</v>
      </c>
    </row>
    <row r="12" spans="1:6" ht="14.4" x14ac:dyDescent="0.3">
      <c r="A12" s="1" t="s">
        <v>66</v>
      </c>
      <c r="B12" s="5">
        <v>250</v>
      </c>
      <c r="C12" s="2" t="s">
        <v>67</v>
      </c>
      <c r="D12" s="1">
        <v>20</v>
      </c>
    </row>
    <row r="13" spans="1:6" ht="14.4" x14ac:dyDescent="0.3">
      <c r="A13" s="1" t="s">
        <v>68</v>
      </c>
      <c r="B13" s="1">
        <v>12</v>
      </c>
      <c r="C13" s="2" t="s">
        <v>69</v>
      </c>
      <c r="D13" s="1">
        <v>20</v>
      </c>
    </row>
    <row r="14" spans="1:6" ht="14.4" x14ac:dyDescent="0.3">
      <c r="A14" s="1" t="s">
        <v>70</v>
      </c>
      <c r="B14" s="1">
        <v>0</v>
      </c>
      <c r="C14" s="2" t="s">
        <v>71</v>
      </c>
      <c r="D14" s="1">
        <v>20</v>
      </c>
    </row>
    <row r="15" spans="1:6" ht="14.4" x14ac:dyDescent="0.3">
      <c r="A15" s="1" t="str">
        <f>[1]Status!A9</f>
        <v>Brust</v>
      </c>
      <c r="B15" s="1">
        <v>0</v>
      </c>
      <c r="C15" s="2" t="s">
        <v>72</v>
      </c>
      <c r="D15" s="1">
        <v>20</v>
      </c>
    </row>
    <row r="16" spans="1:6" ht="14.4" x14ac:dyDescent="0.3">
      <c r="A16" s="1" t="str">
        <f>[1]Status!A10</f>
        <v>Arme</v>
      </c>
      <c r="B16" s="1">
        <v>0</v>
      </c>
      <c r="C16" s="2" t="s">
        <v>73</v>
      </c>
      <c r="D16" s="1">
        <v>20</v>
      </c>
    </row>
    <row r="17" spans="1:4" ht="14.4" x14ac:dyDescent="0.3">
      <c r="A17" s="1" t="str">
        <f>[1]Status!A11</f>
        <v>Gürtel</v>
      </c>
      <c r="B17" s="1">
        <v>0</v>
      </c>
      <c r="C17" s="2" t="s">
        <v>74</v>
      </c>
      <c r="D17" s="1">
        <v>20</v>
      </c>
    </row>
    <row r="18" spans="1:4" ht="14.4" x14ac:dyDescent="0.3">
      <c r="A18" s="1" t="str">
        <f>[1]Status!A12</f>
        <v>Beine</v>
      </c>
      <c r="B18" s="1">
        <v>0</v>
      </c>
      <c r="C18" s="2" t="s">
        <v>75</v>
      </c>
      <c r="D18" s="1">
        <v>24</v>
      </c>
    </row>
    <row r="19" spans="1:4" ht="14.4" x14ac:dyDescent="0.3">
      <c r="A19" s="1" t="str">
        <f>[1]Status!A13</f>
        <v>Gesamt</v>
      </c>
      <c r="B19" s="1">
        <v>0</v>
      </c>
      <c r="C19" s="2" t="s">
        <v>76</v>
      </c>
      <c r="D19" s="1">
        <v>20</v>
      </c>
    </row>
    <row r="20" spans="1:4" ht="14.4" x14ac:dyDescent="0.3">
      <c r="A20" s="1" t="s">
        <v>77</v>
      </c>
      <c r="B20" s="1">
        <v>5</v>
      </c>
      <c r="C20" s="2" t="s">
        <v>78</v>
      </c>
      <c r="D20" s="1">
        <v>24</v>
      </c>
    </row>
    <row r="21" spans="1:4" ht="15.75" customHeight="1" x14ac:dyDescent="0.3">
      <c r="A21" s="1" t="s">
        <v>79</v>
      </c>
      <c r="B21" s="1">
        <v>5</v>
      </c>
      <c r="C21" s="2" t="s">
        <v>80</v>
      </c>
      <c r="D21" s="1">
        <v>24</v>
      </c>
    </row>
    <row r="22" spans="1:4" ht="15.75" customHeight="1" x14ac:dyDescent="0.3">
      <c r="A22" s="1" t="s">
        <v>81</v>
      </c>
      <c r="B22" s="1" t="s">
        <v>82</v>
      </c>
      <c r="C22" s="2" t="s">
        <v>83</v>
      </c>
      <c r="D22" s="1">
        <v>20</v>
      </c>
    </row>
    <row r="23" spans="1:4" ht="15.75" customHeight="1" x14ac:dyDescent="0.3">
      <c r="A23" s="1" t="s">
        <v>84</v>
      </c>
      <c r="B23" s="1">
        <v>30</v>
      </c>
      <c r="C23" s="2" t="s">
        <v>85</v>
      </c>
      <c r="D23" s="1">
        <v>20</v>
      </c>
    </row>
    <row r="24" spans="1:4" ht="15.75" customHeight="1" x14ac:dyDescent="0.3">
      <c r="A24" s="1" t="s">
        <v>86</v>
      </c>
      <c r="B24" s="1">
        <v>24</v>
      </c>
      <c r="C24" s="2" t="s">
        <v>87</v>
      </c>
      <c r="D24" s="1">
        <v>20</v>
      </c>
    </row>
    <row r="25" spans="1:4" ht="15.75" customHeight="1" x14ac:dyDescent="0.3">
      <c r="A25" s="1" t="s">
        <v>88</v>
      </c>
      <c r="B25" s="1">
        <v>20</v>
      </c>
      <c r="C25" s="2" t="s">
        <v>89</v>
      </c>
      <c r="D25" s="1">
        <v>27</v>
      </c>
    </row>
    <row r="26" spans="1:4" ht="15.75" customHeight="1" x14ac:dyDescent="0.3">
      <c r="A26" s="1" t="s">
        <v>90</v>
      </c>
      <c r="B26" s="1">
        <v>20</v>
      </c>
      <c r="C26" s="2" t="s">
        <v>91</v>
      </c>
      <c r="D26" s="1">
        <v>26</v>
      </c>
    </row>
    <row r="27" spans="1:4" ht="15.75" customHeight="1" x14ac:dyDescent="0.3">
      <c r="A27" s="1" t="s">
        <v>92</v>
      </c>
      <c r="B27" s="1" t="s">
        <v>93</v>
      </c>
      <c r="C27" s="2" t="s">
        <v>94</v>
      </c>
      <c r="D27" s="1">
        <v>25</v>
      </c>
    </row>
    <row r="28" spans="1:4" ht="15.75" customHeight="1" x14ac:dyDescent="0.3">
      <c r="A28" s="1" t="s">
        <v>95</v>
      </c>
      <c r="B28" s="1" t="s">
        <v>116</v>
      </c>
      <c r="C28" s="1" t="s">
        <v>97</v>
      </c>
      <c r="D28" s="1" t="s">
        <v>2</v>
      </c>
    </row>
    <row r="29" spans="1:4" ht="15.75" customHeight="1" x14ac:dyDescent="0.3">
      <c r="A29" s="1" t="s">
        <v>98</v>
      </c>
      <c r="B29" s="1" t="s">
        <v>99</v>
      </c>
      <c r="C29" s="1" t="s">
        <v>100</v>
      </c>
      <c r="D29" s="1">
        <v>2</v>
      </c>
    </row>
    <row r="30" spans="1:4" ht="15.75" customHeight="1" x14ac:dyDescent="0.3">
      <c r="A30" s="1" t="s">
        <v>101</v>
      </c>
      <c r="B30" s="1">
        <f>ROUNDUP((B7+B5)/2,0)</f>
        <v>12</v>
      </c>
      <c r="C30" s="1" t="s">
        <v>102</v>
      </c>
      <c r="D30" s="1">
        <v>2</v>
      </c>
    </row>
    <row r="31" spans="1:4" ht="15.75" customHeight="1" x14ac:dyDescent="0.3">
      <c r="A31" s="1" t="s">
        <v>103</v>
      </c>
      <c r="B31" s="1">
        <f>ROUNDUP((B6+B6+B4)/3,0)</f>
        <v>10</v>
      </c>
    </row>
    <row r="32" spans="1:4" ht="15.75" customHeight="1" x14ac:dyDescent="0.3">
      <c r="A32" s="1" t="s">
        <v>104</v>
      </c>
      <c r="B32" s="1">
        <f>ROUNDUP((B5+B4+B5)/3,0)</f>
        <v>12</v>
      </c>
    </row>
    <row r="33" spans="1:2" ht="15.75" customHeight="1" x14ac:dyDescent="0.3">
      <c r="A33" s="1" t="s">
        <v>105</v>
      </c>
      <c r="B33" s="1">
        <f>B8+B9</f>
        <v>10</v>
      </c>
    </row>
    <row r="34" spans="1:2" ht="15.75" customHeight="1" x14ac:dyDescent="0.25"/>
    <row r="35" spans="1:2" ht="15.75" customHeight="1" x14ac:dyDescent="0.25"/>
    <row r="36" spans="1:2" ht="15.75" customHeight="1" x14ac:dyDescent="0.25"/>
    <row r="37" spans="1:2" ht="15.75" customHeight="1" x14ac:dyDescent="0.25"/>
    <row r="38" spans="1:2" ht="15.75" customHeight="1" x14ac:dyDescent="0.25"/>
    <row r="39" spans="1:2" ht="15.75" customHeight="1" x14ac:dyDescent="0.25"/>
    <row r="40" spans="1:2" ht="15.75" customHeight="1" x14ac:dyDescent="0.25"/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000"/>
  <sheetViews>
    <sheetView workbookViewId="0">
      <selection activeCell="E1" sqref="E1:F7"/>
    </sheetView>
  </sheetViews>
  <sheetFormatPr defaultColWidth="12.59765625" defaultRowHeight="15" customHeight="1" x14ac:dyDescent="0.25"/>
  <cols>
    <col min="1" max="1" width="14.09765625" customWidth="1"/>
    <col min="2" max="2" width="8" customWidth="1"/>
    <col min="3" max="3" width="16.3984375" customWidth="1"/>
    <col min="4" max="26" width="8" customWidth="1"/>
  </cols>
  <sheetData>
    <row r="1" spans="1:6" ht="14.4" x14ac:dyDescent="0.3">
      <c r="A1" s="1" t="s">
        <v>42</v>
      </c>
      <c r="B1" s="1" t="s">
        <v>43</v>
      </c>
      <c r="C1" s="1" t="s">
        <v>44</v>
      </c>
      <c r="D1" s="1" t="s">
        <v>45</v>
      </c>
      <c r="E1" s="7" t="s">
        <v>138</v>
      </c>
      <c r="F1" s="7" t="s">
        <v>139</v>
      </c>
    </row>
    <row r="2" spans="1:6" ht="14.4" x14ac:dyDescent="0.3">
      <c r="A2" s="1" t="s">
        <v>46</v>
      </c>
      <c r="B2" s="1">
        <v>12</v>
      </c>
      <c r="C2" s="2" t="s">
        <v>47</v>
      </c>
      <c r="D2" s="1">
        <v>20</v>
      </c>
      <c r="E2" s="7" t="s">
        <v>140</v>
      </c>
      <c r="F2" s="8">
        <f>$B$12*0.2</f>
        <v>40</v>
      </c>
    </row>
    <row r="3" spans="1:6" ht="14.4" x14ac:dyDescent="0.3">
      <c r="A3" s="1" t="s">
        <v>48</v>
      </c>
      <c r="B3" s="1">
        <v>14</v>
      </c>
      <c r="C3" s="2" t="s">
        <v>49</v>
      </c>
      <c r="D3" s="1">
        <v>32</v>
      </c>
      <c r="E3" s="7" t="s">
        <v>141</v>
      </c>
      <c r="F3" s="8">
        <f>$B$12*0.7</f>
        <v>140</v>
      </c>
    </row>
    <row r="4" spans="1:6" ht="14.4" x14ac:dyDescent="0.3">
      <c r="A4" s="1" t="s">
        <v>50</v>
      </c>
      <c r="B4" s="1">
        <v>10</v>
      </c>
      <c r="C4" s="2" t="s">
        <v>51</v>
      </c>
      <c r="D4" s="1">
        <v>20</v>
      </c>
      <c r="E4" s="7" t="s">
        <v>142</v>
      </c>
      <c r="F4" s="8">
        <f>$B$12*0.25</f>
        <v>50</v>
      </c>
    </row>
    <row r="5" spans="1:6" ht="14.4" x14ac:dyDescent="0.3">
      <c r="A5" s="1" t="s">
        <v>52</v>
      </c>
      <c r="B5" s="1">
        <v>12</v>
      </c>
      <c r="C5" s="2" t="s">
        <v>53</v>
      </c>
      <c r="D5" s="1">
        <v>20</v>
      </c>
      <c r="E5" s="7" t="s">
        <v>143</v>
      </c>
      <c r="F5" s="8">
        <f>$B$12*0.25</f>
        <v>50</v>
      </c>
    </row>
    <row r="6" spans="1:6" ht="14.4" x14ac:dyDescent="0.3">
      <c r="A6" s="1" t="s">
        <v>54</v>
      </c>
      <c r="B6" s="1">
        <v>10</v>
      </c>
      <c r="C6" s="2" t="s">
        <v>55</v>
      </c>
      <c r="D6" s="1">
        <v>20</v>
      </c>
      <c r="E6" s="7" t="s">
        <v>144</v>
      </c>
      <c r="F6" s="8">
        <f>$B$12*0.2</f>
        <v>40</v>
      </c>
    </row>
    <row r="7" spans="1:6" ht="14.4" x14ac:dyDescent="0.3">
      <c r="A7" s="1" t="s">
        <v>56</v>
      </c>
      <c r="B7" s="1">
        <v>10</v>
      </c>
      <c r="C7" s="2" t="s">
        <v>57</v>
      </c>
      <c r="D7" s="1">
        <v>28</v>
      </c>
      <c r="E7" s="7" t="s">
        <v>145</v>
      </c>
      <c r="F7" s="8">
        <f t="shared" ref="F7" si="0">$B$12*0.2</f>
        <v>40</v>
      </c>
    </row>
    <row r="8" spans="1:6" ht="14.4" x14ac:dyDescent="0.3">
      <c r="A8" s="1" t="s">
        <v>58</v>
      </c>
      <c r="B8" s="1">
        <v>5</v>
      </c>
      <c r="C8" s="2" t="s">
        <v>59</v>
      </c>
      <c r="D8" s="1">
        <v>28</v>
      </c>
    </row>
    <row r="9" spans="1:6" ht="14.4" x14ac:dyDescent="0.3">
      <c r="A9" s="1" t="s">
        <v>60</v>
      </c>
      <c r="B9" s="1">
        <v>5</v>
      </c>
      <c r="C9" s="2" t="s">
        <v>61</v>
      </c>
      <c r="D9" s="1">
        <v>30</v>
      </c>
    </row>
    <row r="10" spans="1:6" ht="14.4" x14ac:dyDescent="0.3">
      <c r="A10" s="1" t="s">
        <v>62</v>
      </c>
      <c r="B10" s="1">
        <f>ROUNDUP((B8+B5+B7+B9)/2,0)</f>
        <v>16</v>
      </c>
      <c r="C10" s="2" t="s">
        <v>63</v>
      </c>
      <c r="D10" s="1">
        <v>29</v>
      </c>
    </row>
    <row r="11" spans="1:6" ht="14.4" x14ac:dyDescent="0.3">
      <c r="A11" s="1" t="s">
        <v>64</v>
      </c>
      <c r="B11" s="1">
        <v>9</v>
      </c>
      <c r="C11" s="2" t="s">
        <v>65</v>
      </c>
      <c r="D11" s="1">
        <v>34</v>
      </c>
    </row>
    <row r="12" spans="1:6" ht="14.4" x14ac:dyDescent="0.3">
      <c r="A12" s="1" t="s">
        <v>66</v>
      </c>
      <c r="B12" s="1">
        <v>200</v>
      </c>
      <c r="C12" s="2" t="s">
        <v>67</v>
      </c>
      <c r="D12" s="1">
        <v>20</v>
      </c>
    </row>
    <row r="13" spans="1:6" ht="14.4" x14ac:dyDescent="0.3">
      <c r="A13" s="1" t="s">
        <v>68</v>
      </c>
      <c r="B13" s="1">
        <v>12</v>
      </c>
      <c r="C13" s="2" t="s">
        <v>69</v>
      </c>
      <c r="D13" s="1">
        <v>20</v>
      </c>
    </row>
    <row r="14" spans="1:6" ht="14.4" x14ac:dyDescent="0.3">
      <c r="A14" s="1" t="s">
        <v>70</v>
      </c>
      <c r="B14" s="1">
        <v>0</v>
      </c>
      <c r="C14" s="2" t="s">
        <v>71</v>
      </c>
      <c r="D14" s="1">
        <v>26</v>
      </c>
    </row>
    <row r="15" spans="1:6" ht="14.4" x14ac:dyDescent="0.3">
      <c r="A15" s="1" t="str">
        <f>[1]Status!A9</f>
        <v>Brust</v>
      </c>
      <c r="B15" s="1">
        <v>0</v>
      </c>
      <c r="C15" s="2" t="s">
        <v>72</v>
      </c>
      <c r="D15" s="1">
        <v>20</v>
      </c>
    </row>
    <row r="16" spans="1:6" ht="14.4" x14ac:dyDescent="0.3">
      <c r="A16" s="1" t="str">
        <f>[1]Status!A10</f>
        <v>Arme</v>
      </c>
      <c r="B16" s="1">
        <v>0</v>
      </c>
      <c r="C16" s="2" t="s">
        <v>73</v>
      </c>
      <c r="D16" s="1">
        <v>20</v>
      </c>
    </row>
    <row r="17" spans="1:4" ht="14.4" x14ac:dyDescent="0.3">
      <c r="A17" s="1" t="str">
        <f>[1]Status!A11</f>
        <v>Gürtel</v>
      </c>
      <c r="B17" s="1">
        <v>0</v>
      </c>
      <c r="C17" s="2" t="s">
        <v>74</v>
      </c>
      <c r="D17" s="1">
        <v>20</v>
      </c>
    </row>
    <row r="18" spans="1:4" ht="14.4" x14ac:dyDescent="0.3">
      <c r="A18" s="1" t="str">
        <f>[1]Status!A12</f>
        <v>Beine</v>
      </c>
      <c r="B18" s="1">
        <v>0</v>
      </c>
      <c r="C18" s="2" t="s">
        <v>75</v>
      </c>
      <c r="D18" s="1">
        <v>20</v>
      </c>
    </row>
    <row r="19" spans="1:4" ht="14.4" x14ac:dyDescent="0.3">
      <c r="A19" s="1" t="str">
        <f>[1]Status!A13</f>
        <v>Gesamt</v>
      </c>
      <c r="B19" s="1">
        <v>0</v>
      </c>
      <c r="C19" s="2" t="s">
        <v>76</v>
      </c>
      <c r="D19" s="1">
        <v>28</v>
      </c>
    </row>
    <row r="20" spans="1:4" ht="14.4" x14ac:dyDescent="0.3">
      <c r="A20" s="1" t="s">
        <v>77</v>
      </c>
      <c r="B20" s="1">
        <v>5</v>
      </c>
      <c r="C20" s="2" t="s">
        <v>78</v>
      </c>
      <c r="D20" s="1">
        <v>20</v>
      </c>
    </row>
    <row r="21" spans="1:4" ht="15.75" customHeight="1" x14ac:dyDescent="0.3">
      <c r="A21" s="1" t="s">
        <v>79</v>
      </c>
      <c r="B21" s="1">
        <v>5</v>
      </c>
      <c r="C21" s="2" t="s">
        <v>80</v>
      </c>
      <c r="D21" s="1">
        <v>32</v>
      </c>
    </row>
    <row r="22" spans="1:4" ht="15.75" customHeight="1" x14ac:dyDescent="0.3">
      <c r="A22" s="1" t="s">
        <v>81</v>
      </c>
      <c r="B22" s="1" t="s">
        <v>82</v>
      </c>
      <c r="C22" s="2" t="s">
        <v>83</v>
      </c>
      <c r="D22" s="1">
        <v>20</v>
      </c>
    </row>
    <row r="23" spans="1:4" ht="15.75" customHeight="1" x14ac:dyDescent="0.3">
      <c r="A23" s="1" t="s">
        <v>84</v>
      </c>
      <c r="B23" s="1">
        <v>30</v>
      </c>
      <c r="C23" s="2" t="s">
        <v>85</v>
      </c>
      <c r="D23" s="1">
        <v>20</v>
      </c>
    </row>
    <row r="24" spans="1:4" ht="15.75" customHeight="1" x14ac:dyDescent="0.3">
      <c r="A24" s="1" t="s">
        <v>86</v>
      </c>
      <c r="B24" s="1">
        <v>12</v>
      </c>
      <c r="C24" s="2" t="s">
        <v>87</v>
      </c>
      <c r="D24" s="1">
        <v>20</v>
      </c>
    </row>
    <row r="25" spans="1:4" ht="15.75" customHeight="1" x14ac:dyDescent="0.3">
      <c r="A25" s="1" t="s">
        <v>88</v>
      </c>
      <c r="C25" s="2" t="s">
        <v>89</v>
      </c>
      <c r="D25" s="1">
        <v>20</v>
      </c>
    </row>
    <row r="26" spans="1:4" ht="15.75" customHeight="1" x14ac:dyDescent="0.3">
      <c r="A26" s="1" t="s">
        <v>90</v>
      </c>
      <c r="C26" s="2" t="s">
        <v>91</v>
      </c>
      <c r="D26" s="1">
        <v>20</v>
      </c>
    </row>
    <row r="27" spans="1:4" ht="15.75" customHeight="1" x14ac:dyDescent="0.3">
      <c r="A27" s="1" t="s">
        <v>92</v>
      </c>
      <c r="B27" s="1" t="s">
        <v>93</v>
      </c>
      <c r="C27" s="2" t="s">
        <v>94</v>
      </c>
      <c r="D27" s="1">
        <v>27</v>
      </c>
    </row>
    <row r="28" spans="1:4" ht="15.75" customHeight="1" x14ac:dyDescent="0.3">
      <c r="A28" s="1" t="s">
        <v>95</v>
      </c>
      <c r="B28" s="1" t="s">
        <v>96</v>
      </c>
      <c r="C28" s="1" t="s">
        <v>97</v>
      </c>
      <c r="D28" s="1" t="s">
        <v>2</v>
      </c>
    </row>
    <row r="29" spans="1:4" ht="15.75" customHeight="1" x14ac:dyDescent="0.3">
      <c r="A29" s="1" t="s">
        <v>98</v>
      </c>
      <c r="C29" s="1" t="s">
        <v>100</v>
      </c>
      <c r="D29" s="1">
        <v>2</v>
      </c>
    </row>
    <row r="30" spans="1:4" ht="15.75" customHeight="1" x14ac:dyDescent="0.3">
      <c r="A30" s="1" t="s">
        <v>101</v>
      </c>
      <c r="B30" s="1">
        <f>ROUNDUP((B7+B5)/2,0)</f>
        <v>11</v>
      </c>
      <c r="C30" s="1" t="s">
        <v>102</v>
      </c>
      <c r="D30" s="1">
        <v>2</v>
      </c>
    </row>
    <row r="31" spans="1:4" ht="15.75" customHeight="1" x14ac:dyDescent="0.3">
      <c r="A31" s="1" t="s">
        <v>103</v>
      </c>
      <c r="B31" s="1">
        <f>ROUNDUP((B6+B6+B4)/3,0)</f>
        <v>10</v>
      </c>
    </row>
    <row r="32" spans="1:4" ht="15.75" customHeight="1" x14ac:dyDescent="0.3">
      <c r="A32" s="1" t="s">
        <v>104</v>
      </c>
      <c r="B32" s="1">
        <f>ROUNDUP((B5+B4+B5)/3,0)</f>
        <v>12</v>
      </c>
    </row>
    <row r="33" spans="1:2" ht="15.75" customHeight="1" x14ac:dyDescent="0.3">
      <c r="A33" s="1" t="s">
        <v>105</v>
      </c>
      <c r="B33" s="1">
        <f>B8+B9</f>
        <v>10</v>
      </c>
    </row>
    <row r="34" spans="1:2" ht="15.75" customHeight="1" x14ac:dyDescent="0.25"/>
    <row r="35" spans="1:2" ht="15.75" customHeight="1" x14ac:dyDescent="0.25"/>
    <row r="36" spans="1:2" ht="15.75" customHeight="1" x14ac:dyDescent="0.25"/>
    <row r="37" spans="1:2" ht="15.75" customHeight="1" x14ac:dyDescent="0.25"/>
    <row r="38" spans="1:2" ht="15.75" customHeight="1" x14ac:dyDescent="0.25"/>
    <row r="39" spans="1:2" ht="15.75" customHeight="1" x14ac:dyDescent="0.25"/>
    <row r="40" spans="1:2" ht="15.75" customHeight="1" x14ac:dyDescent="0.25"/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000"/>
  <sheetViews>
    <sheetView workbookViewId="0">
      <selection activeCell="E1" sqref="E1:F7"/>
    </sheetView>
  </sheetViews>
  <sheetFormatPr defaultColWidth="12.59765625" defaultRowHeight="15" customHeight="1" x14ac:dyDescent="0.25"/>
  <cols>
    <col min="1" max="26" width="10.09765625" customWidth="1"/>
  </cols>
  <sheetData>
    <row r="1" spans="1:6" ht="14.4" x14ac:dyDescent="0.3">
      <c r="A1" s="3" t="s">
        <v>42</v>
      </c>
      <c r="B1" s="3" t="s">
        <v>43</v>
      </c>
      <c r="C1" s="3" t="s">
        <v>44</v>
      </c>
      <c r="D1" s="3" t="s">
        <v>45</v>
      </c>
      <c r="E1" s="7" t="s">
        <v>138</v>
      </c>
      <c r="F1" s="7" t="s">
        <v>139</v>
      </c>
    </row>
    <row r="2" spans="1:6" ht="14.4" x14ac:dyDescent="0.3">
      <c r="A2" s="3" t="s">
        <v>46</v>
      </c>
      <c r="B2" s="3">
        <v>13</v>
      </c>
      <c r="C2" s="3" t="s">
        <v>47</v>
      </c>
      <c r="D2" s="3">
        <v>20</v>
      </c>
      <c r="E2" s="7" t="s">
        <v>140</v>
      </c>
      <c r="F2" s="8">
        <f>$B$12*0.2</f>
        <v>50</v>
      </c>
    </row>
    <row r="3" spans="1:6" ht="14.4" x14ac:dyDescent="0.3">
      <c r="A3" s="3" t="s">
        <v>48</v>
      </c>
      <c r="B3" s="3">
        <v>15</v>
      </c>
      <c r="C3" s="3" t="s">
        <v>49</v>
      </c>
      <c r="D3" s="3">
        <v>40</v>
      </c>
      <c r="E3" s="7" t="s">
        <v>141</v>
      </c>
      <c r="F3" s="8">
        <f>$B$12*0.7</f>
        <v>175</v>
      </c>
    </row>
    <row r="4" spans="1:6" ht="14.4" x14ac:dyDescent="0.3">
      <c r="A4" s="3" t="s">
        <v>50</v>
      </c>
      <c r="B4" s="3">
        <v>10</v>
      </c>
      <c r="C4" s="3" t="s">
        <v>51</v>
      </c>
      <c r="D4" s="3">
        <v>28</v>
      </c>
      <c r="E4" s="7" t="s">
        <v>142</v>
      </c>
      <c r="F4" s="8">
        <f>$B$12*0.25</f>
        <v>62.5</v>
      </c>
    </row>
    <row r="5" spans="1:6" ht="14.4" x14ac:dyDescent="0.3">
      <c r="A5" s="3" t="s">
        <v>52</v>
      </c>
      <c r="B5" s="3">
        <v>13</v>
      </c>
      <c r="C5" s="3" t="s">
        <v>53</v>
      </c>
      <c r="D5" s="3">
        <v>20</v>
      </c>
      <c r="E5" s="7" t="s">
        <v>143</v>
      </c>
      <c r="F5" s="8">
        <f>$B$12*0.25</f>
        <v>62.5</v>
      </c>
    </row>
    <row r="6" spans="1:6" ht="14.4" x14ac:dyDescent="0.3">
      <c r="A6" s="3" t="s">
        <v>54</v>
      </c>
      <c r="B6" s="3">
        <v>10</v>
      </c>
      <c r="C6" s="3" t="s">
        <v>55</v>
      </c>
      <c r="D6" s="3">
        <v>20</v>
      </c>
      <c r="E6" s="7" t="s">
        <v>144</v>
      </c>
      <c r="F6" s="8">
        <f>$B$12*0.2</f>
        <v>50</v>
      </c>
    </row>
    <row r="7" spans="1:6" ht="14.4" x14ac:dyDescent="0.3">
      <c r="A7" s="3" t="s">
        <v>56</v>
      </c>
      <c r="B7" s="3">
        <v>11</v>
      </c>
      <c r="C7" s="3" t="s">
        <v>57</v>
      </c>
      <c r="D7" s="3">
        <v>35</v>
      </c>
      <c r="E7" s="7" t="s">
        <v>145</v>
      </c>
      <c r="F7" s="8">
        <f t="shared" ref="F7" si="0">$B$12*0.2</f>
        <v>50</v>
      </c>
    </row>
    <row r="8" spans="1:6" ht="14.4" x14ac:dyDescent="0.3">
      <c r="A8" s="3" t="s">
        <v>58</v>
      </c>
      <c r="B8" s="3">
        <v>5</v>
      </c>
      <c r="C8" s="3" t="s">
        <v>59</v>
      </c>
      <c r="D8" s="3">
        <v>32</v>
      </c>
    </row>
    <row r="9" spans="1:6" ht="14.4" x14ac:dyDescent="0.3">
      <c r="A9" s="3" t="s">
        <v>60</v>
      </c>
      <c r="B9" s="3">
        <v>5</v>
      </c>
      <c r="C9" s="3" t="s">
        <v>61</v>
      </c>
      <c r="D9" s="3">
        <v>37</v>
      </c>
    </row>
    <row r="10" spans="1:6" ht="14.4" x14ac:dyDescent="0.3">
      <c r="A10" s="3" t="s">
        <v>62</v>
      </c>
      <c r="B10" s="3">
        <v>16</v>
      </c>
      <c r="C10" s="3" t="s">
        <v>63</v>
      </c>
      <c r="D10" s="3">
        <v>33</v>
      </c>
    </row>
    <row r="11" spans="1:6" ht="14.4" x14ac:dyDescent="0.3">
      <c r="A11" s="3" t="s">
        <v>64</v>
      </c>
      <c r="B11" s="3">
        <v>9</v>
      </c>
      <c r="C11" s="3" t="s">
        <v>65</v>
      </c>
      <c r="D11" s="3">
        <v>42</v>
      </c>
    </row>
    <row r="12" spans="1:6" ht="14.4" x14ac:dyDescent="0.3">
      <c r="A12" s="3" t="s">
        <v>66</v>
      </c>
      <c r="B12" s="4">
        <v>250</v>
      </c>
      <c r="C12" s="3" t="s">
        <v>67</v>
      </c>
      <c r="D12" s="3">
        <v>20</v>
      </c>
    </row>
    <row r="13" spans="1:6" ht="14.4" x14ac:dyDescent="0.3">
      <c r="A13" s="3" t="s">
        <v>68</v>
      </c>
      <c r="B13" s="3">
        <v>12</v>
      </c>
      <c r="C13" s="3" t="s">
        <v>69</v>
      </c>
      <c r="D13" s="3">
        <v>29</v>
      </c>
    </row>
    <row r="14" spans="1:6" ht="14.4" x14ac:dyDescent="0.3">
      <c r="A14" s="3" t="s">
        <v>70</v>
      </c>
      <c r="B14" s="3">
        <v>0</v>
      </c>
      <c r="C14" s="3" t="s">
        <v>71</v>
      </c>
      <c r="D14" s="3">
        <v>28</v>
      </c>
    </row>
    <row r="15" spans="1:6" ht="14.4" x14ac:dyDescent="0.3">
      <c r="A15" s="3" t="s">
        <v>110</v>
      </c>
      <c r="B15" s="3">
        <v>0</v>
      </c>
      <c r="C15" s="3" t="s">
        <v>72</v>
      </c>
      <c r="D15" s="3">
        <v>20</v>
      </c>
    </row>
    <row r="16" spans="1:6" ht="14.4" x14ac:dyDescent="0.3">
      <c r="A16" s="3" t="s">
        <v>111</v>
      </c>
      <c r="B16" s="3">
        <v>0</v>
      </c>
      <c r="C16" s="3" t="s">
        <v>73</v>
      </c>
      <c r="D16" s="3">
        <v>20</v>
      </c>
    </row>
    <row r="17" spans="1:4" ht="14.4" x14ac:dyDescent="0.3">
      <c r="A17" s="3" t="s">
        <v>112</v>
      </c>
      <c r="B17" s="3">
        <v>0</v>
      </c>
      <c r="C17" s="3" t="s">
        <v>74</v>
      </c>
      <c r="D17" s="3">
        <v>26</v>
      </c>
    </row>
    <row r="18" spans="1:4" ht="14.4" x14ac:dyDescent="0.3">
      <c r="A18" s="3" t="s">
        <v>113</v>
      </c>
      <c r="B18" s="3">
        <v>0</v>
      </c>
      <c r="C18" s="3" t="s">
        <v>75</v>
      </c>
      <c r="D18" s="3">
        <v>20</v>
      </c>
    </row>
    <row r="19" spans="1:4" ht="14.4" x14ac:dyDescent="0.3">
      <c r="A19" s="3" t="s">
        <v>114</v>
      </c>
      <c r="B19" s="3">
        <v>0</v>
      </c>
      <c r="C19" s="3" t="s">
        <v>76</v>
      </c>
      <c r="D19" s="3">
        <v>28</v>
      </c>
    </row>
    <row r="20" spans="1:4" ht="14.4" x14ac:dyDescent="0.3">
      <c r="A20" s="3" t="s">
        <v>77</v>
      </c>
      <c r="B20" s="3">
        <v>5</v>
      </c>
      <c r="C20" s="3" t="s">
        <v>78</v>
      </c>
      <c r="D20" s="3">
        <v>20</v>
      </c>
    </row>
    <row r="21" spans="1:4" ht="15.75" customHeight="1" x14ac:dyDescent="0.3">
      <c r="A21" s="3" t="s">
        <v>79</v>
      </c>
      <c r="B21" s="3">
        <v>5</v>
      </c>
      <c r="C21" s="3" t="s">
        <v>80</v>
      </c>
      <c r="D21" s="3">
        <v>37</v>
      </c>
    </row>
    <row r="22" spans="1:4" ht="15.75" customHeight="1" x14ac:dyDescent="0.3">
      <c r="A22" s="3" t="s">
        <v>81</v>
      </c>
      <c r="B22" s="3" t="s">
        <v>82</v>
      </c>
      <c r="C22" s="3" t="s">
        <v>83</v>
      </c>
      <c r="D22" s="3">
        <v>20</v>
      </c>
    </row>
    <row r="23" spans="1:4" ht="15.75" customHeight="1" x14ac:dyDescent="0.3">
      <c r="A23" s="3" t="s">
        <v>84</v>
      </c>
      <c r="B23" s="3">
        <v>42</v>
      </c>
      <c r="C23" s="3" t="s">
        <v>85</v>
      </c>
      <c r="D23" s="3">
        <v>20</v>
      </c>
    </row>
    <row r="24" spans="1:4" ht="15.75" customHeight="1" x14ac:dyDescent="0.3">
      <c r="A24" s="3" t="s">
        <v>86</v>
      </c>
      <c r="B24" s="3" t="s">
        <v>117</v>
      </c>
      <c r="C24" s="3" t="s">
        <v>87</v>
      </c>
      <c r="D24" s="3">
        <v>20</v>
      </c>
    </row>
    <row r="25" spans="1:4" ht="15.75" customHeight="1" x14ac:dyDescent="0.3">
      <c r="A25" s="3" t="s">
        <v>88</v>
      </c>
      <c r="B25" s="3"/>
      <c r="C25" s="3" t="s">
        <v>89</v>
      </c>
      <c r="D25" s="3">
        <v>20</v>
      </c>
    </row>
    <row r="26" spans="1:4" ht="15.75" customHeight="1" x14ac:dyDescent="0.3">
      <c r="A26" s="3" t="s">
        <v>90</v>
      </c>
      <c r="B26" s="3"/>
      <c r="C26" s="3" t="s">
        <v>91</v>
      </c>
      <c r="D26" s="3">
        <v>20</v>
      </c>
    </row>
    <row r="27" spans="1:4" ht="15.75" customHeight="1" x14ac:dyDescent="0.3">
      <c r="A27" s="3" t="s">
        <v>92</v>
      </c>
      <c r="B27" s="3" t="s">
        <v>115</v>
      </c>
      <c r="C27" s="3" t="s">
        <v>94</v>
      </c>
      <c r="D27" s="3">
        <v>31</v>
      </c>
    </row>
    <row r="28" spans="1:4" ht="15.75" customHeight="1" x14ac:dyDescent="0.3">
      <c r="A28" s="3" t="s">
        <v>95</v>
      </c>
      <c r="B28" s="3" t="s">
        <v>118</v>
      </c>
      <c r="C28" s="3" t="s">
        <v>97</v>
      </c>
      <c r="D28" s="3" t="s">
        <v>2</v>
      </c>
    </row>
    <row r="29" spans="1:4" ht="15.75" customHeight="1" x14ac:dyDescent="0.3">
      <c r="A29" s="3" t="s">
        <v>98</v>
      </c>
      <c r="B29" s="3"/>
      <c r="C29" s="3" t="s">
        <v>100</v>
      </c>
      <c r="D29" s="3">
        <v>2</v>
      </c>
    </row>
    <row r="30" spans="1:4" ht="15.75" customHeight="1" x14ac:dyDescent="0.3">
      <c r="A30" s="3" t="s">
        <v>101</v>
      </c>
      <c r="B30" s="3">
        <v>11</v>
      </c>
      <c r="C30" s="3" t="s">
        <v>102</v>
      </c>
      <c r="D30" s="3">
        <v>2</v>
      </c>
    </row>
    <row r="31" spans="1:4" ht="15.75" customHeight="1" x14ac:dyDescent="0.3">
      <c r="A31" s="3" t="s">
        <v>103</v>
      </c>
      <c r="B31" s="3">
        <v>10</v>
      </c>
      <c r="C31" s="3"/>
      <c r="D31" s="3"/>
    </row>
    <row r="32" spans="1:4" ht="15.75" customHeight="1" x14ac:dyDescent="0.3">
      <c r="A32" s="3" t="s">
        <v>104</v>
      </c>
      <c r="B32" s="3">
        <v>12</v>
      </c>
      <c r="C32" s="3"/>
      <c r="D32" s="3"/>
    </row>
    <row r="33" spans="1:4" ht="15.75" customHeight="1" x14ac:dyDescent="0.3">
      <c r="A33" s="3" t="s">
        <v>105</v>
      </c>
      <c r="B33" s="3">
        <v>10</v>
      </c>
      <c r="C33" s="3"/>
      <c r="D33" s="3"/>
    </row>
    <row r="34" spans="1:4" ht="15.75" customHeight="1" x14ac:dyDescent="0.25"/>
    <row r="35" spans="1:4" ht="15.75" customHeight="1" x14ac:dyDescent="0.25"/>
    <row r="36" spans="1:4" ht="15.75" customHeight="1" x14ac:dyDescent="0.25"/>
    <row r="37" spans="1:4" ht="15.75" customHeight="1" x14ac:dyDescent="0.25"/>
    <row r="38" spans="1:4" ht="15.75" customHeight="1" x14ac:dyDescent="0.25"/>
    <row r="39" spans="1:4" ht="15.75" customHeight="1" x14ac:dyDescent="0.25"/>
    <row r="40" spans="1:4" ht="15.75" customHeight="1" x14ac:dyDescent="0.25"/>
    <row r="41" spans="1:4" ht="15.75" customHeight="1" x14ac:dyDescent="0.25"/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1000"/>
  <sheetViews>
    <sheetView workbookViewId="0">
      <selection activeCell="E1" sqref="E1:F7"/>
    </sheetView>
  </sheetViews>
  <sheetFormatPr defaultColWidth="12.59765625" defaultRowHeight="15" customHeight="1" x14ac:dyDescent="0.25"/>
  <cols>
    <col min="1" max="1" width="14.09765625" customWidth="1"/>
    <col min="2" max="2" width="8" customWidth="1"/>
    <col min="3" max="3" width="16.3984375" customWidth="1"/>
    <col min="4" max="26" width="8" customWidth="1"/>
  </cols>
  <sheetData>
    <row r="1" spans="1:6" ht="14.4" x14ac:dyDescent="0.3">
      <c r="A1" s="1" t="s">
        <v>42</v>
      </c>
      <c r="B1" s="1" t="s">
        <v>43</v>
      </c>
      <c r="C1" s="1" t="s">
        <v>44</v>
      </c>
      <c r="D1" s="1" t="s">
        <v>45</v>
      </c>
      <c r="E1" s="7" t="s">
        <v>138</v>
      </c>
      <c r="F1" s="7" t="s">
        <v>139</v>
      </c>
    </row>
    <row r="2" spans="1:6" ht="14.4" x14ac:dyDescent="0.3">
      <c r="A2" s="1" t="s">
        <v>46</v>
      </c>
      <c r="B2" s="1">
        <v>11</v>
      </c>
      <c r="C2" s="2" t="s">
        <v>47</v>
      </c>
      <c r="D2" s="1">
        <v>20</v>
      </c>
      <c r="E2" s="7" t="s">
        <v>140</v>
      </c>
      <c r="F2" s="8">
        <f>$B$12*0.2</f>
        <v>40</v>
      </c>
    </row>
    <row r="3" spans="1:6" ht="14.4" x14ac:dyDescent="0.3">
      <c r="A3" s="1" t="s">
        <v>48</v>
      </c>
      <c r="B3" s="1">
        <v>13</v>
      </c>
      <c r="C3" s="2" t="s">
        <v>49</v>
      </c>
      <c r="D3" s="1">
        <v>24</v>
      </c>
      <c r="E3" s="7" t="s">
        <v>141</v>
      </c>
      <c r="F3" s="8">
        <f>$B$12*0.7</f>
        <v>140</v>
      </c>
    </row>
    <row r="4" spans="1:6" ht="14.4" x14ac:dyDescent="0.3">
      <c r="A4" s="1" t="s">
        <v>50</v>
      </c>
      <c r="B4" s="1">
        <v>11</v>
      </c>
      <c r="C4" s="2" t="s">
        <v>51</v>
      </c>
      <c r="D4" s="1">
        <v>20</v>
      </c>
      <c r="E4" s="7" t="s">
        <v>142</v>
      </c>
      <c r="F4" s="8">
        <f>$B$12*0.25</f>
        <v>50</v>
      </c>
    </row>
    <row r="5" spans="1:6" ht="14.4" x14ac:dyDescent="0.3">
      <c r="A5" s="1" t="s">
        <v>52</v>
      </c>
      <c r="B5" s="1">
        <v>10</v>
      </c>
      <c r="C5" s="2" t="s">
        <v>53</v>
      </c>
      <c r="D5" s="1">
        <v>20</v>
      </c>
      <c r="E5" s="7" t="s">
        <v>143</v>
      </c>
      <c r="F5" s="8">
        <f>$B$12*0.25</f>
        <v>50</v>
      </c>
    </row>
    <row r="6" spans="1:6" ht="14.4" x14ac:dyDescent="0.3">
      <c r="A6" s="1" t="s">
        <v>54</v>
      </c>
      <c r="B6" s="1">
        <v>10</v>
      </c>
      <c r="C6" s="2" t="s">
        <v>55</v>
      </c>
      <c r="D6" s="1">
        <v>20</v>
      </c>
      <c r="E6" s="7" t="s">
        <v>144</v>
      </c>
      <c r="F6" s="8">
        <f>$B$12*0.2</f>
        <v>40</v>
      </c>
    </row>
    <row r="7" spans="1:6" ht="14.4" x14ac:dyDescent="0.3">
      <c r="A7" s="1" t="s">
        <v>56</v>
      </c>
      <c r="B7" s="1">
        <v>12</v>
      </c>
      <c r="C7" s="2" t="s">
        <v>57</v>
      </c>
      <c r="D7" s="1">
        <v>26</v>
      </c>
      <c r="E7" s="7" t="s">
        <v>145</v>
      </c>
      <c r="F7" s="8">
        <f t="shared" ref="F7" si="0">$B$12*0.2</f>
        <v>40</v>
      </c>
    </row>
    <row r="8" spans="1:6" ht="14.4" x14ac:dyDescent="0.3">
      <c r="A8" s="1" t="s">
        <v>58</v>
      </c>
      <c r="B8" s="1">
        <v>5</v>
      </c>
      <c r="C8" s="2" t="s">
        <v>59</v>
      </c>
      <c r="D8" s="1">
        <v>20</v>
      </c>
    </row>
    <row r="9" spans="1:6" ht="14.4" x14ac:dyDescent="0.3">
      <c r="A9" s="1" t="s">
        <v>60</v>
      </c>
      <c r="B9" s="1">
        <v>5</v>
      </c>
      <c r="C9" s="2" t="s">
        <v>61</v>
      </c>
      <c r="D9" s="1">
        <v>26</v>
      </c>
    </row>
    <row r="10" spans="1:6" ht="14.4" x14ac:dyDescent="0.3">
      <c r="A10" s="1" t="s">
        <v>62</v>
      </c>
      <c r="B10" s="1">
        <f>ROUNDUP((B8+B5+B7+B9)/2,0)</f>
        <v>16</v>
      </c>
      <c r="C10" s="2" t="s">
        <v>63</v>
      </c>
      <c r="D10" s="1">
        <v>28</v>
      </c>
    </row>
    <row r="11" spans="1:6" ht="14.4" x14ac:dyDescent="0.3">
      <c r="A11" s="1" t="s">
        <v>64</v>
      </c>
      <c r="B11" s="1">
        <v>9</v>
      </c>
      <c r="C11" s="2" t="s">
        <v>65</v>
      </c>
      <c r="D11" s="1">
        <v>30</v>
      </c>
    </row>
    <row r="12" spans="1:6" ht="14.4" x14ac:dyDescent="0.3">
      <c r="A12" s="1" t="s">
        <v>66</v>
      </c>
      <c r="B12" s="1">
        <v>200</v>
      </c>
      <c r="C12" s="2" t="s">
        <v>67</v>
      </c>
      <c r="D12" s="1">
        <v>32</v>
      </c>
    </row>
    <row r="13" spans="1:6" ht="14.4" x14ac:dyDescent="0.3">
      <c r="A13" s="1" t="s">
        <v>68</v>
      </c>
      <c r="B13" s="1">
        <v>12</v>
      </c>
      <c r="C13" s="2" t="s">
        <v>69</v>
      </c>
      <c r="D13" s="1">
        <v>30</v>
      </c>
    </row>
    <row r="14" spans="1:6" ht="14.4" x14ac:dyDescent="0.3">
      <c r="A14" s="1" t="s">
        <v>70</v>
      </c>
      <c r="B14" s="1">
        <v>0</v>
      </c>
      <c r="C14" s="2" t="s">
        <v>71</v>
      </c>
      <c r="D14" s="1">
        <v>28</v>
      </c>
    </row>
    <row r="15" spans="1:6" ht="14.4" x14ac:dyDescent="0.3">
      <c r="A15" s="1" t="str">
        <f>[1]Status!A9</f>
        <v>Brust</v>
      </c>
      <c r="B15" s="1">
        <v>0</v>
      </c>
      <c r="C15" s="2" t="s">
        <v>72</v>
      </c>
      <c r="D15" s="1">
        <v>20</v>
      </c>
    </row>
    <row r="16" spans="1:6" ht="14.4" x14ac:dyDescent="0.3">
      <c r="A16" s="1" t="str">
        <f>[1]Status!A10</f>
        <v>Arme</v>
      </c>
      <c r="B16" s="1">
        <v>0</v>
      </c>
      <c r="C16" s="2" t="s">
        <v>73</v>
      </c>
      <c r="D16" s="1">
        <v>25</v>
      </c>
    </row>
    <row r="17" spans="1:4" ht="14.4" x14ac:dyDescent="0.3">
      <c r="A17" s="1" t="str">
        <f>[1]Status!A11</f>
        <v>Gürtel</v>
      </c>
      <c r="B17" s="1">
        <v>0</v>
      </c>
      <c r="C17" s="2" t="s">
        <v>74</v>
      </c>
      <c r="D17" s="1">
        <v>20</v>
      </c>
    </row>
    <row r="18" spans="1:4" ht="14.4" x14ac:dyDescent="0.3">
      <c r="A18" s="1" t="str">
        <f>[1]Status!A12</f>
        <v>Beine</v>
      </c>
      <c r="B18" s="1">
        <v>0</v>
      </c>
      <c r="C18" s="2" t="s">
        <v>75</v>
      </c>
      <c r="D18" s="1">
        <v>20</v>
      </c>
    </row>
    <row r="19" spans="1:4" ht="14.4" x14ac:dyDescent="0.3">
      <c r="A19" s="1" t="str">
        <f>[1]Status!A13</f>
        <v>Gesamt</v>
      </c>
      <c r="B19" s="1">
        <v>0</v>
      </c>
      <c r="C19" s="2" t="s">
        <v>76</v>
      </c>
      <c r="D19" s="1">
        <v>20</v>
      </c>
    </row>
    <row r="20" spans="1:4" ht="14.4" x14ac:dyDescent="0.3">
      <c r="A20" s="1" t="s">
        <v>77</v>
      </c>
      <c r="B20" s="1">
        <v>5</v>
      </c>
      <c r="C20" s="2" t="s">
        <v>78</v>
      </c>
      <c r="D20" s="1">
        <v>20</v>
      </c>
    </row>
    <row r="21" spans="1:4" ht="15.75" customHeight="1" x14ac:dyDescent="0.3">
      <c r="A21" s="1" t="s">
        <v>79</v>
      </c>
      <c r="B21" s="1">
        <v>5</v>
      </c>
      <c r="C21" s="2" t="s">
        <v>80</v>
      </c>
      <c r="D21" s="1">
        <v>28</v>
      </c>
    </row>
    <row r="22" spans="1:4" ht="15.75" customHeight="1" x14ac:dyDescent="0.3">
      <c r="A22" s="1" t="s">
        <v>81</v>
      </c>
      <c r="B22" s="1" t="s">
        <v>82</v>
      </c>
      <c r="C22" s="2" t="s">
        <v>83</v>
      </c>
      <c r="D22" s="1">
        <v>20</v>
      </c>
    </row>
    <row r="23" spans="1:4" ht="15.75" customHeight="1" x14ac:dyDescent="0.3">
      <c r="A23" s="1" t="s">
        <v>84</v>
      </c>
      <c r="B23" s="1">
        <v>12</v>
      </c>
      <c r="C23" s="2" t="s">
        <v>85</v>
      </c>
      <c r="D23" s="1">
        <v>20</v>
      </c>
    </row>
    <row r="24" spans="1:4" ht="15.75" customHeight="1" x14ac:dyDescent="0.3">
      <c r="A24" s="1" t="s">
        <v>86</v>
      </c>
      <c r="C24" s="2" t="s">
        <v>87</v>
      </c>
      <c r="D24" s="1">
        <v>20</v>
      </c>
    </row>
    <row r="25" spans="1:4" ht="15.75" customHeight="1" x14ac:dyDescent="0.3">
      <c r="A25" s="1" t="s">
        <v>88</v>
      </c>
      <c r="C25" s="2" t="s">
        <v>89</v>
      </c>
      <c r="D25" s="1">
        <v>20</v>
      </c>
    </row>
    <row r="26" spans="1:4" ht="15.75" customHeight="1" x14ac:dyDescent="0.3">
      <c r="A26" s="1" t="s">
        <v>90</v>
      </c>
      <c r="C26" s="2" t="s">
        <v>91</v>
      </c>
      <c r="D26" s="1">
        <v>27</v>
      </c>
    </row>
    <row r="27" spans="1:4" ht="15.75" customHeight="1" x14ac:dyDescent="0.3">
      <c r="A27" s="1" t="s">
        <v>92</v>
      </c>
      <c r="B27" s="1" t="s">
        <v>96</v>
      </c>
      <c r="C27" s="2" t="s">
        <v>94</v>
      </c>
      <c r="D27" s="1">
        <v>26</v>
      </c>
    </row>
    <row r="28" spans="1:4" ht="15.75" customHeight="1" x14ac:dyDescent="0.3">
      <c r="A28" s="1" t="s">
        <v>95</v>
      </c>
      <c r="C28" s="1" t="s">
        <v>97</v>
      </c>
      <c r="D28" s="1" t="s">
        <v>2</v>
      </c>
    </row>
    <row r="29" spans="1:4" ht="15.75" customHeight="1" x14ac:dyDescent="0.3">
      <c r="A29" s="1" t="s">
        <v>98</v>
      </c>
      <c r="C29" s="1" t="s">
        <v>100</v>
      </c>
      <c r="D29" s="1">
        <v>2</v>
      </c>
    </row>
    <row r="30" spans="1:4" ht="15.75" customHeight="1" x14ac:dyDescent="0.3">
      <c r="A30" s="1" t="s">
        <v>101</v>
      </c>
      <c r="B30" s="1">
        <f>ROUNDUP((B7+B5)/2,0)</f>
        <v>11</v>
      </c>
      <c r="C30" s="1" t="s">
        <v>102</v>
      </c>
      <c r="D30" s="1">
        <v>2</v>
      </c>
    </row>
    <row r="31" spans="1:4" ht="15.75" customHeight="1" x14ac:dyDescent="0.3">
      <c r="A31" s="1" t="s">
        <v>103</v>
      </c>
      <c r="B31" s="1">
        <f>ROUNDUP((B6+B6+B4)/3,0)</f>
        <v>11</v>
      </c>
    </row>
    <row r="32" spans="1:4" ht="15.75" customHeight="1" x14ac:dyDescent="0.3">
      <c r="A32" s="1" t="s">
        <v>104</v>
      </c>
      <c r="B32" s="1">
        <f>ROUNDUP((B5+B4+B5)/3,0)</f>
        <v>11</v>
      </c>
    </row>
    <row r="33" spans="1:2" ht="15.75" customHeight="1" x14ac:dyDescent="0.3">
      <c r="A33" s="1" t="s">
        <v>105</v>
      </c>
      <c r="B33" s="1">
        <f>B8+B9</f>
        <v>10</v>
      </c>
    </row>
    <row r="34" spans="1:2" ht="15.75" customHeight="1" x14ac:dyDescent="0.25"/>
    <row r="35" spans="1:2" ht="15.75" customHeight="1" x14ac:dyDescent="0.25"/>
    <row r="36" spans="1:2" ht="15.75" customHeight="1" x14ac:dyDescent="0.25"/>
    <row r="37" spans="1:2" ht="15.75" customHeight="1" x14ac:dyDescent="0.25"/>
    <row r="38" spans="1:2" ht="15.75" customHeight="1" x14ac:dyDescent="0.25"/>
    <row r="39" spans="1:2" ht="15.75" customHeight="1" x14ac:dyDescent="0.25"/>
    <row r="40" spans="1:2" ht="15.75" customHeight="1" x14ac:dyDescent="0.25"/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topLeftCell="A4" workbookViewId="0">
      <selection activeCell="F33" sqref="A1:F33"/>
    </sheetView>
  </sheetViews>
  <sheetFormatPr defaultColWidth="12.59765625" defaultRowHeight="15" customHeight="1" x14ac:dyDescent="0.25"/>
  <cols>
    <col min="1" max="1" width="14.09765625" customWidth="1"/>
    <col min="2" max="2" width="8" customWidth="1"/>
    <col min="3" max="3" width="16.3984375" customWidth="1"/>
    <col min="4" max="26" width="8" customWidth="1"/>
  </cols>
  <sheetData>
    <row r="1" spans="1:6" ht="14.4" x14ac:dyDescent="0.3">
      <c r="A1" s="1" t="s">
        <v>42</v>
      </c>
      <c r="B1" s="1" t="s">
        <v>43</v>
      </c>
      <c r="C1" s="1" t="s">
        <v>44</v>
      </c>
      <c r="D1" s="1" t="s">
        <v>45</v>
      </c>
      <c r="E1" s="7" t="s">
        <v>138</v>
      </c>
      <c r="F1" s="7" t="s">
        <v>139</v>
      </c>
    </row>
    <row r="2" spans="1:6" ht="14.4" x14ac:dyDescent="0.3">
      <c r="A2" s="1" t="s">
        <v>46</v>
      </c>
      <c r="B2" s="1">
        <v>10</v>
      </c>
      <c r="C2" s="2" t="s">
        <v>47</v>
      </c>
      <c r="D2" s="1">
        <v>20</v>
      </c>
      <c r="E2" s="7" t="s">
        <v>140</v>
      </c>
      <c r="F2" s="8">
        <f>$B$12*0.2</f>
        <v>40</v>
      </c>
    </row>
    <row r="3" spans="1:6" ht="14.4" x14ac:dyDescent="0.3">
      <c r="A3" s="1" t="s">
        <v>48</v>
      </c>
      <c r="B3" s="1">
        <v>10</v>
      </c>
      <c r="C3" s="2" t="s">
        <v>49</v>
      </c>
      <c r="D3" s="1">
        <v>20</v>
      </c>
      <c r="E3" s="7" t="s">
        <v>141</v>
      </c>
      <c r="F3" s="8">
        <f>$B$12*0.7</f>
        <v>140</v>
      </c>
    </row>
    <row r="4" spans="1:6" ht="14.4" x14ac:dyDescent="0.3">
      <c r="A4" s="1" t="s">
        <v>50</v>
      </c>
      <c r="B4" s="1">
        <v>10</v>
      </c>
      <c r="C4" s="2" t="s">
        <v>51</v>
      </c>
      <c r="D4" s="1">
        <v>20</v>
      </c>
      <c r="E4" s="7" t="s">
        <v>142</v>
      </c>
      <c r="F4" s="8">
        <f>$B$12*0.25</f>
        <v>50</v>
      </c>
    </row>
    <row r="5" spans="1:6" ht="14.4" x14ac:dyDescent="0.3">
      <c r="A5" s="1" t="s">
        <v>52</v>
      </c>
      <c r="B5" s="1">
        <v>10</v>
      </c>
      <c r="C5" s="2" t="s">
        <v>53</v>
      </c>
      <c r="D5" s="1">
        <v>20</v>
      </c>
      <c r="E5" s="7" t="s">
        <v>143</v>
      </c>
      <c r="F5" s="8">
        <f>$B$12*0.25</f>
        <v>50</v>
      </c>
    </row>
    <row r="6" spans="1:6" ht="14.4" x14ac:dyDescent="0.3">
      <c r="A6" s="1" t="s">
        <v>54</v>
      </c>
      <c r="B6" s="1">
        <v>10</v>
      </c>
      <c r="C6" s="2" t="s">
        <v>55</v>
      </c>
      <c r="D6" s="1">
        <v>20</v>
      </c>
      <c r="E6" s="7" t="s">
        <v>144</v>
      </c>
      <c r="F6" s="8">
        <f>$B$12*0.2</f>
        <v>40</v>
      </c>
    </row>
    <row r="7" spans="1:6" ht="14.4" x14ac:dyDescent="0.3">
      <c r="A7" s="1" t="s">
        <v>56</v>
      </c>
      <c r="B7" s="1">
        <v>10</v>
      </c>
      <c r="C7" s="2" t="s">
        <v>57</v>
      </c>
      <c r="D7" s="1">
        <v>20</v>
      </c>
      <c r="E7" s="7" t="s">
        <v>145</v>
      </c>
      <c r="F7" s="8">
        <f t="shared" ref="F7" si="0">$B$12*0.2</f>
        <v>40</v>
      </c>
    </row>
    <row r="8" spans="1:6" ht="14.4" x14ac:dyDescent="0.3">
      <c r="A8" s="1" t="s">
        <v>58</v>
      </c>
      <c r="B8" s="1">
        <v>5</v>
      </c>
      <c r="C8" s="2" t="s">
        <v>59</v>
      </c>
      <c r="D8" s="1">
        <v>20</v>
      </c>
    </row>
    <row r="9" spans="1:6" ht="14.4" x14ac:dyDescent="0.3">
      <c r="A9" s="1" t="s">
        <v>60</v>
      </c>
      <c r="B9" s="1">
        <v>5</v>
      </c>
      <c r="C9" s="2" t="s">
        <v>61</v>
      </c>
      <c r="D9" s="1">
        <v>20</v>
      </c>
    </row>
    <row r="10" spans="1:6" ht="14.4" x14ac:dyDescent="0.3">
      <c r="A10" s="1" t="s">
        <v>62</v>
      </c>
      <c r="B10" s="1">
        <f>ROUNDUP((B8+B5+B7+B9)/2,0)</f>
        <v>15</v>
      </c>
      <c r="C10" s="2" t="s">
        <v>63</v>
      </c>
      <c r="D10" s="1">
        <v>20</v>
      </c>
    </row>
    <row r="11" spans="1:6" ht="14.4" x14ac:dyDescent="0.3">
      <c r="A11" s="1" t="s">
        <v>64</v>
      </c>
      <c r="B11" s="1">
        <v>9</v>
      </c>
      <c r="C11" s="2" t="s">
        <v>65</v>
      </c>
      <c r="D11" s="1">
        <v>20</v>
      </c>
    </row>
    <row r="12" spans="1:6" ht="14.4" x14ac:dyDescent="0.3">
      <c r="A12" s="1" t="s">
        <v>66</v>
      </c>
      <c r="B12" s="1">
        <v>200</v>
      </c>
      <c r="C12" s="2" t="s">
        <v>67</v>
      </c>
      <c r="D12" s="1">
        <v>20</v>
      </c>
    </row>
    <row r="13" spans="1:6" ht="14.4" x14ac:dyDescent="0.3">
      <c r="A13" s="1" t="s">
        <v>68</v>
      </c>
      <c r="B13" s="1">
        <v>12</v>
      </c>
      <c r="C13" s="2" t="s">
        <v>69</v>
      </c>
      <c r="D13" s="1">
        <v>20</v>
      </c>
    </row>
    <row r="14" spans="1:6" ht="14.4" x14ac:dyDescent="0.3">
      <c r="A14" s="1" t="s">
        <v>70</v>
      </c>
      <c r="B14" s="1">
        <v>0</v>
      </c>
      <c r="C14" s="2" t="s">
        <v>71</v>
      </c>
      <c r="D14" s="1">
        <v>20</v>
      </c>
    </row>
    <row r="15" spans="1:6" ht="14.4" x14ac:dyDescent="0.3">
      <c r="A15" s="1" t="str">
        <f>[1]Status!A9</f>
        <v>Brust</v>
      </c>
      <c r="B15" s="1">
        <v>0</v>
      </c>
      <c r="C15" s="2" t="s">
        <v>72</v>
      </c>
      <c r="D15" s="1">
        <v>20</v>
      </c>
    </row>
    <row r="16" spans="1:6" ht="14.4" x14ac:dyDescent="0.3">
      <c r="A16" s="1" t="str">
        <f>[1]Status!A10</f>
        <v>Arme</v>
      </c>
      <c r="B16" s="1">
        <v>0</v>
      </c>
      <c r="C16" s="2" t="s">
        <v>73</v>
      </c>
      <c r="D16" s="1">
        <v>20</v>
      </c>
    </row>
    <row r="17" spans="1:4" ht="14.4" x14ac:dyDescent="0.3">
      <c r="A17" s="1" t="str">
        <f>[1]Status!A11</f>
        <v>Gürtel</v>
      </c>
      <c r="B17" s="1">
        <v>0</v>
      </c>
      <c r="C17" s="2" t="s">
        <v>74</v>
      </c>
      <c r="D17" s="1">
        <v>20</v>
      </c>
    </row>
    <row r="18" spans="1:4" ht="14.4" x14ac:dyDescent="0.3">
      <c r="A18" s="1" t="str">
        <f>[1]Status!A12</f>
        <v>Beine</v>
      </c>
      <c r="B18" s="1">
        <v>0</v>
      </c>
      <c r="C18" s="2" t="s">
        <v>75</v>
      </c>
      <c r="D18" s="1">
        <v>20</v>
      </c>
    </row>
    <row r="19" spans="1:4" ht="14.4" x14ac:dyDescent="0.3">
      <c r="A19" s="1" t="str">
        <f>[1]Status!A13</f>
        <v>Gesamt</v>
      </c>
      <c r="B19" s="1">
        <v>0</v>
      </c>
      <c r="C19" s="2" t="s">
        <v>76</v>
      </c>
      <c r="D19" s="1">
        <v>20</v>
      </c>
    </row>
    <row r="20" spans="1:4" ht="14.4" x14ac:dyDescent="0.3">
      <c r="A20" s="1" t="s">
        <v>77</v>
      </c>
      <c r="B20" s="1">
        <v>5</v>
      </c>
      <c r="C20" s="2" t="s">
        <v>78</v>
      </c>
      <c r="D20" s="1">
        <v>20</v>
      </c>
    </row>
    <row r="21" spans="1:4" ht="15.75" customHeight="1" x14ac:dyDescent="0.3">
      <c r="A21" s="1" t="s">
        <v>79</v>
      </c>
      <c r="B21" s="1">
        <v>5</v>
      </c>
      <c r="C21" s="2" t="s">
        <v>80</v>
      </c>
      <c r="D21" s="1">
        <v>20</v>
      </c>
    </row>
    <row r="22" spans="1:4" ht="15.75" customHeight="1" x14ac:dyDescent="0.3">
      <c r="A22" s="1" t="s">
        <v>81</v>
      </c>
      <c r="B22" s="1" t="s">
        <v>82</v>
      </c>
      <c r="C22" s="2" t="s">
        <v>83</v>
      </c>
      <c r="D22" s="1">
        <v>20</v>
      </c>
    </row>
    <row r="23" spans="1:4" ht="15.75" customHeight="1" x14ac:dyDescent="0.3">
      <c r="A23" s="1" t="s">
        <v>84</v>
      </c>
      <c r="B23" s="1">
        <v>30</v>
      </c>
      <c r="C23" s="2" t="s">
        <v>85</v>
      </c>
      <c r="D23" s="1">
        <v>20</v>
      </c>
    </row>
    <row r="24" spans="1:4" ht="15.75" customHeight="1" x14ac:dyDescent="0.3">
      <c r="A24" s="1" t="s">
        <v>86</v>
      </c>
      <c r="B24" s="1">
        <v>12</v>
      </c>
      <c r="C24" s="2" t="s">
        <v>87</v>
      </c>
      <c r="D24" s="1">
        <v>20</v>
      </c>
    </row>
    <row r="25" spans="1:4" ht="15.75" customHeight="1" x14ac:dyDescent="0.3">
      <c r="A25" s="1" t="s">
        <v>88</v>
      </c>
      <c r="B25" s="1">
        <v>20</v>
      </c>
      <c r="C25" s="2" t="s">
        <v>89</v>
      </c>
      <c r="D25" s="1">
        <v>20</v>
      </c>
    </row>
    <row r="26" spans="1:4" ht="15.75" customHeight="1" x14ac:dyDescent="0.3">
      <c r="A26" s="1" t="s">
        <v>90</v>
      </c>
      <c r="B26" s="1">
        <v>20</v>
      </c>
      <c r="C26" s="2" t="s">
        <v>91</v>
      </c>
      <c r="D26" s="1">
        <v>20</v>
      </c>
    </row>
    <row r="27" spans="1:4" ht="15.75" customHeight="1" x14ac:dyDescent="0.3">
      <c r="A27" s="1" t="s">
        <v>92</v>
      </c>
      <c r="B27" s="1" t="s">
        <v>93</v>
      </c>
      <c r="C27" s="2" t="s">
        <v>94</v>
      </c>
      <c r="D27" s="1">
        <v>20</v>
      </c>
    </row>
    <row r="28" spans="1:4" ht="15.75" customHeight="1" x14ac:dyDescent="0.3">
      <c r="A28" s="1" t="s">
        <v>95</v>
      </c>
      <c r="B28" s="1" t="s">
        <v>96</v>
      </c>
      <c r="C28" s="1" t="s">
        <v>97</v>
      </c>
      <c r="D28" s="1" t="s">
        <v>2</v>
      </c>
    </row>
    <row r="29" spans="1:4" ht="15.75" customHeight="1" x14ac:dyDescent="0.3">
      <c r="A29" s="1" t="s">
        <v>98</v>
      </c>
      <c r="B29" s="1" t="s">
        <v>99</v>
      </c>
      <c r="C29" s="1" t="s">
        <v>100</v>
      </c>
      <c r="D29" s="1">
        <v>2</v>
      </c>
    </row>
    <row r="30" spans="1:4" ht="15.75" customHeight="1" x14ac:dyDescent="0.3">
      <c r="A30" s="1" t="s">
        <v>101</v>
      </c>
      <c r="B30" s="1">
        <f>ROUNDUP((B7+B5)/2,0)</f>
        <v>10</v>
      </c>
      <c r="C30" s="1" t="s">
        <v>102</v>
      </c>
      <c r="D30" s="1">
        <v>2</v>
      </c>
    </row>
    <row r="31" spans="1:4" ht="15.75" customHeight="1" x14ac:dyDescent="0.3">
      <c r="A31" s="1" t="s">
        <v>103</v>
      </c>
      <c r="B31" s="1">
        <f>ROUNDUP((B6+B6+B4)/3,0)</f>
        <v>10</v>
      </c>
    </row>
    <row r="32" spans="1:4" ht="15.75" customHeight="1" x14ac:dyDescent="0.3">
      <c r="A32" s="1" t="s">
        <v>104</v>
      </c>
      <c r="B32" s="1">
        <f>ROUNDUP((B5+B4+B5)/3,0)</f>
        <v>10</v>
      </c>
    </row>
    <row r="33" spans="1:2" ht="15.75" customHeight="1" x14ac:dyDescent="0.3">
      <c r="A33" s="1" t="s">
        <v>105</v>
      </c>
      <c r="B33" s="1">
        <f>B8+B9</f>
        <v>10</v>
      </c>
    </row>
    <row r="34" spans="1:2" ht="15.75" customHeight="1" x14ac:dyDescent="0.25"/>
    <row r="35" spans="1:2" ht="15.75" customHeight="1" x14ac:dyDescent="0.25"/>
    <row r="36" spans="1:2" ht="15.75" customHeight="1" x14ac:dyDescent="0.25"/>
    <row r="37" spans="1:2" ht="15.75" customHeight="1" x14ac:dyDescent="0.25"/>
    <row r="38" spans="1:2" ht="15.75" customHeight="1" x14ac:dyDescent="0.25"/>
    <row r="39" spans="1:2" ht="15.75" customHeight="1" x14ac:dyDescent="0.25"/>
    <row r="40" spans="1:2" ht="15.75" customHeight="1" x14ac:dyDescent="0.25"/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00"/>
  <sheetViews>
    <sheetView workbookViewId="0">
      <selection activeCell="E1" sqref="E1:F7"/>
    </sheetView>
  </sheetViews>
  <sheetFormatPr defaultColWidth="12.59765625" defaultRowHeight="15" customHeight="1" x14ac:dyDescent="0.25"/>
  <cols>
    <col min="1" max="26" width="10.09765625" customWidth="1"/>
  </cols>
  <sheetData>
    <row r="1" spans="1:6" ht="14.4" x14ac:dyDescent="0.3">
      <c r="A1" s="3" t="s">
        <v>42</v>
      </c>
      <c r="B1" s="3" t="s">
        <v>43</v>
      </c>
      <c r="C1" s="3" t="s">
        <v>44</v>
      </c>
      <c r="D1" s="3" t="s">
        <v>45</v>
      </c>
      <c r="E1" s="7" t="s">
        <v>138</v>
      </c>
      <c r="F1" s="7" t="s">
        <v>139</v>
      </c>
    </row>
    <row r="2" spans="1:6" ht="14.4" x14ac:dyDescent="0.3">
      <c r="A2" s="3" t="s">
        <v>46</v>
      </c>
      <c r="B2" s="3">
        <v>12</v>
      </c>
      <c r="C2" s="3" t="s">
        <v>47</v>
      </c>
      <c r="D2" s="3">
        <v>20</v>
      </c>
      <c r="E2" s="7" t="s">
        <v>140</v>
      </c>
      <c r="F2" s="8">
        <f>$B$12*0.2</f>
        <v>50</v>
      </c>
    </row>
    <row r="3" spans="1:6" ht="14.4" x14ac:dyDescent="0.3">
      <c r="A3" s="3" t="s">
        <v>48</v>
      </c>
      <c r="B3" s="3">
        <v>15</v>
      </c>
      <c r="C3" s="3" t="s">
        <v>49</v>
      </c>
      <c r="D3" s="3">
        <v>28</v>
      </c>
      <c r="E3" s="7" t="s">
        <v>141</v>
      </c>
      <c r="F3" s="8">
        <f>$B$12*0.7</f>
        <v>175</v>
      </c>
    </row>
    <row r="4" spans="1:6" ht="14.4" x14ac:dyDescent="0.3">
      <c r="A4" s="3" t="s">
        <v>50</v>
      </c>
      <c r="B4" s="3">
        <v>11</v>
      </c>
      <c r="C4" s="3" t="s">
        <v>51</v>
      </c>
      <c r="D4" s="3">
        <v>20</v>
      </c>
      <c r="E4" s="7" t="s">
        <v>142</v>
      </c>
      <c r="F4" s="8">
        <f>$B$12*0.25</f>
        <v>62.5</v>
      </c>
    </row>
    <row r="5" spans="1:6" ht="14.4" x14ac:dyDescent="0.3">
      <c r="A5" s="3" t="s">
        <v>52</v>
      </c>
      <c r="B5" s="3">
        <v>12</v>
      </c>
      <c r="C5" s="3" t="s">
        <v>53</v>
      </c>
      <c r="D5" s="3">
        <v>20</v>
      </c>
      <c r="E5" s="7" t="s">
        <v>143</v>
      </c>
      <c r="F5" s="8">
        <f>$B$12*0.25</f>
        <v>62.5</v>
      </c>
    </row>
    <row r="6" spans="1:6" ht="14.4" x14ac:dyDescent="0.3">
      <c r="A6" s="3" t="s">
        <v>54</v>
      </c>
      <c r="B6" s="3">
        <v>10</v>
      </c>
      <c r="C6" s="3" t="s">
        <v>55</v>
      </c>
      <c r="D6" s="3">
        <v>20</v>
      </c>
      <c r="E6" s="7" t="s">
        <v>144</v>
      </c>
      <c r="F6" s="8">
        <f>$B$12*0.2</f>
        <v>50</v>
      </c>
    </row>
    <row r="7" spans="1:6" ht="14.4" x14ac:dyDescent="0.3">
      <c r="A7" s="3" t="s">
        <v>56</v>
      </c>
      <c r="B7" s="3">
        <v>13</v>
      </c>
      <c r="C7" s="3" t="s">
        <v>57</v>
      </c>
      <c r="D7" s="3">
        <v>30</v>
      </c>
      <c r="E7" s="7" t="s">
        <v>145</v>
      </c>
      <c r="F7" s="8">
        <f t="shared" ref="F7" si="0">$B$12*0.2</f>
        <v>50</v>
      </c>
    </row>
    <row r="8" spans="1:6" ht="14.4" x14ac:dyDescent="0.3">
      <c r="A8" s="3" t="s">
        <v>58</v>
      </c>
      <c r="B8" s="3">
        <v>5</v>
      </c>
      <c r="C8" s="3" t="s">
        <v>59</v>
      </c>
      <c r="D8" s="3">
        <v>20</v>
      </c>
    </row>
    <row r="9" spans="1:6" ht="14.4" x14ac:dyDescent="0.3">
      <c r="A9" s="3" t="s">
        <v>60</v>
      </c>
      <c r="B9" s="3">
        <v>5</v>
      </c>
      <c r="C9" s="3" t="s">
        <v>61</v>
      </c>
      <c r="D9" s="3">
        <v>29</v>
      </c>
    </row>
    <row r="10" spans="1:6" ht="14.4" x14ac:dyDescent="0.3">
      <c r="A10" s="3" t="s">
        <v>62</v>
      </c>
      <c r="B10" s="3">
        <v>16</v>
      </c>
      <c r="C10" s="3" t="s">
        <v>63</v>
      </c>
      <c r="D10" s="3">
        <v>35</v>
      </c>
    </row>
    <row r="11" spans="1:6" ht="14.4" x14ac:dyDescent="0.3">
      <c r="A11" s="3" t="s">
        <v>64</v>
      </c>
      <c r="B11" s="3">
        <v>9</v>
      </c>
      <c r="C11" s="3" t="s">
        <v>65</v>
      </c>
      <c r="D11" s="3">
        <v>42</v>
      </c>
    </row>
    <row r="12" spans="1:6" ht="14.4" x14ac:dyDescent="0.3">
      <c r="A12" s="3" t="s">
        <v>66</v>
      </c>
      <c r="B12" s="4">
        <v>250</v>
      </c>
      <c r="C12" s="3" t="s">
        <v>67</v>
      </c>
      <c r="D12" s="3">
        <v>44</v>
      </c>
    </row>
    <row r="13" spans="1:6" ht="14.4" x14ac:dyDescent="0.3">
      <c r="A13" s="3" t="s">
        <v>68</v>
      </c>
      <c r="B13" s="3">
        <v>12</v>
      </c>
      <c r="C13" s="3" t="s">
        <v>69</v>
      </c>
      <c r="D13" s="3">
        <v>41</v>
      </c>
    </row>
    <row r="14" spans="1:6" ht="14.4" x14ac:dyDescent="0.3">
      <c r="A14" s="3" t="s">
        <v>70</v>
      </c>
      <c r="B14" s="3">
        <v>0</v>
      </c>
      <c r="C14" s="3" t="s">
        <v>71</v>
      </c>
      <c r="D14" s="3">
        <v>35</v>
      </c>
    </row>
    <row r="15" spans="1:6" ht="14.4" x14ac:dyDescent="0.3">
      <c r="A15" s="3" t="s">
        <v>110</v>
      </c>
      <c r="B15" s="3">
        <v>0</v>
      </c>
      <c r="C15" s="3" t="s">
        <v>72</v>
      </c>
      <c r="D15" s="3">
        <v>20</v>
      </c>
    </row>
    <row r="16" spans="1:6" ht="14.4" x14ac:dyDescent="0.3">
      <c r="A16" s="3" t="s">
        <v>111</v>
      </c>
      <c r="B16" s="3">
        <v>0</v>
      </c>
      <c r="C16" s="3" t="s">
        <v>73</v>
      </c>
      <c r="D16" s="3">
        <v>25</v>
      </c>
    </row>
    <row r="17" spans="1:4" ht="14.4" x14ac:dyDescent="0.3">
      <c r="A17" s="3" t="s">
        <v>112</v>
      </c>
      <c r="B17" s="3">
        <v>0</v>
      </c>
      <c r="C17" s="3" t="s">
        <v>74</v>
      </c>
      <c r="D17" s="3">
        <v>27</v>
      </c>
    </row>
    <row r="18" spans="1:4" ht="14.4" x14ac:dyDescent="0.3">
      <c r="A18" s="3" t="s">
        <v>113</v>
      </c>
      <c r="B18" s="3">
        <v>0</v>
      </c>
      <c r="C18" s="3" t="s">
        <v>75</v>
      </c>
      <c r="D18" s="3">
        <v>20</v>
      </c>
    </row>
    <row r="19" spans="1:4" ht="14.4" x14ac:dyDescent="0.3">
      <c r="A19" s="3" t="s">
        <v>114</v>
      </c>
      <c r="B19" s="3">
        <v>0</v>
      </c>
      <c r="C19" s="3" t="s">
        <v>76</v>
      </c>
      <c r="D19" s="3">
        <v>20</v>
      </c>
    </row>
    <row r="20" spans="1:4" ht="14.4" x14ac:dyDescent="0.3">
      <c r="A20" s="3" t="s">
        <v>77</v>
      </c>
      <c r="B20" s="3">
        <v>5</v>
      </c>
      <c r="C20" s="3" t="s">
        <v>78</v>
      </c>
      <c r="D20" s="3">
        <v>20</v>
      </c>
    </row>
    <row r="21" spans="1:4" ht="15.75" customHeight="1" x14ac:dyDescent="0.3">
      <c r="A21" s="3" t="s">
        <v>79</v>
      </c>
      <c r="B21" s="3">
        <v>5</v>
      </c>
      <c r="C21" s="3" t="s">
        <v>80</v>
      </c>
      <c r="D21" s="3">
        <v>31</v>
      </c>
    </row>
    <row r="22" spans="1:4" ht="15.75" customHeight="1" x14ac:dyDescent="0.3">
      <c r="A22" s="3" t="s">
        <v>81</v>
      </c>
      <c r="B22" s="3" t="s">
        <v>82</v>
      </c>
      <c r="C22" s="3" t="s">
        <v>83</v>
      </c>
      <c r="D22" s="3">
        <v>20</v>
      </c>
    </row>
    <row r="23" spans="1:4" ht="15.75" customHeight="1" x14ac:dyDescent="0.3">
      <c r="A23" s="3" t="s">
        <v>84</v>
      </c>
      <c r="B23" s="3" t="s">
        <v>117</v>
      </c>
      <c r="C23" s="3" t="s">
        <v>85</v>
      </c>
      <c r="D23" s="3">
        <v>20</v>
      </c>
    </row>
    <row r="24" spans="1:4" ht="15.75" customHeight="1" x14ac:dyDescent="0.3">
      <c r="A24" s="3" t="s">
        <v>86</v>
      </c>
      <c r="B24" s="3"/>
      <c r="C24" s="3" t="s">
        <v>87</v>
      </c>
      <c r="D24" s="3">
        <v>20</v>
      </c>
    </row>
    <row r="25" spans="1:4" ht="15.75" customHeight="1" x14ac:dyDescent="0.3">
      <c r="A25" s="3" t="s">
        <v>88</v>
      </c>
      <c r="B25" s="3"/>
      <c r="C25" s="3" t="s">
        <v>89</v>
      </c>
      <c r="D25" s="3">
        <v>20</v>
      </c>
    </row>
    <row r="26" spans="1:4" ht="15.75" customHeight="1" x14ac:dyDescent="0.3">
      <c r="A26" s="3" t="s">
        <v>90</v>
      </c>
      <c r="B26" s="3"/>
      <c r="C26" s="3" t="s">
        <v>91</v>
      </c>
      <c r="D26" s="3">
        <v>27</v>
      </c>
    </row>
    <row r="27" spans="1:4" ht="15.75" customHeight="1" x14ac:dyDescent="0.3">
      <c r="A27" s="3" t="s">
        <v>92</v>
      </c>
      <c r="B27" s="3" t="s">
        <v>118</v>
      </c>
      <c r="C27" s="3" t="s">
        <v>94</v>
      </c>
      <c r="D27" s="3">
        <v>28</v>
      </c>
    </row>
    <row r="28" spans="1:4" ht="15.75" customHeight="1" x14ac:dyDescent="0.3">
      <c r="A28" s="3" t="s">
        <v>95</v>
      </c>
      <c r="B28" s="3"/>
      <c r="C28" s="3" t="s">
        <v>97</v>
      </c>
      <c r="D28" s="3" t="s">
        <v>2</v>
      </c>
    </row>
    <row r="29" spans="1:4" ht="15.75" customHeight="1" x14ac:dyDescent="0.3">
      <c r="A29" s="3" t="s">
        <v>98</v>
      </c>
      <c r="B29" s="3"/>
      <c r="C29" s="3" t="s">
        <v>100</v>
      </c>
      <c r="D29" s="3">
        <v>2</v>
      </c>
    </row>
    <row r="30" spans="1:4" ht="15.75" customHeight="1" x14ac:dyDescent="0.3">
      <c r="A30" s="3" t="s">
        <v>101</v>
      </c>
      <c r="B30" s="3">
        <v>11</v>
      </c>
      <c r="C30" s="3" t="s">
        <v>102</v>
      </c>
      <c r="D30" s="3">
        <v>2</v>
      </c>
    </row>
    <row r="31" spans="1:4" ht="15.75" customHeight="1" x14ac:dyDescent="0.3">
      <c r="A31" s="3" t="s">
        <v>103</v>
      </c>
      <c r="B31" s="3">
        <v>11</v>
      </c>
      <c r="C31" s="3"/>
      <c r="D31" s="3"/>
    </row>
    <row r="32" spans="1:4" ht="15.75" customHeight="1" x14ac:dyDescent="0.3">
      <c r="A32" s="3" t="s">
        <v>104</v>
      </c>
      <c r="B32" s="3">
        <v>11</v>
      </c>
      <c r="C32" s="3"/>
      <c r="D32" s="3"/>
    </row>
    <row r="33" spans="1:4" ht="15.75" customHeight="1" x14ac:dyDescent="0.3">
      <c r="A33" s="3" t="s">
        <v>105</v>
      </c>
      <c r="B33" s="3">
        <v>10</v>
      </c>
      <c r="C33" s="3"/>
      <c r="D33" s="3"/>
    </row>
    <row r="34" spans="1:4" ht="15.75" customHeight="1" x14ac:dyDescent="0.25"/>
    <row r="35" spans="1:4" ht="15.75" customHeight="1" x14ac:dyDescent="0.25"/>
    <row r="36" spans="1:4" ht="15.75" customHeight="1" x14ac:dyDescent="0.25"/>
    <row r="37" spans="1:4" ht="15.75" customHeight="1" x14ac:dyDescent="0.25"/>
    <row r="38" spans="1:4" ht="15.75" customHeight="1" x14ac:dyDescent="0.25"/>
    <row r="39" spans="1:4" ht="15.75" customHeight="1" x14ac:dyDescent="0.25"/>
    <row r="40" spans="1:4" ht="15.75" customHeight="1" x14ac:dyDescent="0.25"/>
    <row r="41" spans="1:4" ht="15.75" customHeight="1" x14ac:dyDescent="0.25"/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000"/>
  <sheetViews>
    <sheetView workbookViewId="0">
      <selection activeCell="E1" sqref="E1:F7"/>
    </sheetView>
  </sheetViews>
  <sheetFormatPr defaultColWidth="12.59765625" defaultRowHeight="15" customHeight="1" x14ac:dyDescent="0.25"/>
  <cols>
    <col min="1" max="1" width="14.09765625" customWidth="1"/>
    <col min="2" max="2" width="8" customWidth="1"/>
    <col min="3" max="3" width="16.3984375" customWidth="1"/>
    <col min="4" max="26" width="8" customWidth="1"/>
  </cols>
  <sheetData>
    <row r="1" spans="1:6" ht="14.4" x14ac:dyDescent="0.3">
      <c r="A1" s="1" t="s">
        <v>42</v>
      </c>
      <c r="B1" s="1" t="s">
        <v>43</v>
      </c>
      <c r="C1" s="1" t="s">
        <v>44</v>
      </c>
      <c r="D1" s="1" t="s">
        <v>45</v>
      </c>
      <c r="E1" s="7" t="s">
        <v>138</v>
      </c>
      <c r="F1" s="7" t="s">
        <v>139</v>
      </c>
    </row>
    <row r="2" spans="1:6" ht="14.4" x14ac:dyDescent="0.3">
      <c r="A2" s="1" t="s">
        <v>46</v>
      </c>
      <c r="B2" s="1">
        <v>10</v>
      </c>
      <c r="C2" s="2" t="s">
        <v>47</v>
      </c>
      <c r="D2" s="1">
        <v>20</v>
      </c>
      <c r="E2" s="7" t="s">
        <v>140</v>
      </c>
      <c r="F2" s="8">
        <f>$B$12*0.2</f>
        <v>40</v>
      </c>
    </row>
    <row r="3" spans="1:6" ht="14.4" x14ac:dyDescent="0.3">
      <c r="A3" s="1" t="s">
        <v>48</v>
      </c>
      <c r="B3" s="1">
        <v>10</v>
      </c>
      <c r="C3" s="2" t="s">
        <v>49</v>
      </c>
      <c r="D3" s="1">
        <v>20</v>
      </c>
      <c r="E3" s="7" t="s">
        <v>141</v>
      </c>
      <c r="F3" s="8">
        <f>$B$12*0.7</f>
        <v>140</v>
      </c>
    </row>
    <row r="4" spans="1:6" ht="14.4" x14ac:dyDescent="0.3">
      <c r="A4" s="1" t="s">
        <v>50</v>
      </c>
      <c r="B4" s="1">
        <v>13</v>
      </c>
      <c r="C4" s="2" t="s">
        <v>51</v>
      </c>
      <c r="D4" s="1">
        <v>20</v>
      </c>
      <c r="E4" s="7" t="s">
        <v>142</v>
      </c>
      <c r="F4" s="8">
        <f>$B$12*0.25</f>
        <v>50</v>
      </c>
    </row>
    <row r="5" spans="1:6" ht="14.4" x14ac:dyDescent="0.3">
      <c r="A5" s="1" t="s">
        <v>52</v>
      </c>
      <c r="B5" s="1">
        <v>10</v>
      </c>
      <c r="C5" s="2" t="s">
        <v>53</v>
      </c>
      <c r="D5" s="1">
        <v>20</v>
      </c>
      <c r="E5" s="7" t="s">
        <v>143</v>
      </c>
      <c r="F5" s="8">
        <f>$B$12*0.25</f>
        <v>50</v>
      </c>
    </row>
    <row r="6" spans="1:6" ht="14.4" x14ac:dyDescent="0.3">
      <c r="A6" s="1" t="s">
        <v>54</v>
      </c>
      <c r="B6" s="1">
        <v>13</v>
      </c>
      <c r="C6" s="2" t="s">
        <v>55</v>
      </c>
      <c r="D6" s="1">
        <v>20</v>
      </c>
      <c r="E6" s="7" t="s">
        <v>144</v>
      </c>
      <c r="F6" s="8">
        <f>$B$12*0.2</f>
        <v>40</v>
      </c>
    </row>
    <row r="7" spans="1:6" ht="14.4" x14ac:dyDescent="0.3">
      <c r="A7" s="1" t="s">
        <v>56</v>
      </c>
      <c r="B7" s="1">
        <v>11</v>
      </c>
      <c r="C7" s="2" t="s">
        <v>57</v>
      </c>
      <c r="D7" s="1">
        <v>20</v>
      </c>
      <c r="E7" s="7" t="s">
        <v>145</v>
      </c>
      <c r="F7" s="8">
        <f t="shared" ref="F7" si="0">$B$12*0.2</f>
        <v>40</v>
      </c>
    </row>
    <row r="8" spans="1:6" ht="14.4" x14ac:dyDescent="0.3">
      <c r="A8" s="1" t="s">
        <v>58</v>
      </c>
      <c r="B8" s="1">
        <v>5</v>
      </c>
      <c r="C8" s="2" t="s">
        <v>59</v>
      </c>
      <c r="D8" s="1">
        <v>20</v>
      </c>
    </row>
    <row r="9" spans="1:6" ht="14.4" x14ac:dyDescent="0.3">
      <c r="A9" s="1" t="s">
        <v>60</v>
      </c>
      <c r="B9" s="1">
        <v>5</v>
      </c>
      <c r="C9" s="2" t="s">
        <v>61</v>
      </c>
      <c r="D9" s="1">
        <v>20</v>
      </c>
    </row>
    <row r="10" spans="1:6" ht="14.4" x14ac:dyDescent="0.3">
      <c r="A10" s="1" t="s">
        <v>62</v>
      </c>
      <c r="B10" s="1">
        <f>ROUNDUP((B8+B5+B7+B9)/2,0)</f>
        <v>16</v>
      </c>
      <c r="C10" s="2" t="s">
        <v>63</v>
      </c>
      <c r="D10" s="1">
        <v>20</v>
      </c>
    </row>
    <row r="11" spans="1:6" ht="14.4" x14ac:dyDescent="0.3">
      <c r="A11" s="1" t="s">
        <v>64</v>
      </c>
      <c r="B11" s="1">
        <v>9</v>
      </c>
      <c r="C11" s="2" t="s">
        <v>65</v>
      </c>
      <c r="D11" s="1">
        <v>20</v>
      </c>
    </row>
    <row r="12" spans="1:6" ht="14.4" x14ac:dyDescent="0.3">
      <c r="A12" s="1" t="s">
        <v>66</v>
      </c>
      <c r="B12" s="1">
        <v>200</v>
      </c>
      <c r="C12" s="2" t="s">
        <v>67</v>
      </c>
      <c r="D12" s="1">
        <v>20</v>
      </c>
    </row>
    <row r="13" spans="1:6" ht="14.4" x14ac:dyDescent="0.3">
      <c r="A13" s="1" t="s">
        <v>68</v>
      </c>
      <c r="B13" s="1">
        <v>12</v>
      </c>
      <c r="C13" s="2" t="s">
        <v>69</v>
      </c>
      <c r="D13" s="1">
        <v>20</v>
      </c>
    </row>
    <row r="14" spans="1:6" ht="14.4" x14ac:dyDescent="0.3">
      <c r="A14" s="1" t="s">
        <v>70</v>
      </c>
      <c r="B14" s="1">
        <v>0</v>
      </c>
      <c r="C14" s="2" t="s">
        <v>71</v>
      </c>
      <c r="D14" s="1">
        <v>28</v>
      </c>
    </row>
    <row r="15" spans="1:6" ht="14.4" x14ac:dyDescent="0.3">
      <c r="A15" s="1" t="str">
        <f>[1]Status!A9</f>
        <v>Brust</v>
      </c>
      <c r="B15" s="1">
        <v>0</v>
      </c>
      <c r="C15" s="2" t="s">
        <v>72</v>
      </c>
      <c r="D15" s="1">
        <v>30</v>
      </c>
    </row>
    <row r="16" spans="1:6" ht="14.4" x14ac:dyDescent="0.3">
      <c r="A16" s="1" t="str">
        <f>[1]Status!A10</f>
        <v>Arme</v>
      </c>
      <c r="B16" s="1">
        <v>0</v>
      </c>
      <c r="C16" s="2" t="s">
        <v>73</v>
      </c>
      <c r="D16" s="1">
        <v>25</v>
      </c>
    </row>
    <row r="17" spans="1:4" ht="14.4" x14ac:dyDescent="0.3">
      <c r="A17" s="1" t="str">
        <f>[1]Status!A11</f>
        <v>Gürtel</v>
      </c>
      <c r="B17" s="1">
        <v>0</v>
      </c>
      <c r="C17" s="2" t="s">
        <v>74</v>
      </c>
      <c r="D17" s="1">
        <v>32</v>
      </c>
    </row>
    <row r="18" spans="1:4" ht="14.4" x14ac:dyDescent="0.3">
      <c r="A18" s="1" t="str">
        <f>[1]Status!A12</f>
        <v>Beine</v>
      </c>
      <c r="B18" s="1">
        <v>0</v>
      </c>
      <c r="C18" s="2" t="s">
        <v>75</v>
      </c>
      <c r="D18" s="1">
        <v>28</v>
      </c>
    </row>
    <row r="19" spans="1:4" ht="14.4" x14ac:dyDescent="0.3">
      <c r="A19" s="1" t="str">
        <f>[1]Status!A13</f>
        <v>Gesamt</v>
      </c>
      <c r="B19" s="1">
        <v>0</v>
      </c>
      <c r="C19" s="2" t="s">
        <v>76</v>
      </c>
      <c r="D19" s="1">
        <v>20</v>
      </c>
    </row>
    <row r="20" spans="1:4" ht="14.4" x14ac:dyDescent="0.3">
      <c r="A20" s="1" t="s">
        <v>77</v>
      </c>
      <c r="B20" s="1">
        <v>5</v>
      </c>
      <c r="C20" s="2" t="s">
        <v>78</v>
      </c>
      <c r="D20" s="1">
        <v>20</v>
      </c>
    </row>
    <row r="21" spans="1:4" ht="15.75" customHeight="1" x14ac:dyDescent="0.3">
      <c r="A21" s="1" t="s">
        <v>79</v>
      </c>
      <c r="B21" s="1">
        <v>5</v>
      </c>
      <c r="C21" s="2" t="s">
        <v>80</v>
      </c>
      <c r="D21" s="1">
        <v>20</v>
      </c>
    </row>
    <row r="22" spans="1:4" ht="15.75" customHeight="1" x14ac:dyDescent="0.3">
      <c r="A22" s="1" t="s">
        <v>81</v>
      </c>
      <c r="B22" s="1" t="s">
        <v>82</v>
      </c>
      <c r="C22" s="2" t="s">
        <v>83</v>
      </c>
      <c r="D22" s="1">
        <v>20</v>
      </c>
    </row>
    <row r="23" spans="1:4" ht="15.75" customHeight="1" x14ac:dyDescent="0.3">
      <c r="A23" s="1" t="s">
        <v>84</v>
      </c>
      <c r="B23" s="1">
        <v>12</v>
      </c>
      <c r="C23" s="2" t="s">
        <v>85</v>
      </c>
      <c r="D23" s="1">
        <v>20</v>
      </c>
    </row>
    <row r="24" spans="1:4" ht="15.75" customHeight="1" x14ac:dyDescent="0.3">
      <c r="A24" s="1" t="s">
        <v>86</v>
      </c>
      <c r="C24" s="2" t="s">
        <v>87</v>
      </c>
      <c r="D24" s="1">
        <v>25</v>
      </c>
    </row>
    <row r="25" spans="1:4" ht="15.75" customHeight="1" x14ac:dyDescent="0.3">
      <c r="A25" s="1" t="s">
        <v>88</v>
      </c>
      <c r="C25" s="2" t="s">
        <v>89</v>
      </c>
      <c r="D25" s="1">
        <v>20</v>
      </c>
    </row>
    <row r="26" spans="1:4" ht="15.75" customHeight="1" x14ac:dyDescent="0.3">
      <c r="A26" s="1" t="s">
        <v>90</v>
      </c>
      <c r="C26" s="2" t="s">
        <v>91</v>
      </c>
      <c r="D26" s="1">
        <v>20</v>
      </c>
    </row>
    <row r="27" spans="1:4" ht="15.75" customHeight="1" x14ac:dyDescent="0.3">
      <c r="A27" s="1" t="s">
        <v>92</v>
      </c>
      <c r="B27" s="1" t="s">
        <v>96</v>
      </c>
      <c r="C27" s="2" t="s">
        <v>94</v>
      </c>
      <c r="D27" s="1">
        <v>24</v>
      </c>
    </row>
    <row r="28" spans="1:4" ht="15.75" customHeight="1" x14ac:dyDescent="0.3">
      <c r="A28" s="1" t="s">
        <v>95</v>
      </c>
      <c r="C28" s="1" t="s">
        <v>97</v>
      </c>
      <c r="D28" s="1" t="s">
        <v>2</v>
      </c>
    </row>
    <row r="29" spans="1:4" ht="15.75" customHeight="1" x14ac:dyDescent="0.3">
      <c r="A29" s="1" t="s">
        <v>98</v>
      </c>
      <c r="C29" s="1" t="s">
        <v>100</v>
      </c>
      <c r="D29" s="1">
        <v>2</v>
      </c>
    </row>
    <row r="30" spans="1:4" ht="15.75" customHeight="1" x14ac:dyDescent="0.3">
      <c r="A30" s="1" t="s">
        <v>101</v>
      </c>
      <c r="B30" s="1">
        <f>ROUNDUP((B7+B5)/2,0)</f>
        <v>11</v>
      </c>
      <c r="C30" s="1" t="s">
        <v>102</v>
      </c>
      <c r="D30" s="1">
        <v>2</v>
      </c>
    </row>
    <row r="31" spans="1:4" ht="15.75" customHeight="1" x14ac:dyDescent="0.3">
      <c r="A31" s="1" t="s">
        <v>103</v>
      </c>
      <c r="B31" s="1">
        <f>ROUNDUP((B6+B6+B4)/3,0)</f>
        <v>13</v>
      </c>
    </row>
    <row r="32" spans="1:4" ht="15.75" customHeight="1" x14ac:dyDescent="0.3">
      <c r="A32" s="1" t="s">
        <v>104</v>
      </c>
      <c r="B32" s="1">
        <f>ROUNDUP((B5+B4+B5)/3,0)</f>
        <v>11</v>
      </c>
    </row>
    <row r="33" spans="1:2" ht="15.75" customHeight="1" x14ac:dyDescent="0.3">
      <c r="A33" s="1" t="s">
        <v>105</v>
      </c>
      <c r="B33" s="1">
        <f>B8+B9</f>
        <v>10</v>
      </c>
    </row>
    <row r="34" spans="1:2" ht="15.75" customHeight="1" x14ac:dyDescent="0.25"/>
    <row r="35" spans="1:2" ht="15.75" customHeight="1" x14ac:dyDescent="0.25"/>
    <row r="36" spans="1:2" ht="15.75" customHeight="1" x14ac:dyDescent="0.25"/>
    <row r="37" spans="1:2" ht="15.75" customHeight="1" x14ac:dyDescent="0.25"/>
    <row r="38" spans="1:2" ht="15.75" customHeight="1" x14ac:dyDescent="0.25"/>
    <row r="39" spans="1:2" ht="15.75" customHeight="1" x14ac:dyDescent="0.25"/>
    <row r="40" spans="1:2" ht="15.75" customHeight="1" x14ac:dyDescent="0.25"/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1000"/>
  <sheetViews>
    <sheetView workbookViewId="0">
      <selection activeCell="E1" sqref="E1:F7"/>
    </sheetView>
  </sheetViews>
  <sheetFormatPr defaultColWidth="12.59765625" defaultRowHeight="15" customHeight="1" x14ac:dyDescent="0.25"/>
  <cols>
    <col min="1" max="26" width="10.09765625" customWidth="1"/>
  </cols>
  <sheetData>
    <row r="1" spans="1:6" ht="14.4" x14ac:dyDescent="0.3">
      <c r="A1" s="3" t="s">
        <v>42</v>
      </c>
      <c r="B1" s="3" t="s">
        <v>43</v>
      </c>
      <c r="C1" s="3" t="s">
        <v>44</v>
      </c>
      <c r="D1" s="3" t="s">
        <v>45</v>
      </c>
      <c r="E1" s="7" t="s">
        <v>138</v>
      </c>
      <c r="F1" s="7" t="s">
        <v>139</v>
      </c>
    </row>
    <row r="2" spans="1:6" ht="14.4" x14ac:dyDescent="0.3">
      <c r="A2" s="3" t="s">
        <v>46</v>
      </c>
      <c r="B2" s="3">
        <v>10</v>
      </c>
      <c r="C2" s="3" t="s">
        <v>47</v>
      </c>
      <c r="D2" s="3">
        <v>25</v>
      </c>
      <c r="E2" s="7" t="s">
        <v>140</v>
      </c>
      <c r="F2" s="8">
        <f>$B$12*0.2</f>
        <v>40</v>
      </c>
    </row>
    <row r="3" spans="1:6" ht="14.4" x14ac:dyDescent="0.3">
      <c r="A3" s="3" t="s">
        <v>48</v>
      </c>
      <c r="B3" s="3">
        <v>10</v>
      </c>
      <c r="C3" s="3" t="s">
        <v>49</v>
      </c>
      <c r="D3" s="3">
        <v>20</v>
      </c>
      <c r="E3" s="7" t="s">
        <v>141</v>
      </c>
      <c r="F3" s="8">
        <f>$B$12*0.7</f>
        <v>140</v>
      </c>
    </row>
    <row r="4" spans="1:6" ht="14.4" x14ac:dyDescent="0.3">
      <c r="A4" s="3" t="s">
        <v>50</v>
      </c>
      <c r="B4" s="3">
        <v>15</v>
      </c>
      <c r="C4" s="3" t="s">
        <v>51</v>
      </c>
      <c r="D4" s="3">
        <v>20</v>
      </c>
      <c r="E4" s="7" t="s">
        <v>142</v>
      </c>
      <c r="F4" s="8">
        <f>$B$12*0.25</f>
        <v>50</v>
      </c>
    </row>
    <row r="5" spans="1:6" ht="14.4" x14ac:dyDescent="0.3">
      <c r="A5" s="3" t="s">
        <v>52</v>
      </c>
      <c r="B5" s="3">
        <v>10</v>
      </c>
      <c r="C5" s="3" t="s">
        <v>53</v>
      </c>
      <c r="D5" s="3">
        <v>20</v>
      </c>
      <c r="E5" s="7" t="s">
        <v>143</v>
      </c>
      <c r="F5" s="8">
        <f>$B$12*0.25</f>
        <v>50</v>
      </c>
    </row>
    <row r="6" spans="1:6" ht="14.4" x14ac:dyDescent="0.3">
      <c r="A6" s="3" t="s">
        <v>54</v>
      </c>
      <c r="B6" s="3">
        <v>14</v>
      </c>
      <c r="C6" s="3" t="s">
        <v>55</v>
      </c>
      <c r="D6" s="3">
        <v>20</v>
      </c>
      <c r="E6" s="7" t="s">
        <v>144</v>
      </c>
      <c r="F6" s="8">
        <f>$B$12*0.2</f>
        <v>40</v>
      </c>
    </row>
    <row r="7" spans="1:6" ht="14.4" x14ac:dyDescent="0.3">
      <c r="A7" s="3" t="s">
        <v>56</v>
      </c>
      <c r="B7" s="3">
        <v>12</v>
      </c>
      <c r="C7" s="3" t="s">
        <v>57</v>
      </c>
      <c r="D7" s="3">
        <v>20</v>
      </c>
      <c r="E7" s="7" t="s">
        <v>145</v>
      </c>
      <c r="F7" s="8">
        <f t="shared" ref="F7" si="0">$B$12*0.2</f>
        <v>40</v>
      </c>
    </row>
    <row r="8" spans="1:6" ht="14.4" x14ac:dyDescent="0.3">
      <c r="A8" s="3" t="s">
        <v>58</v>
      </c>
      <c r="B8" s="3">
        <v>5</v>
      </c>
      <c r="C8" s="3" t="s">
        <v>59</v>
      </c>
      <c r="D8" s="3">
        <v>20</v>
      </c>
    </row>
    <row r="9" spans="1:6" ht="14.4" x14ac:dyDescent="0.3">
      <c r="A9" s="3" t="s">
        <v>60</v>
      </c>
      <c r="B9" s="3">
        <v>5</v>
      </c>
      <c r="C9" s="3" t="s">
        <v>61</v>
      </c>
      <c r="D9" s="3">
        <v>20</v>
      </c>
    </row>
    <row r="10" spans="1:6" ht="14.4" x14ac:dyDescent="0.3">
      <c r="A10" s="3" t="s">
        <v>62</v>
      </c>
      <c r="B10" s="3">
        <v>16</v>
      </c>
      <c r="C10" s="3" t="s">
        <v>63</v>
      </c>
      <c r="D10" s="3">
        <v>20</v>
      </c>
    </row>
    <row r="11" spans="1:6" ht="14.4" x14ac:dyDescent="0.3">
      <c r="A11" s="3" t="s">
        <v>64</v>
      </c>
      <c r="B11" s="3">
        <v>9</v>
      </c>
      <c r="C11" s="3" t="s">
        <v>65</v>
      </c>
      <c r="D11" s="3">
        <v>20</v>
      </c>
    </row>
    <row r="12" spans="1:6" ht="14.4" x14ac:dyDescent="0.3">
      <c r="A12" s="3" t="s">
        <v>66</v>
      </c>
      <c r="B12" s="3">
        <v>200</v>
      </c>
      <c r="C12" s="3" t="s">
        <v>67</v>
      </c>
      <c r="D12" s="3">
        <v>20</v>
      </c>
    </row>
    <row r="13" spans="1:6" ht="14.4" x14ac:dyDescent="0.3">
      <c r="A13" s="3" t="s">
        <v>68</v>
      </c>
      <c r="B13" s="3">
        <v>12</v>
      </c>
      <c r="C13" s="3" t="s">
        <v>69</v>
      </c>
      <c r="D13" s="3">
        <v>20</v>
      </c>
    </row>
    <row r="14" spans="1:6" ht="14.4" x14ac:dyDescent="0.3">
      <c r="A14" s="3" t="s">
        <v>70</v>
      </c>
      <c r="B14" s="3">
        <v>0</v>
      </c>
      <c r="C14" s="3" t="s">
        <v>71</v>
      </c>
      <c r="D14" s="3">
        <v>38</v>
      </c>
    </row>
    <row r="15" spans="1:6" ht="14.4" x14ac:dyDescent="0.3">
      <c r="A15" s="3" t="s">
        <v>110</v>
      </c>
      <c r="B15" s="3">
        <v>0</v>
      </c>
      <c r="C15" s="3" t="s">
        <v>72</v>
      </c>
      <c r="D15" s="3">
        <v>37</v>
      </c>
    </row>
    <row r="16" spans="1:6" ht="14.4" x14ac:dyDescent="0.3">
      <c r="A16" s="3" t="s">
        <v>111</v>
      </c>
      <c r="B16" s="3">
        <v>0</v>
      </c>
      <c r="C16" s="3" t="s">
        <v>73</v>
      </c>
      <c r="D16" s="3">
        <v>28</v>
      </c>
    </row>
    <row r="17" spans="1:4" ht="14.4" x14ac:dyDescent="0.3">
      <c r="A17" s="3" t="s">
        <v>112</v>
      </c>
      <c r="B17" s="3">
        <v>0</v>
      </c>
      <c r="C17" s="3" t="s">
        <v>74</v>
      </c>
      <c r="D17" s="3">
        <v>42</v>
      </c>
    </row>
    <row r="18" spans="1:4" ht="14.4" x14ac:dyDescent="0.3">
      <c r="A18" s="3" t="s">
        <v>113</v>
      </c>
      <c r="B18" s="3">
        <v>0</v>
      </c>
      <c r="C18" s="3" t="s">
        <v>75</v>
      </c>
      <c r="D18" s="3">
        <v>36</v>
      </c>
    </row>
    <row r="19" spans="1:4" ht="14.4" x14ac:dyDescent="0.3">
      <c r="A19" s="3" t="s">
        <v>114</v>
      </c>
      <c r="B19" s="3">
        <v>0</v>
      </c>
      <c r="C19" s="3" t="s">
        <v>76</v>
      </c>
      <c r="D19" s="3">
        <v>20</v>
      </c>
    </row>
    <row r="20" spans="1:4" ht="14.4" x14ac:dyDescent="0.3">
      <c r="A20" s="3" t="s">
        <v>77</v>
      </c>
      <c r="B20" s="3">
        <v>5</v>
      </c>
      <c r="C20" s="3" t="s">
        <v>78</v>
      </c>
      <c r="D20" s="3">
        <v>20</v>
      </c>
    </row>
    <row r="21" spans="1:4" ht="15.75" customHeight="1" x14ac:dyDescent="0.3">
      <c r="A21" s="3" t="s">
        <v>79</v>
      </c>
      <c r="B21" s="3">
        <v>5</v>
      </c>
      <c r="C21" s="3" t="s">
        <v>80</v>
      </c>
      <c r="D21" s="3">
        <v>20</v>
      </c>
    </row>
    <row r="22" spans="1:4" ht="15.75" customHeight="1" x14ac:dyDescent="0.3">
      <c r="A22" s="3" t="s">
        <v>81</v>
      </c>
      <c r="B22" s="3" t="s">
        <v>82</v>
      </c>
      <c r="C22" s="3" t="s">
        <v>83</v>
      </c>
      <c r="D22" s="3">
        <v>20</v>
      </c>
    </row>
    <row r="23" spans="1:4" ht="15.75" customHeight="1" x14ac:dyDescent="0.3">
      <c r="A23" s="3" t="s">
        <v>84</v>
      </c>
      <c r="B23" s="3" t="s">
        <v>117</v>
      </c>
      <c r="C23" s="3" t="s">
        <v>85</v>
      </c>
      <c r="D23" s="3">
        <v>20</v>
      </c>
    </row>
    <row r="24" spans="1:4" ht="15.75" customHeight="1" x14ac:dyDescent="0.3">
      <c r="A24" s="3" t="s">
        <v>86</v>
      </c>
      <c r="B24" s="3"/>
      <c r="C24" s="3" t="s">
        <v>87</v>
      </c>
      <c r="D24" s="3">
        <v>25</v>
      </c>
    </row>
    <row r="25" spans="1:4" ht="15.75" customHeight="1" x14ac:dyDescent="0.3">
      <c r="A25" s="3" t="s">
        <v>88</v>
      </c>
      <c r="B25" s="3"/>
      <c r="C25" s="3" t="s">
        <v>89</v>
      </c>
      <c r="D25" s="3">
        <v>20</v>
      </c>
    </row>
    <row r="26" spans="1:4" ht="15.75" customHeight="1" x14ac:dyDescent="0.3">
      <c r="A26" s="3" t="s">
        <v>90</v>
      </c>
      <c r="B26" s="3"/>
      <c r="C26" s="3" t="s">
        <v>91</v>
      </c>
      <c r="D26" s="3">
        <v>20</v>
      </c>
    </row>
    <row r="27" spans="1:4" ht="15.75" customHeight="1" x14ac:dyDescent="0.3">
      <c r="A27" s="3" t="s">
        <v>92</v>
      </c>
      <c r="B27" s="3" t="s">
        <v>118</v>
      </c>
      <c r="C27" s="3" t="s">
        <v>94</v>
      </c>
      <c r="D27" s="3">
        <v>27</v>
      </c>
    </row>
    <row r="28" spans="1:4" ht="15.75" customHeight="1" x14ac:dyDescent="0.3">
      <c r="A28" s="3" t="s">
        <v>95</v>
      </c>
      <c r="B28" s="3"/>
      <c r="C28" s="3" t="s">
        <v>97</v>
      </c>
      <c r="D28" s="3" t="s">
        <v>2</v>
      </c>
    </row>
    <row r="29" spans="1:4" ht="15.75" customHeight="1" x14ac:dyDescent="0.3">
      <c r="A29" s="3" t="s">
        <v>98</v>
      </c>
      <c r="B29" s="3"/>
      <c r="C29" s="3" t="s">
        <v>100</v>
      </c>
      <c r="D29" s="3">
        <v>2</v>
      </c>
    </row>
    <row r="30" spans="1:4" ht="15.75" customHeight="1" x14ac:dyDescent="0.3">
      <c r="A30" s="3" t="s">
        <v>101</v>
      </c>
      <c r="B30" s="3">
        <v>11</v>
      </c>
      <c r="C30" s="3" t="s">
        <v>102</v>
      </c>
      <c r="D30" s="3">
        <v>2</v>
      </c>
    </row>
    <row r="31" spans="1:4" ht="15.75" customHeight="1" x14ac:dyDescent="0.3">
      <c r="A31" s="3" t="s">
        <v>103</v>
      </c>
      <c r="B31" s="3">
        <v>13</v>
      </c>
      <c r="C31" s="3"/>
      <c r="D31" s="3"/>
    </row>
    <row r="32" spans="1:4" ht="15.75" customHeight="1" x14ac:dyDescent="0.3">
      <c r="A32" s="3" t="s">
        <v>104</v>
      </c>
      <c r="B32" s="3">
        <v>11</v>
      </c>
      <c r="C32" s="3"/>
      <c r="D32" s="3"/>
    </row>
    <row r="33" spans="1:4" ht="15.75" customHeight="1" x14ac:dyDescent="0.3">
      <c r="A33" s="3" t="s">
        <v>105</v>
      </c>
      <c r="B33" s="3">
        <v>10</v>
      </c>
      <c r="C33" s="3"/>
      <c r="D33" s="3"/>
    </row>
    <row r="34" spans="1:4" ht="15.75" customHeight="1" x14ac:dyDescent="0.25"/>
    <row r="35" spans="1:4" ht="15.75" customHeight="1" x14ac:dyDescent="0.25"/>
    <row r="36" spans="1:4" ht="15.75" customHeight="1" x14ac:dyDescent="0.25"/>
    <row r="37" spans="1:4" ht="15.75" customHeight="1" x14ac:dyDescent="0.25"/>
    <row r="38" spans="1:4" ht="15.75" customHeight="1" x14ac:dyDescent="0.25"/>
    <row r="39" spans="1:4" ht="15.75" customHeight="1" x14ac:dyDescent="0.25"/>
    <row r="40" spans="1:4" ht="15.75" customHeight="1" x14ac:dyDescent="0.25"/>
    <row r="41" spans="1:4" ht="15.75" customHeight="1" x14ac:dyDescent="0.25"/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1000"/>
  <sheetViews>
    <sheetView workbookViewId="0">
      <selection activeCell="E1" sqref="E1:F7"/>
    </sheetView>
  </sheetViews>
  <sheetFormatPr defaultColWidth="12.59765625" defaultRowHeight="15" customHeight="1" x14ac:dyDescent="0.25"/>
  <cols>
    <col min="1" max="26" width="10.09765625" customWidth="1"/>
  </cols>
  <sheetData>
    <row r="1" spans="1:6" ht="14.4" x14ac:dyDescent="0.3">
      <c r="A1" s="1" t="s">
        <v>42</v>
      </c>
      <c r="B1" s="1" t="s">
        <v>43</v>
      </c>
      <c r="C1" s="1" t="s">
        <v>44</v>
      </c>
      <c r="D1" s="1" t="s">
        <v>45</v>
      </c>
      <c r="E1" s="7" t="s">
        <v>138</v>
      </c>
      <c r="F1" s="7" t="s">
        <v>139</v>
      </c>
    </row>
    <row r="2" spans="1:6" ht="14.4" x14ac:dyDescent="0.3">
      <c r="A2" s="1" t="s">
        <v>46</v>
      </c>
      <c r="B2" s="1">
        <v>11</v>
      </c>
      <c r="C2" s="2" t="s">
        <v>47</v>
      </c>
      <c r="D2" s="1">
        <v>20</v>
      </c>
      <c r="E2" s="7" t="s">
        <v>140</v>
      </c>
      <c r="F2" s="8">
        <f>$B$12*0.2</f>
        <v>50</v>
      </c>
    </row>
    <row r="3" spans="1:6" ht="14.4" x14ac:dyDescent="0.3">
      <c r="A3" s="1" t="s">
        <v>48</v>
      </c>
      <c r="B3" s="1">
        <v>13</v>
      </c>
      <c r="C3" s="2" t="s">
        <v>49</v>
      </c>
      <c r="D3" s="1">
        <v>25</v>
      </c>
      <c r="E3" s="7" t="s">
        <v>141</v>
      </c>
      <c r="F3" s="8">
        <f>$B$12*0.7</f>
        <v>175</v>
      </c>
    </row>
    <row r="4" spans="1:6" ht="14.4" x14ac:dyDescent="0.3">
      <c r="A4" s="1" t="s">
        <v>50</v>
      </c>
      <c r="B4" s="1">
        <v>10</v>
      </c>
      <c r="C4" s="2" t="s">
        <v>51</v>
      </c>
      <c r="D4" s="1">
        <v>23</v>
      </c>
      <c r="E4" s="7" t="s">
        <v>142</v>
      </c>
      <c r="F4" s="8">
        <f>$B$12*0.25</f>
        <v>62.5</v>
      </c>
    </row>
    <row r="5" spans="1:6" ht="14.4" x14ac:dyDescent="0.3">
      <c r="A5" s="1" t="s">
        <v>52</v>
      </c>
      <c r="B5" s="1">
        <v>12</v>
      </c>
      <c r="C5" s="2" t="s">
        <v>53</v>
      </c>
      <c r="D5" s="1">
        <v>20</v>
      </c>
      <c r="E5" s="7" t="s">
        <v>143</v>
      </c>
      <c r="F5" s="8">
        <f>$B$12*0.25</f>
        <v>62.5</v>
      </c>
    </row>
    <row r="6" spans="1:6" ht="14.4" x14ac:dyDescent="0.3">
      <c r="A6" s="1" t="s">
        <v>54</v>
      </c>
      <c r="B6" s="1">
        <v>10</v>
      </c>
      <c r="C6" s="2" t="s">
        <v>55</v>
      </c>
      <c r="D6" s="1">
        <v>20</v>
      </c>
      <c r="E6" s="7" t="s">
        <v>144</v>
      </c>
      <c r="F6" s="8">
        <f>$B$12*0.2</f>
        <v>50</v>
      </c>
    </row>
    <row r="7" spans="1:6" ht="14.4" x14ac:dyDescent="0.3">
      <c r="A7" s="1" t="s">
        <v>56</v>
      </c>
      <c r="B7" s="1">
        <v>12</v>
      </c>
      <c r="C7" s="2" t="s">
        <v>57</v>
      </c>
      <c r="D7" s="1">
        <v>30</v>
      </c>
      <c r="E7" s="7" t="s">
        <v>145</v>
      </c>
      <c r="F7" s="8">
        <f t="shared" ref="F7" si="0">$B$12*0.2</f>
        <v>50</v>
      </c>
    </row>
    <row r="8" spans="1:6" ht="14.4" x14ac:dyDescent="0.3">
      <c r="A8" s="1" t="s">
        <v>58</v>
      </c>
      <c r="B8" s="1">
        <v>5</v>
      </c>
      <c r="C8" s="2" t="s">
        <v>59</v>
      </c>
      <c r="D8" s="1">
        <v>20</v>
      </c>
    </row>
    <row r="9" spans="1:6" ht="14.4" x14ac:dyDescent="0.3">
      <c r="A9" s="1" t="s">
        <v>60</v>
      </c>
      <c r="B9" s="1">
        <v>5</v>
      </c>
      <c r="C9" s="2" t="s">
        <v>61</v>
      </c>
      <c r="D9" s="1">
        <v>26</v>
      </c>
    </row>
    <row r="10" spans="1:6" ht="14.4" x14ac:dyDescent="0.3">
      <c r="A10" s="1" t="s">
        <v>62</v>
      </c>
      <c r="B10" s="1">
        <f>ROUNDUP((B8+B5+B7+B9)/2,0)</f>
        <v>17</v>
      </c>
      <c r="C10" s="2" t="s">
        <v>63</v>
      </c>
      <c r="D10" s="1">
        <v>25</v>
      </c>
    </row>
    <row r="11" spans="1:6" ht="14.4" x14ac:dyDescent="0.3">
      <c r="A11" s="1" t="s">
        <v>64</v>
      </c>
      <c r="B11" s="1">
        <v>9</v>
      </c>
      <c r="C11" s="2" t="s">
        <v>65</v>
      </c>
      <c r="D11" s="1">
        <v>28</v>
      </c>
    </row>
    <row r="12" spans="1:6" ht="14.4" x14ac:dyDescent="0.3">
      <c r="A12" s="1" t="s">
        <v>66</v>
      </c>
      <c r="B12" s="5">
        <v>250</v>
      </c>
      <c r="C12" s="2" t="s">
        <v>67</v>
      </c>
      <c r="D12" s="1">
        <v>20</v>
      </c>
    </row>
    <row r="13" spans="1:6" ht="14.4" x14ac:dyDescent="0.3">
      <c r="A13" s="1" t="s">
        <v>68</v>
      </c>
      <c r="B13" s="1">
        <v>12</v>
      </c>
      <c r="C13" s="2" t="s">
        <v>69</v>
      </c>
      <c r="D13" s="1">
        <v>20</v>
      </c>
    </row>
    <row r="14" spans="1:6" ht="14.4" x14ac:dyDescent="0.3">
      <c r="A14" s="1" t="s">
        <v>70</v>
      </c>
      <c r="B14" s="1">
        <v>0</v>
      </c>
      <c r="C14" s="2" t="s">
        <v>71</v>
      </c>
      <c r="D14" s="1">
        <v>20</v>
      </c>
    </row>
    <row r="15" spans="1:6" ht="14.4" x14ac:dyDescent="0.3">
      <c r="A15" s="1" t="str">
        <f>[1]Status!A9</f>
        <v>Brust</v>
      </c>
      <c r="B15" s="1">
        <v>0</v>
      </c>
      <c r="C15" s="2" t="s">
        <v>72</v>
      </c>
      <c r="D15" s="1">
        <v>20</v>
      </c>
    </row>
    <row r="16" spans="1:6" ht="14.4" x14ac:dyDescent="0.3">
      <c r="A16" s="1" t="str">
        <f>[1]Status!A10</f>
        <v>Arme</v>
      </c>
      <c r="B16" s="1">
        <v>0</v>
      </c>
      <c r="C16" s="2" t="s">
        <v>73</v>
      </c>
      <c r="D16" s="1">
        <v>20</v>
      </c>
    </row>
    <row r="17" spans="1:4" ht="14.4" x14ac:dyDescent="0.3">
      <c r="A17" s="1" t="str">
        <f>[1]Status!A11</f>
        <v>Gürtel</v>
      </c>
      <c r="B17" s="1">
        <v>0</v>
      </c>
      <c r="C17" s="2" t="s">
        <v>74</v>
      </c>
      <c r="D17" s="1">
        <v>20</v>
      </c>
    </row>
    <row r="18" spans="1:4" ht="14.4" x14ac:dyDescent="0.3">
      <c r="A18" s="1" t="str">
        <f>[1]Status!A12</f>
        <v>Beine</v>
      </c>
      <c r="B18" s="1">
        <v>0</v>
      </c>
      <c r="C18" s="2" t="s">
        <v>75</v>
      </c>
      <c r="D18" s="1">
        <v>20</v>
      </c>
    </row>
    <row r="19" spans="1:4" ht="14.4" x14ac:dyDescent="0.3">
      <c r="A19" s="1" t="str">
        <f>[1]Status!A13</f>
        <v>Gesamt</v>
      </c>
      <c r="B19" s="1">
        <v>0</v>
      </c>
      <c r="C19" s="2" t="s">
        <v>76</v>
      </c>
      <c r="D19" s="1">
        <v>23</v>
      </c>
    </row>
    <row r="20" spans="1:4" ht="14.4" x14ac:dyDescent="0.3">
      <c r="A20" s="1" t="s">
        <v>77</v>
      </c>
      <c r="B20" s="1">
        <v>5</v>
      </c>
      <c r="C20" s="2" t="s">
        <v>78</v>
      </c>
      <c r="D20" s="1">
        <v>20</v>
      </c>
    </row>
    <row r="21" spans="1:4" ht="15.75" customHeight="1" x14ac:dyDescent="0.3">
      <c r="A21" s="1" t="s">
        <v>79</v>
      </c>
      <c r="B21" s="1">
        <v>5</v>
      </c>
      <c r="C21" s="2" t="s">
        <v>80</v>
      </c>
      <c r="D21" s="1">
        <v>27</v>
      </c>
    </row>
    <row r="22" spans="1:4" ht="15.75" customHeight="1" x14ac:dyDescent="0.3">
      <c r="A22" s="1" t="s">
        <v>81</v>
      </c>
      <c r="B22" s="1" t="s">
        <v>82</v>
      </c>
      <c r="C22" s="2" t="s">
        <v>83</v>
      </c>
      <c r="D22" s="1">
        <v>20</v>
      </c>
    </row>
    <row r="23" spans="1:4" ht="15.75" customHeight="1" x14ac:dyDescent="0.3">
      <c r="A23" s="1" t="s">
        <v>84</v>
      </c>
      <c r="B23" s="1" t="s">
        <v>119</v>
      </c>
      <c r="C23" s="2" t="s">
        <v>85</v>
      </c>
      <c r="D23" s="1">
        <v>20</v>
      </c>
    </row>
    <row r="24" spans="1:4" ht="15.75" customHeight="1" x14ac:dyDescent="0.3">
      <c r="A24" s="1" t="s">
        <v>86</v>
      </c>
      <c r="B24" s="1">
        <v>12</v>
      </c>
      <c r="C24" s="2" t="s">
        <v>87</v>
      </c>
      <c r="D24" s="1">
        <v>20</v>
      </c>
    </row>
    <row r="25" spans="1:4" ht="15.75" customHeight="1" x14ac:dyDescent="0.3">
      <c r="A25" s="1" t="s">
        <v>88</v>
      </c>
      <c r="C25" s="2" t="s">
        <v>89</v>
      </c>
      <c r="D25" s="1">
        <v>26</v>
      </c>
    </row>
    <row r="26" spans="1:4" ht="15.75" customHeight="1" x14ac:dyDescent="0.3">
      <c r="C26" s="2" t="s">
        <v>91</v>
      </c>
      <c r="D26" s="1">
        <v>28</v>
      </c>
    </row>
    <row r="27" spans="1:4" ht="15.75" customHeight="1" x14ac:dyDescent="0.3">
      <c r="A27" s="1" t="s">
        <v>92</v>
      </c>
      <c r="B27" s="1" t="s">
        <v>106</v>
      </c>
      <c r="C27" s="2" t="s">
        <v>94</v>
      </c>
      <c r="D27" s="1">
        <v>28</v>
      </c>
    </row>
    <row r="28" spans="1:4" ht="15.75" customHeight="1" x14ac:dyDescent="0.3">
      <c r="A28" s="1" t="s">
        <v>95</v>
      </c>
      <c r="B28" s="1" t="s">
        <v>96</v>
      </c>
      <c r="C28" s="1" t="s">
        <v>97</v>
      </c>
      <c r="D28" s="1" t="s">
        <v>2</v>
      </c>
    </row>
    <row r="29" spans="1:4" ht="15.75" customHeight="1" x14ac:dyDescent="0.3">
      <c r="A29" s="1" t="s">
        <v>98</v>
      </c>
      <c r="C29" s="1" t="s">
        <v>100</v>
      </c>
      <c r="D29" s="1">
        <v>2</v>
      </c>
    </row>
    <row r="30" spans="1:4" ht="15.75" customHeight="1" x14ac:dyDescent="0.3">
      <c r="A30" s="1" t="s">
        <v>101</v>
      </c>
      <c r="B30" s="1">
        <f>ROUNDUP((B7+B5)/2,0)</f>
        <v>12</v>
      </c>
      <c r="C30" s="1" t="s">
        <v>102</v>
      </c>
      <c r="D30" s="1">
        <v>2</v>
      </c>
    </row>
    <row r="31" spans="1:4" ht="15.75" customHeight="1" x14ac:dyDescent="0.3">
      <c r="A31" s="1" t="s">
        <v>103</v>
      </c>
      <c r="B31" s="1">
        <f>ROUNDUP((B6+B6+B4)/3,0)</f>
        <v>10</v>
      </c>
    </row>
    <row r="32" spans="1:4" ht="15.75" customHeight="1" x14ac:dyDescent="0.3">
      <c r="A32" s="1" t="s">
        <v>104</v>
      </c>
      <c r="B32" s="1">
        <f>ROUNDUP((B5+B4+B5)/3,0)</f>
        <v>12</v>
      </c>
    </row>
    <row r="33" spans="1:2" ht="15.75" customHeight="1" x14ac:dyDescent="0.3">
      <c r="A33" s="1" t="s">
        <v>105</v>
      </c>
      <c r="B33" s="1">
        <f>B8+B9</f>
        <v>10</v>
      </c>
    </row>
    <row r="34" spans="1:2" ht="15.75" customHeight="1" x14ac:dyDescent="0.25"/>
    <row r="35" spans="1:2" ht="15.75" customHeight="1" x14ac:dyDescent="0.25"/>
    <row r="36" spans="1:2" ht="15.75" customHeight="1" x14ac:dyDescent="0.25"/>
    <row r="37" spans="1:2" ht="15.75" customHeight="1" x14ac:dyDescent="0.25"/>
    <row r="38" spans="1:2" ht="15.75" customHeight="1" x14ac:dyDescent="0.25"/>
    <row r="39" spans="1:2" ht="15.75" customHeight="1" x14ac:dyDescent="0.25"/>
    <row r="40" spans="1:2" ht="15.75" customHeight="1" x14ac:dyDescent="0.25"/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1000"/>
  <sheetViews>
    <sheetView workbookViewId="0">
      <selection activeCell="E1" sqref="E1:F7"/>
    </sheetView>
  </sheetViews>
  <sheetFormatPr defaultColWidth="12.59765625" defaultRowHeight="15" customHeight="1" x14ac:dyDescent="0.25"/>
  <cols>
    <col min="1" max="26" width="10.09765625" customWidth="1"/>
  </cols>
  <sheetData>
    <row r="1" spans="1:6" ht="14.4" x14ac:dyDescent="0.3">
      <c r="A1" s="3" t="s">
        <v>42</v>
      </c>
      <c r="B1" s="3" t="s">
        <v>43</v>
      </c>
      <c r="C1" s="3" t="s">
        <v>44</v>
      </c>
      <c r="D1" s="3" t="s">
        <v>45</v>
      </c>
      <c r="E1" s="7" t="s">
        <v>138</v>
      </c>
      <c r="F1" s="7" t="s">
        <v>139</v>
      </c>
    </row>
    <row r="2" spans="1:6" ht="14.4" x14ac:dyDescent="0.3">
      <c r="A2" s="3" t="s">
        <v>46</v>
      </c>
      <c r="B2" s="3">
        <v>10</v>
      </c>
      <c r="C2" s="3" t="s">
        <v>47</v>
      </c>
      <c r="D2" s="3">
        <v>20</v>
      </c>
      <c r="E2" s="7" t="s">
        <v>140</v>
      </c>
      <c r="F2" s="8">
        <f>$B$12*0.2</f>
        <v>40</v>
      </c>
    </row>
    <row r="3" spans="1:6" ht="14.4" x14ac:dyDescent="0.3">
      <c r="A3" s="3" t="s">
        <v>48</v>
      </c>
      <c r="B3" s="3">
        <v>10</v>
      </c>
      <c r="C3" s="3" t="s">
        <v>49</v>
      </c>
      <c r="D3" s="3">
        <v>20</v>
      </c>
      <c r="E3" s="7" t="s">
        <v>141</v>
      </c>
      <c r="F3" s="8">
        <f>$B$12*0.7</f>
        <v>140</v>
      </c>
    </row>
    <row r="4" spans="1:6" ht="14.4" x14ac:dyDescent="0.3">
      <c r="A4" s="3" t="s">
        <v>50</v>
      </c>
      <c r="B4" s="3">
        <v>13</v>
      </c>
      <c r="C4" s="3" t="s">
        <v>51</v>
      </c>
      <c r="D4" s="3">
        <v>24</v>
      </c>
      <c r="E4" s="7" t="s">
        <v>142</v>
      </c>
      <c r="F4" s="8">
        <f>$B$12*0.25</f>
        <v>50</v>
      </c>
    </row>
    <row r="5" spans="1:6" ht="14.4" x14ac:dyDescent="0.3">
      <c r="A5" s="3" t="s">
        <v>52</v>
      </c>
      <c r="B5" s="3">
        <v>11</v>
      </c>
      <c r="C5" s="3" t="s">
        <v>53</v>
      </c>
      <c r="D5" s="3">
        <v>20</v>
      </c>
      <c r="E5" s="7" t="s">
        <v>143</v>
      </c>
      <c r="F5" s="8">
        <f>$B$12*0.25</f>
        <v>50</v>
      </c>
    </row>
    <row r="6" spans="1:6" ht="14.4" x14ac:dyDescent="0.3">
      <c r="A6" s="3" t="s">
        <v>54</v>
      </c>
      <c r="B6" s="3">
        <v>12</v>
      </c>
      <c r="C6" s="3" t="s">
        <v>55</v>
      </c>
      <c r="D6" s="3">
        <v>20</v>
      </c>
      <c r="E6" s="7" t="s">
        <v>144</v>
      </c>
      <c r="F6" s="8">
        <f>$B$12*0.2</f>
        <v>40</v>
      </c>
    </row>
    <row r="7" spans="1:6" ht="14.4" x14ac:dyDescent="0.3">
      <c r="A7" s="3" t="s">
        <v>56</v>
      </c>
      <c r="B7" s="3">
        <v>10</v>
      </c>
      <c r="C7" s="3" t="s">
        <v>57</v>
      </c>
      <c r="D7" s="3">
        <v>20</v>
      </c>
      <c r="E7" s="7" t="s">
        <v>145</v>
      </c>
      <c r="F7" s="8">
        <f t="shared" ref="F7" si="0">$B$12*0.2</f>
        <v>40</v>
      </c>
    </row>
    <row r="8" spans="1:6" ht="14.4" x14ac:dyDescent="0.3">
      <c r="A8" s="3" t="s">
        <v>58</v>
      </c>
      <c r="B8" s="3">
        <v>5</v>
      </c>
      <c r="C8" s="3" t="s">
        <v>59</v>
      </c>
      <c r="D8" s="3">
        <v>20</v>
      </c>
    </row>
    <row r="9" spans="1:6" ht="14.4" x14ac:dyDescent="0.3">
      <c r="A9" s="3" t="s">
        <v>60</v>
      </c>
      <c r="B9" s="3">
        <v>5</v>
      </c>
      <c r="C9" s="3" t="s">
        <v>61</v>
      </c>
      <c r="D9" s="3">
        <v>20</v>
      </c>
    </row>
    <row r="10" spans="1:6" ht="14.4" x14ac:dyDescent="0.3">
      <c r="A10" s="3" t="s">
        <v>62</v>
      </c>
      <c r="B10" s="3">
        <v>15</v>
      </c>
      <c r="C10" s="3" t="s">
        <v>63</v>
      </c>
      <c r="D10" s="3">
        <v>20</v>
      </c>
    </row>
    <row r="11" spans="1:6" ht="14.4" x14ac:dyDescent="0.3">
      <c r="A11" s="3" t="s">
        <v>64</v>
      </c>
      <c r="B11" s="3">
        <v>9</v>
      </c>
      <c r="C11" s="3" t="s">
        <v>65</v>
      </c>
      <c r="D11" s="3">
        <v>20</v>
      </c>
    </row>
    <row r="12" spans="1:6" ht="14.4" x14ac:dyDescent="0.3">
      <c r="A12" s="3" t="s">
        <v>66</v>
      </c>
      <c r="B12" s="3">
        <v>200</v>
      </c>
      <c r="C12" s="3" t="s">
        <v>67</v>
      </c>
      <c r="D12" s="3">
        <v>20</v>
      </c>
    </row>
    <row r="13" spans="1:6" ht="14.4" x14ac:dyDescent="0.3">
      <c r="A13" s="3" t="s">
        <v>68</v>
      </c>
      <c r="B13" s="3">
        <v>12</v>
      </c>
      <c r="C13" s="3" t="s">
        <v>69</v>
      </c>
      <c r="D13" s="3">
        <v>20</v>
      </c>
    </row>
    <row r="14" spans="1:6" ht="14.4" x14ac:dyDescent="0.3">
      <c r="A14" s="3" t="s">
        <v>70</v>
      </c>
      <c r="B14" s="3">
        <v>0</v>
      </c>
      <c r="C14" s="3" t="s">
        <v>71</v>
      </c>
      <c r="D14" s="3">
        <v>26</v>
      </c>
    </row>
    <row r="15" spans="1:6" ht="14.4" x14ac:dyDescent="0.3">
      <c r="A15" s="3" t="s">
        <v>110</v>
      </c>
      <c r="B15" s="3">
        <v>0</v>
      </c>
      <c r="C15" s="3" t="s">
        <v>72</v>
      </c>
      <c r="D15" s="3">
        <v>30</v>
      </c>
    </row>
    <row r="16" spans="1:6" ht="14.4" x14ac:dyDescent="0.3">
      <c r="A16" s="3" t="s">
        <v>111</v>
      </c>
      <c r="B16" s="3">
        <v>0</v>
      </c>
      <c r="C16" s="3" t="s">
        <v>73</v>
      </c>
      <c r="D16" s="3">
        <v>25</v>
      </c>
    </row>
    <row r="17" spans="1:4" ht="14.4" x14ac:dyDescent="0.3">
      <c r="A17" s="3" t="s">
        <v>112</v>
      </c>
      <c r="B17" s="3">
        <v>0</v>
      </c>
      <c r="C17" s="3" t="s">
        <v>74</v>
      </c>
      <c r="D17" s="3">
        <v>27</v>
      </c>
    </row>
    <row r="18" spans="1:4" ht="14.4" x14ac:dyDescent="0.3">
      <c r="A18" s="3" t="s">
        <v>113</v>
      </c>
      <c r="B18" s="3">
        <v>0</v>
      </c>
      <c r="C18" s="3" t="s">
        <v>75</v>
      </c>
      <c r="D18" s="3">
        <v>27</v>
      </c>
    </row>
    <row r="19" spans="1:4" ht="14.4" x14ac:dyDescent="0.3">
      <c r="A19" s="3" t="s">
        <v>114</v>
      </c>
      <c r="B19" s="3">
        <v>0</v>
      </c>
      <c r="C19" s="3" t="s">
        <v>76</v>
      </c>
      <c r="D19" s="3">
        <v>20</v>
      </c>
    </row>
    <row r="20" spans="1:4" ht="14.4" x14ac:dyDescent="0.3">
      <c r="A20" s="3" t="s">
        <v>77</v>
      </c>
      <c r="B20" s="3">
        <v>5</v>
      </c>
      <c r="C20" s="3" t="s">
        <v>78</v>
      </c>
      <c r="D20" s="3">
        <v>20</v>
      </c>
    </row>
    <row r="21" spans="1:4" ht="15.75" customHeight="1" x14ac:dyDescent="0.3">
      <c r="A21" s="3" t="s">
        <v>79</v>
      </c>
      <c r="B21" s="3">
        <v>5</v>
      </c>
      <c r="C21" s="3" t="s">
        <v>80</v>
      </c>
      <c r="D21" s="3">
        <v>20</v>
      </c>
    </row>
    <row r="22" spans="1:4" ht="15.75" customHeight="1" x14ac:dyDescent="0.3">
      <c r="A22" s="3" t="s">
        <v>81</v>
      </c>
      <c r="B22" s="3" t="s">
        <v>82</v>
      </c>
      <c r="C22" s="3" t="s">
        <v>83</v>
      </c>
      <c r="D22" s="3">
        <v>20</v>
      </c>
    </row>
    <row r="23" spans="1:4" ht="15.75" customHeight="1" x14ac:dyDescent="0.3">
      <c r="A23" s="3" t="s">
        <v>84</v>
      </c>
      <c r="B23" s="3">
        <v>12</v>
      </c>
      <c r="C23" s="3" t="s">
        <v>85</v>
      </c>
      <c r="D23" s="3">
        <v>20</v>
      </c>
    </row>
    <row r="24" spans="1:4" ht="15.75" customHeight="1" x14ac:dyDescent="0.3">
      <c r="A24" s="3" t="s">
        <v>86</v>
      </c>
      <c r="B24" s="3"/>
      <c r="C24" s="3" t="s">
        <v>87</v>
      </c>
      <c r="D24" s="3">
        <v>20</v>
      </c>
    </row>
    <row r="25" spans="1:4" ht="15.75" customHeight="1" x14ac:dyDescent="0.3">
      <c r="A25" s="3" t="s">
        <v>88</v>
      </c>
      <c r="B25" s="3"/>
      <c r="C25" s="3" t="s">
        <v>89</v>
      </c>
      <c r="D25" s="3">
        <v>20</v>
      </c>
    </row>
    <row r="26" spans="1:4" ht="15.75" customHeight="1" x14ac:dyDescent="0.3">
      <c r="A26" s="3" t="s">
        <v>90</v>
      </c>
      <c r="B26" s="3"/>
      <c r="C26" s="3" t="s">
        <v>91</v>
      </c>
      <c r="D26" s="3">
        <v>28</v>
      </c>
    </row>
    <row r="27" spans="1:4" ht="15.75" customHeight="1" x14ac:dyDescent="0.3">
      <c r="A27" s="3" t="s">
        <v>92</v>
      </c>
      <c r="B27" s="3" t="s">
        <v>96</v>
      </c>
      <c r="C27" s="3" t="s">
        <v>94</v>
      </c>
      <c r="D27" s="3">
        <v>24</v>
      </c>
    </row>
    <row r="28" spans="1:4" ht="15.75" customHeight="1" x14ac:dyDescent="0.3">
      <c r="A28" s="3" t="s">
        <v>95</v>
      </c>
      <c r="B28" s="3"/>
      <c r="C28" s="3" t="s">
        <v>97</v>
      </c>
      <c r="D28" s="3" t="s">
        <v>2</v>
      </c>
    </row>
    <row r="29" spans="1:4" ht="15.75" customHeight="1" x14ac:dyDescent="0.3">
      <c r="A29" s="3" t="s">
        <v>98</v>
      </c>
      <c r="B29" s="3"/>
      <c r="C29" s="3" t="s">
        <v>100</v>
      </c>
      <c r="D29" s="3">
        <v>2</v>
      </c>
    </row>
    <row r="30" spans="1:4" ht="15.75" customHeight="1" x14ac:dyDescent="0.3">
      <c r="A30" s="3" t="s">
        <v>101</v>
      </c>
      <c r="B30" s="3">
        <v>10</v>
      </c>
      <c r="C30" s="3" t="s">
        <v>102</v>
      </c>
      <c r="D30" s="3">
        <v>2</v>
      </c>
    </row>
    <row r="31" spans="1:4" ht="15.75" customHeight="1" x14ac:dyDescent="0.3">
      <c r="A31" s="3" t="s">
        <v>103</v>
      </c>
      <c r="B31" s="3">
        <v>10</v>
      </c>
      <c r="C31" s="3"/>
      <c r="D31" s="3"/>
    </row>
    <row r="32" spans="1:4" ht="15.75" customHeight="1" x14ac:dyDescent="0.3">
      <c r="A32" s="3" t="s">
        <v>104</v>
      </c>
      <c r="B32" s="3">
        <v>10</v>
      </c>
      <c r="C32" s="3"/>
      <c r="D32" s="3"/>
    </row>
    <row r="33" spans="1:4" ht="15.75" customHeight="1" x14ac:dyDescent="0.3">
      <c r="A33" s="3" t="s">
        <v>105</v>
      </c>
      <c r="B33" s="3">
        <v>10</v>
      </c>
      <c r="C33" s="3"/>
      <c r="D33" s="3"/>
    </row>
    <row r="34" spans="1:4" ht="15.75" customHeight="1" x14ac:dyDescent="0.25"/>
    <row r="35" spans="1:4" ht="15.75" customHeight="1" x14ac:dyDescent="0.25"/>
    <row r="36" spans="1:4" ht="15.75" customHeight="1" x14ac:dyDescent="0.25"/>
    <row r="37" spans="1:4" ht="15.75" customHeight="1" x14ac:dyDescent="0.25"/>
    <row r="38" spans="1:4" ht="15.75" customHeight="1" x14ac:dyDescent="0.25"/>
    <row r="39" spans="1:4" ht="15.75" customHeight="1" x14ac:dyDescent="0.25"/>
    <row r="40" spans="1:4" ht="15.75" customHeight="1" x14ac:dyDescent="0.25"/>
    <row r="41" spans="1:4" ht="15.75" customHeight="1" x14ac:dyDescent="0.25"/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1000"/>
  <sheetViews>
    <sheetView topLeftCell="B1" workbookViewId="0">
      <selection activeCell="B2" sqref="B2:B5"/>
    </sheetView>
  </sheetViews>
  <sheetFormatPr defaultColWidth="12.59765625" defaultRowHeight="15" customHeight="1" x14ac:dyDescent="0.25"/>
  <cols>
    <col min="1" max="26" width="10.09765625" customWidth="1"/>
  </cols>
  <sheetData>
    <row r="1" spans="1:6" ht="14.4" x14ac:dyDescent="0.3">
      <c r="A1" s="1" t="s">
        <v>42</v>
      </c>
      <c r="B1" s="1" t="s">
        <v>43</v>
      </c>
      <c r="C1" s="1" t="s">
        <v>44</v>
      </c>
      <c r="D1" s="1" t="s">
        <v>45</v>
      </c>
      <c r="E1" s="7" t="s">
        <v>138</v>
      </c>
      <c r="F1" s="7" t="s">
        <v>139</v>
      </c>
    </row>
    <row r="2" spans="1:6" ht="14.4" x14ac:dyDescent="0.3">
      <c r="A2" s="1" t="s">
        <v>46</v>
      </c>
      <c r="B2" s="1">
        <v>11</v>
      </c>
      <c r="C2" s="2" t="s">
        <v>47</v>
      </c>
      <c r="D2" s="1">
        <v>20</v>
      </c>
      <c r="E2" s="7" t="s">
        <v>140</v>
      </c>
      <c r="F2" s="8">
        <f>$B$12*0.2</f>
        <v>40</v>
      </c>
    </row>
    <row r="3" spans="1:6" ht="14.4" x14ac:dyDescent="0.3">
      <c r="A3" s="1" t="s">
        <v>48</v>
      </c>
      <c r="B3" s="1">
        <v>12</v>
      </c>
      <c r="C3" s="2" t="s">
        <v>49</v>
      </c>
      <c r="D3" s="1">
        <v>24</v>
      </c>
      <c r="E3" s="7" t="s">
        <v>141</v>
      </c>
      <c r="F3" s="8">
        <f>$B$12*0.7</f>
        <v>140</v>
      </c>
    </row>
    <row r="4" spans="1:6" ht="14.4" x14ac:dyDescent="0.3">
      <c r="A4" s="1" t="s">
        <v>50</v>
      </c>
      <c r="B4" s="1">
        <v>10</v>
      </c>
      <c r="C4" s="2" t="s">
        <v>51</v>
      </c>
      <c r="D4" s="1">
        <v>20</v>
      </c>
      <c r="E4" s="7" t="s">
        <v>142</v>
      </c>
      <c r="F4" s="8">
        <f>$B$12*0.25</f>
        <v>50</v>
      </c>
    </row>
    <row r="5" spans="1:6" ht="14.4" x14ac:dyDescent="0.3">
      <c r="A5" s="1" t="s">
        <v>52</v>
      </c>
      <c r="B5" s="1">
        <v>11</v>
      </c>
      <c r="C5" s="2" t="s">
        <v>53</v>
      </c>
      <c r="D5" s="1">
        <v>20</v>
      </c>
      <c r="E5" s="7" t="s">
        <v>143</v>
      </c>
      <c r="F5" s="8">
        <f>$B$12*0.25</f>
        <v>50</v>
      </c>
    </row>
    <row r="6" spans="1:6" ht="14.4" x14ac:dyDescent="0.3">
      <c r="A6" s="1" t="s">
        <v>54</v>
      </c>
      <c r="B6" s="1">
        <v>9</v>
      </c>
      <c r="C6" s="2" t="s">
        <v>55</v>
      </c>
      <c r="D6" s="1">
        <v>20</v>
      </c>
      <c r="E6" s="7" t="s">
        <v>144</v>
      </c>
      <c r="F6" s="8">
        <f>$B$12*0.2</f>
        <v>40</v>
      </c>
    </row>
    <row r="7" spans="1:6" ht="14.4" x14ac:dyDescent="0.3">
      <c r="A7" s="1" t="s">
        <v>56</v>
      </c>
      <c r="B7" s="1">
        <v>10</v>
      </c>
      <c r="C7" s="2" t="s">
        <v>57</v>
      </c>
      <c r="D7" s="1">
        <v>20</v>
      </c>
      <c r="E7" s="7" t="s">
        <v>145</v>
      </c>
      <c r="F7" s="8">
        <f t="shared" ref="F7" si="0">$B$12*0.2</f>
        <v>40</v>
      </c>
    </row>
    <row r="8" spans="1:6" ht="14.4" x14ac:dyDescent="0.3">
      <c r="A8" s="1" t="s">
        <v>58</v>
      </c>
      <c r="B8" s="1">
        <v>5</v>
      </c>
      <c r="C8" s="2" t="s">
        <v>59</v>
      </c>
      <c r="D8" s="1">
        <v>24</v>
      </c>
    </row>
    <row r="9" spans="1:6" ht="14.4" x14ac:dyDescent="0.3">
      <c r="A9" s="1" t="s">
        <v>60</v>
      </c>
      <c r="B9" s="1">
        <v>5</v>
      </c>
      <c r="C9" s="2" t="s">
        <v>61</v>
      </c>
      <c r="D9" s="1">
        <v>24</v>
      </c>
    </row>
    <row r="10" spans="1:6" ht="14.4" x14ac:dyDescent="0.3">
      <c r="A10" s="1" t="s">
        <v>62</v>
      </c>
      <c r="B10" s="1">
        <f>ROUNDUP((B8+B5+B7+B9)/2,0)</f>
        <v>16</v>
      </c>
      <c r="C10" s="2" t="s">
        <v>63</v>
      </c>
      <c r="D10" s="1">
        <v>23</v>
      </c>
    </row>
    <row r="11" spans="1:6" ht="14.4" x14ac:dyDescent="0.3">
      <c r="A11" s="1" t="s">
        <v>64</v>
      </c>
      <c r="B11" s="1">
        <v>9</v>
      </c>
      <c r="C11" s="2" t="s">
        <v>65</v>
      </c>
      <c r="D11" s="1">
        <v>20</v>
      </c>
    </row>
    <row r="12" spans="1:6" ht="14.4" x14ac:dyDescent="0.3">
      <c r="A12" s="1" t="s">
        <v>66</v>
      </c>
      <c r="B12" s="1">
        <v>200</v>
      </c>
      <c r="C12" s="2" t="s">
        <v>67</v>
      </c>
      <c r="D12" s="1">
        <v>20</v>
      </c>
    </row>
    <row r="13" spans="1:6" ht="14.4" x14ac:dyDescent="0.3">
      <c r="A13" s="1" t="s">
        <v>68</v>
      </c>
      <c r="B13" s="1">
        <v>12</v>
      </c>
      <c r="C13" s="2" t="s">
        <v>69</v>
      </c>
      <c r="D13" s="1">
        <v>20</v>
      </c>
    </row>
    <row r="14" spans="1:6" ht="14.4" x14ac:dyDescent="0.3">
      <c r="A14" s="1" t="s">
        <v>70</v>
      </c>
      <c r="B14" s="1">
        <v>0</v>
      </c>
      <c r="C14" s="2" t="s">
        <v>71</v>
      </c>
      <c r="D14" s="1">
        <v>20</v>
      </c>
    </row>
    <row r="15" spans="1:6" ht="14.4" x14ac:dyDescent="0.3">
      <c r="A15" s="1" t="str">
        <f>[1]Status!A9</f>
        <v>Brust</v>
      </c>
      <c r="B15" s="1">
        <v>0</v>
      </c>
      <c r="C15" s="2" t="s">
        <v>72</v>
      </c>
      <c r="D15" s="1">
        <v>20</v>
      </c>
    </row>
    <row r="16" spans="1:6" ht="14.4" x14ac:dyDescent="0.3">
      <c r="A16" s="1" t="str">
        <f>[1]Status!A10</f>
        <v>Arme</v>
      </c>
      <c r="B16" s="1">
        <v>0</v>
      </c>
      <c r="C16" s="2" t="s">
        <v>73</v>
      </c>
      <c r="D16" s="1">
        <v>20</v>
      </c>
    </row>
    <row r="17" spans="1:4" ht="14.4" x14ac:dyDescent="0.3">
      <c r="A17" s="1" t="str">
        <f>[1]Status!A11</f>
        <v>Gürtel</v>
      </c>
      <c r="B17" s="1">
        <v>0</v>
      </c>
      <c r="C17" s="2" t="s">
        <v>74</v>
      </c>
      <c r="D17" s="1">
        <v>20</v>
      </c>
    </row>
    <row r="18" spans="1:4" ht="14.4" x14ac:dyDescent="0.3">
      <c r="A18" s="1" t="str">
        <f>[1]Status!A12</f>
        <v>Beine</v>
      </c>
      <c r="B18" s="1">
        <v>0</v>
      </c>
      <c r="C18" s="2" t="s">
        <v>75</v>
      </c>
      <c r="D18" s="1">
        <v>20</v>
      </c>
    </row>
    <row r="19" spans="1:4" ht="14.4" x14ac:dyDescent="0.3">
      <c r="A19" s="1" t="str">
        <f>[1]Status!A13</f>
        <v>Gesamt</v>
      </c>
      <c r="B19" s="1">
        <v>0</v>
      </c>
      <c r="C19" s="2" t="s">
        <v>76</v>
      </c>
      <c r="D19" s="1">
        <v>24</v>
      </c>
    </row>
    <row r="20" spans="1:4" ht="14.4" x14ac:dyDescent="0.3">
      <c r="A20" s="1" t="s">
        <v>77</v>
      </c>
      <c r="B20" s="1">
        <v>5</v>
      </c>
      <c r="C20" s="2" t="s">
        <v>78</v>
      </c>
      <c r="D20" s="1">
        <v>23</v>
      </c>
    </row>
    <row r="21" spans="1:4" ht="15.75" customHeight="1" x14ac:dyDescent="0.3">
      <c r="A21" s="1" t="s">
        <v>79</v>
      </c>
      <c r="B21" s="1">
        <v>5</v>
      </c>
      <c r="C21" s="2" t="s">
        <v>80</v>
      </c>
      <c r="D21" s="1">
        <v>23</v>
      </c>
    </row>
    <row r="22" spans="1:4" ht="15.75" customHeight="1" x14ac:dyDescent="0.3">
      <c r="A22" s="1" t="s">
        <v>81</v>
      </c>
      <c r="B22" s="1" t="s">
        <v>82</v>
      </c>
      <c r="C22" s="2" t="s">
        <v>83</v>
      </c>
      <c r="D22" s="1">
        <v>20</v>
      </c>
    </row>
    <row r="23" spans="1:4" ht="15.75" customHeight="1" x14ac:dyDescent="0.3">
      <c r="A23" s="1" t="s">
        <v>84</v>
      </c>
      <c r="B23" s="1">
        <v>30</v>
      </c>
      <c r="C23" s="2" t="s">
        <v>85</v>
      </c>
      <c r="D23" s="1">
        <v>20</v>
      </c>
    </row>
    <row r="24" spans="1:4" ht="15.75" customHeight="1" x14ac:dyDescent="0.3">
      <c r="A24" s="1" t="s">
        <v>86</v>
      </c>
      <c r="B24" s="1">
        <v>12</v>
      </c>
      <c r="C24" s="2" t="s">
        <v>87</v>
      </c>
      <c r="D24" s="1">
        <v>20</v>
      </c>
    </row>
    <row r="25" spans="1:4" ht="15.75" customHeight="1" x14ac:dyDescent="0.3">
      <c r="A25" s="1" t="s">
        <v>88</v>
      </c>
      <c r="B25" s="1">
        <v>20</v>
      </c>
      <c r="C25" s="2" t="s">
        <v>89</v>
      </c>
      <c r="D25" s="1">
        <v>20</v>
      </c>
    </row>
    <row r="26" spans="1:4" ht="15.75" customHeight="1" x14ac:dyDescent="0.3">
      <c r="A26" s="1" t="s">
        <v>90</v>
      </c>
      <c r="B26" s="1">
        <v>20</v>
      </c>
      <c r="C26" s="2" t="s">
        <v>91</v>
      </c>
      <c r="D26" s="1">
        <v>28</v>
      </c>
    </row>
    <row r="27" spans="1:4" ht="15.75" customHeight="1" x14ac:dyDescent="0.3">
      <c r="A27" s="1" t="s">
        <v>92</v>
      </c>
      <c r="B27" s="1" t="s">
        <v>93</v>
      </c>
      <c r="C27" s="2" t="s">
        <v>94</v>
      </c>
      <c r="D27" s="1">
        <v>23</v>
      </c>
    </row>
    <row r="28" spans="1:4" ht="15.75" customHeight="1" x14ac:dyDescent="0.3">
      <c r="A28" s="1" t="s">
        <v>95</v>
      </c>
      <c r="B28" s="1" t="s">
        <v>96</v>
      </c>
      <c r="C28" s="1" t="s">
        <v>97</v>
      </c>
      <c r="D28" s="1" t="s">
        <v>2</v>
      </c>
    </row>
    <row r="29" spans="1:4" ht="15.75" customHeight="1" x14ac:dyDescent="0.3">
      <c r="A29" s="1" t="s">
        <v>98</v>
      </c>
      <c r="B29" s="1" t="s">
        <v>99</v>
      </c>
      <c r="C29" s="1" t="s">
        <v>100</v>
      </c>
      <c r="D29" s="1">
        <v>2</v>
      </c>
    </row>
    <row r="30" spans="1:4" ht="15.75" customHeight="1" x14ac:dyDescent="0.3">
      <c r="A30" s="1" t="s">
        <v>101</v>
      </c>
      <c r="B30" s="1">
        <f>ROUNDUP((B7+B5)/2,0)</f>
        <v>11</v>
      </c>
      <c r="C30" s="1" t="s">
        <v>102</v>
      </c>
      <c r="D30" s="1">
        <v>2</v>
      </c>
    </row>
    <row r="31" spans="1:4" ht="15.75" customHeight="1" x14ac:dyDescent="0.3">
      <c r="A31" s="1" t="s">
        <v>103</v>
      </c>
      <c r="B31" s="1">
        <f>ROUNDUP((B6+B6+B4)/3,0)</f>
        <v>10</v>
      </c>
    </row>
    <row r="32" spans="1:4" ht="15.75" customHeight="1" x14ac:dyDescent="0.3">
      <c r="A32" s="1" t="s">
        <v>104</v>
      </c>
      <c r="B32" s="1">
        <f>ROUNDUP((B5+B4+B5)/3,0)</f>
        <v>11</v>
      </c>
    </row>
    <row r="33" spans="1:2" ht="15.75" customHeight="1" x14ac:dyDescent="0.3">
      <c r="A33" s="1" t="s">
        <v>105</v>
      </c>
      <c r="B33" s="1">
        <f>B8+B9</f>
        <v>10</v>
      </c>
    </row>
    <row r="34" spans="1:2" ht="15.75" customHeight="1" x14ac:dyDescent="0.25"/>
    <row r="35" spans="1:2" ht="15.75" customHeight="1" x14ac:dyDescent="0.25"/>
    <row r="36" spans="1:2" ht="15.75" customHeight="1" x14ac:dyDescent="0.25"/>
    <row r="37" spans="1:2" ht="15.75" customHeight="1" x14ac:dyDescent="0.25"/>
    <row r="38" spans="1:2" ht="15.75" customHeight="1" x14ac:dyDescent="0.25"/>
    <row r="39" spans="1:2" ht="15.75" customHeight="1" x14ac:dyDescent="0.25"/>
    <row r="40" spans="1:2" ht="15.75" customHeight="1" x14ac:dyDescent="0.25"/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33"/>
  <sheetViews>
    <sheetView workbookViewId="0">
      <selection activeCell="M14" sqref="M14"/>
    </sheetView>
  </sheetViews>
  <sheetFormatPr defaultColWidth="8.8984375" defaultRowHeight="13.8" x14ac:dyDescent="0.25"/>
  <cols>
    <col min="5" max="5" width="11.296875" customWidth="1"/>
  </cols>
  <sheetData>
    <row r="1" spans="1:6" ht="14.4" x14ac:dyDescent="0.3">
      <c r="A1" s="1" t="s">
        <v>42</v>
      </c>
      <c r="B1" s="1" t="s">
        <v>43</v>
      </c>
      <c r="C1" s="1" t="s">
        <v>44</v>
      </c>
      <c r="D1" s="1" t="s">
        <v>45</v>
      </c>
      <c r="E1" s="7" t="s">
        <v>138</v>
      </c>
      <c r="F1" s="7" t="s">
        <v>139</v>
      </c>
    </row>
    <row r="2" spans="1:6" ht="14.4" x14ac:dyDescent="0.3">
      <c r="A2" s="1" t="s">
        <v>46</v>
      </c>
      <c r="B2" s="1">
        <v>9</v>
      </c>
      <c r="C2" s="2" t="s">
        <v>47</v>
      </c>
      <c r="D2" s="1">
        <v>20</v>
      </c>
      <c r="E2" s="7" t="s">
        <v>140</v>
      </c>
      <c r="F2" s="8">
        <f>$B$12*0.2</f>
        <v>35</v>
      </c>
    </row>
    <row r="3" spans="1:6" ht="14.4" x14ac:dyDescent="0.3">
      <c r="A3" s="1" t="s">
        <v>48</v>
      </c>
      <c r="B3" s="1">
        <v>10</v>
      </c>
      <c r="C3" s="2" t="s">
        <v>49</v>
      </c>
      <c r="D3" s="1">
        <v>22</v>
      </c>
      <c r="E3" s="7" t="s">
        <v>141</v>
      </c>
      <c r="F3" s="8">
        <f>$B$12*0.6</f>
        <v>105</v>
      </c>
    </row>
    <row r="4" spans="1:6" ht="14.4" x14ac:dyDescent="0.3">
      <c r="A4" s="1" t="s">
        <v>50</v>
      </c>
      <c r="B4" s="1">
        <v>10</v>
      </c>
      <c r="C4" s="2" t="s">
        <v>51</v>
      </c>
      <c r="D4" s="1">
        <v>20</v>
      </c>
      <c r="E4" s="7" t="s">
        <v>142</v>
      </c>
      <c r="F4" s="8">
        <f>$B$12*0.25</f>
        <v>43.75</v>
      </c>
    </row>
    <row r="5" spans="1:6" ht="14.4" x14ac:dyDescent="0.3">
      <c r="A5" s="1" t="s">
        <v>52</v>
      </c>
      <c r="B5" s="1">
        <v>9</v>
      </c>
      <c r="C5" s="2" t="s">
        <v>53</v>
      </c>
      <c r="D5" s="1">
        <v>20</v>
      </c>
      <c r="E5" s="7" t="s">
        <v>143</v>
      </c>
      <c r="F5" s="8">
        <f>$B$12*0.25</f>
        <v>43.75</v>
      </c>
    </row>
    <row r="6" spans="1:6" ht="14.4" x14ac:dyDescent="0.3">
      <c r="A6" s="1" t="s">
        <v>54</v>
      </c>
      <c r="B6" s="1">
        <v>9</v>
      </c>
      <c r="C6" s="2" t="s">
        <v>55</v>
      </c>
      <c r="D6" s="1">
        <v>20</v>
      </c>
      <c r="E6" s="7" t="s">
        <v>144</v>
      </c>
      <c r="F6" s="8">
        <f>$B$12*0.2</f>
        <v>35</v>
      </c>
    </row>
    <row r="7" spans="1:6" ht="14.4" x14ac:dyDescent="0.3">
      <c r="A7" s="1" t="s">
        <v>56</v>
      </c>
      <c r="B7" s="1">
        <v>10</v>
      </c>
      <c r="C7" s="2" t="s">
        <v>57</v>
      </c>
      <c r="D7" s="1">
        <v>20</v>
      </c>
      <c r="E7" s="7" t="s">
        <v>145</v>
      </c>
      <c r="F7" s="8">
        <f t="shared" ref="F7" si="0">$B$12*0.2</f>
        <v>35</v>
      </c>
    </row>
    <row r="8" spans="1:6" ht="14.4" x14ac:dyDescent="0.3">
      <c r="A8" s="1" t="s">
        <v>58</v>
      </c>
      <c r="B8" s="1">
        <v>5</v>
      </c>
      <c r="C8" s="2" t="s">
        <v>59</v>
      </c>
      <c r="D8" s="1">
        <v>22</v>
      </c>
    </row>
    <row r="9" spans="1:6" ht="14.4" x14ac:dyDescent="0.3">
      <c r="A9" s="1" t="s">
        <v>60</v>
      </c>
      <c r="B9" s="1">
        <v>5</v>
      </c>
      <c r="C9" s="2" t="s">
        <v>61</v>
      </c>
      <c r="D9" s="1">
        <v>20</v>
      </c>
    </row>
    <row r="10" spans="1:6" ht="14.4" x14ac:dyDescent="0.3">
      <c r="A10" s="1" t="s">
        <v>62</v>
      </c>
      <c r="B10" s="1">
        <f>ROUNDUP((B8+B5+B7+B9)/2,0)</f>
        <v>15</v>
      </c>
      <c r="C10" s="2" t="s">
        <v>63</v>
      </c>
      <c r="D10" s="1">
        <v>20</v>
      </c>
    </row>
    <row r="11" spans="1:6" ht="14.4" x14ac:dyDescent="0.3">
      <c r="A11" s="1" t="s">
        <v>64</v>
      </c>
      <c r="B11" s="1">
        <v>9</v>
      </c>
      <c r="C11" s="2" t="s">
        <v>65</v>
      </c>
      <c r="D11" s="1">
        <v>20</v>
      </c>
    </row>
    <row r="12" spans="1:6" ht="14.4" x14ac:dyDescent="0.3">
      <c r="A12" s="1" t="s">
        <v>66</v>
      </c>
      <c r="B12" s="1">
        <v>175</v>
      </c>
      <c r="C12" s="2" t="s">
        <v>67</v>
      </c>
      <c r="D12" s="1">
        <v>20</v>
      </c>
    </row>
    <row r="13" spans="1:6" ht="14.4" x14ac:dyDescent="0.3">
      <c r="A13" s="1" t="s">
        <v>68</v>
      </c>
      <c r="B13" s="1">
        <v>12</v>
      </c>
      <c r="C13" s="2" t="s">
        <v>69</v>
      </c>
      <c r="D13" s="1">
        <v>20</v>
      </c>
    </row>
    <row r="14" spans="1:6" ht="14.4" x14ac:dyDescent="0.3">
      <c r="A14" s="1" t="s">
        <v>70</v>
      </c>
      <c r="B14" s="1">
        <v>0</v>
      </c>
      <c r="C14" s="2" t="s">
        <v>71</v>
      </c>
      <c r="D14" s="1">
        <v>20</v>
      </c>
    </row>
    <row r="15" spans="1:6" ht="14.4" x14ac:dyDescent="0.3">
      <c r="A15" s="1" t="str">
        <f>[1]Status!A9</f>
        <v>Brust</v>
      </c>
      <c r="B15" s="1">
        <v>0</v>
      </c>
      <c r="C15" s="2" t="s">
        <v>72</v>
      </c>
      <c r="D15" s="1">
        <v>20</v>
      </c>
    </row>
    <row r="16" spans="1:6" ht="14.4" x14ac:dyDescent="0.3">
      <c r="A16" s="1" t="str">
        <f>[1]Status!A10</f>
        <v>Arme</v>
      </c>
      <c r="B16" s="1">
        <v>0</v>
      </c>
      <c r="C16" s="2" t="s">
        <v>73</v>
      </c>
      <c r="D16" s="1">
        <v>20</v>
      </c>
    </row>
    <row r="17" spans="1:4" ht="14.4" x14ac:dyDescent="0.3">
      <c r="A17" s="1" t="str">
        <f>[1]Status!A11</f>
        <v>Gürtel</v>
      </c>
      <c r="B17" s="1">
        <v>0</v>
      </c>
      <c r="C17" s="2" t="s">
        <v>74</v>
      </c>
      <c r="D17" s="1">
        <v>20</v>
      </c>
    </row>
    <row r="18" spans="1:4" ht="14.4" x14ac:dyDescent="0.3">
      <c r="A18" s="1" t="str">
        <f>[1]Status!A12</f>
        <v>Beine</v>
      </c>
      <c r="B18" s="1">
        <v>0</v>
      </c>
      <c r="C18" s="2" t="s">
        <v>75</v>
      </c>
      <c r="D18" s="1">
        <v>20</v>
      </c>
    </row>
    <row r="19" spans="1:4" ht="14.4" x14ac:dyDescent="0.3">
      <c r="A19" s="1" t="str">
        <f>[1]Status!A13</f>
        <v>Gesamt</v>
      </c>
      <c r="B19" s="1">
        <v>0</v>
      </c>
      <c r="C19" s="2" t="s">
        <v>76</v>
      </c>
      <c r="D19" s="1">
        <v>24</v>
      </c>
    </row>
    <row r="20" spans="1:4" ht="14.4" x14ac:dyDescent="0.3">
      <c r="A20" s="1" t="s">
        <v>77</v>
      </c>
      <c r="B20" s="1">
        <v>5</v>
      </c>
      <c r="C20" s="2" t="s">
        <v>78</v>
      </c>
      <c r="D20" s="1">
        <v>23</v>
      </c>
    </row>
    <row r="21" spans="1:4" ht="14.4" x14ac:dyDescent="0.3">
      <c r="A21" s="1" t="s">
        <v>79</v>
      </c>
      <c r="B21" s="1">
        <v>5</v>
      </c>
      <c r="C21" s="2" t="s">
        <v>80</v>
      </c>
      <c r="D21" s="1">
        <v>21</v>
      </c>
    </row>
    <row r="22" spans="1:4" ht="14.4" x14ac:dyDescent="0.3">
      <c r="A22" s="1" t="s">
        <v>81</v>
      </c>
      <c r="B22" s="1" t="s">
        <v>82</v>
      </c>
      <c r="C22" s="2" t="s">
        <v>83</v>
      </c>
      <c r="D22" s="1">
        <v>20</v>
      </c>
    </row>
    <row r="23" spans="1:4" ht="14.4" x14ac:dyDescent="0.3">
      <c r="A23" s="1" t="s">
        <v>84</v>
      </c>
      <c r="B23" s="1">
        <v>30</v>
      </c>
      <c r="C23" s="2" t="s">
        <v>85</v>
      </c>
      <c r="D23" s="1">
        <v>20</v>
      </c>
    </row>
    <row r="24" spans="1:4" ht="14.4" x14ac:dyDescent="0.3">
      <c r="A24" s="1" t="s">
        <v>86</v>
      </c>
      <c r="B24" s="1">
        <v>12</v>
      </c>
      <c r="C24" s="2" t="s">
        <v>87</v>
      </c>
      <c r="D24" s="1">
        <v>20</v>
      </c>
    </row>
    <row r="25" spans="1:4" ht="14.4" x14ac:dyDescent="0.3">
      <c r="A25" s="1" t="s">
        <v>88</v>
      </c>
      <c r="B25" s="1">
        <v>20</v>
      </c>
      <c r="C25" s="2" t="s">
        <v>89</v>
      </c>
      <c r="D25" s="1">
        <v>20</v>
      </c>
    </row>
    <row r="26" spans="1:4" ht="14.4" x14ac:dyDescent="0.3">
      <c r="A26" s="1" t="s">
        <v>90</v>
      </c>
      <c r="B26" s="1">
        <v>20</v>
      </c>
      <c r="C26" s="2" t="s">
        <v>91</v>
      </c>
      <c r="D26" s="1">
        <v>24</v>
      </c>
    </row>
    <row r="27" spans="1:4" ht="14.4" x14ac:dyDescent="0.3">
      <c r="A27" s="1" t="s">
        <v>92</v>
      </c>
      <c r="B27" s="1" t="s">
        <v>93</v>
      </c>
      <c r="C27" s="2" t="s">
        <v>94</v>
      </c>
      <c r="D27" s="1">
        <v>22</v>
      </c>
    </row>
    <row r="28" spans="1:4" ht="14.4" x14ac:dyDescent="0.3">
      <c r="A28" s="1" t="s">
        <v>95</v>
      </c>
      <c r="B28" s="1" t="s">
        <v>96</v>
      </c>
      <c r="C28" s="1" t="s">
        <v>97</v>
      </c>
      <c r="D28" s="1" t="s">
        <v>2</v>
      </c>
    </row>
    <row r="29" spans="1:4" ht="14.4" x14ac:dyDescent="0.3">
      <c r="A29" s="1" t="s">
        <v>98</v>
      </c>
      <c r="B29" s="1" t="s">
        <v>99</v>
      </c>
      <c r="C29" s="1" t="s">
        <v>100</v>
      </c>
      <c r="D29" s="1">
        <v>2</v>
      </c>
    </row>
    <row r="30" spans="1:4" ht="14.4" x14ac:dyDescent="0.3">
      <c r="A30" s="1" t="s">
        <v>101</v>
      </c>
      <c r="B30" s="1">
        <f>ROUNDUP((B7+B5)/2,0)</f>
        <v>10</v>
      </c>
      <c r="C30" s="1" t="s">
        <v>102</v>
      </c>
      <c r="D30" s="1">
        <v>2</v>
      </c>
    </row>
    <row r="31" spans="1:4" ht="14.4" x14ac:dyDescent="0.3">
      <c r="A31" s="1" t="s">
        <v>103</v>
      </c>
      <c r="B31" s="1">
        <f>ROUNDUP((B6+B6+B4)/3,0)</f>
        <v>10</v>
      </c>
    </row>
    <row r="32" spans="1:4" ht="14.4" x14ac:dyDescent="0.3">
      <c r="A32" s="1" t="s">
        <v>104</v>
      </c>
      <c r="B32" s="1">
        <f>ROUNDUP((B5+B4+B5)/3,0)</f>
        <v>10</v>
      </c>
    </row>
    <row r="33" spans="1:2" ht="14.4" x14ac:dyDescent="0.3">
      <c r="A33" s="1" t="s">
        <v>105</v>
      </c>
      <c r="B33" s="1">
        <f>B8+B9</f>
        <v>10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33"/>
  <sheetViews>
    <sheetView workbookViewId="0">
      <selection activeCell="F3" sqref="F3"/>
    </sheetView>
  </sheetViews>
  <sheetFormatPr defaultColWidth="8.8984375" defaultRowHeight="13.8" x14ac:dyDescent="0.25"/>
  <sheetData>
    <row r="1" spans="1:6" ht="14.4" x14ac:dyDescent="0.3">
      <c r="A1" s="1" t="s">
        <v>42</v>
      </c>
      <c r="B1" s="1" t="s">
        <v>43</v>
      </c>
      <c r="C1" s="1" t="s">
        <v>44</v>
      </c>
      <c r="D1" s="1" t="s">
        <v>45</v>
      </c>
      <c r="E1" s="7" t="s">
        <v>138</v>
      </c>
      <c r="F1" s="7" t="s">
        <v>139</v>
      </c>
    </row>
    <row r="2" spans="1:6" ht="14.4" x14ac:dyDescent="0.3">
      <c r="A2" s="1" t="s">
        <v>46</v>
      </c>
      <c r="B2" s="1">
        <v>12</v>
      </c>
      <c r="C2" s="2" t="s">
        <v>47</v>
      </c>
      <c r="D2" s="1">
        <v>20</v>
      </c>
      <c r="E2" s="7" t="s">
        <v>140</v>
      </c>
      <c r="F2" s="8">
        <f>$B$12*0.2</f>
        <v>45</v>
      </c>
    </row>
    <row r="3" spans="1:6" ht="14.4" x14ac:dyDescent="0.3">
      <c r="A3" s="1" t="s">
        <v>48</v>
      </c>
      <c r="B3" s="1">
        <v>12</v>
      </c>
      <c r="C3" s="2" t="s">
        <v>49</v>
      </c>
      <c r="D3" s="1">
        <v>30</v>
      </c>
      <c r="E3" s="7" t="s">
        <v>141</v>
      </c>
      <c r="F3" s="8">
        <f>$B$12*0.7</f>
        <v>157.5</v>
      </c>
    </row>
    <row r="4" spans="1:6" ht="14.4" x14ac:dyDescent="0.3">
      <c r="A4" s="1" t="s">
        <v>50</v>
      </c>
      <c r="B4" s="1">
        <v>10</v>
      </c>
      <c r="C4" s="2" t="s">
        <v>51</v>
      </c>
      <c r="D4" s="1">
        <v>20</v>
      </c>
      <c r="E4" s="7" t="s">
        <v>142</v>
      </c>
      <c r="F4" s="8">
        <f>$B$12*0.25</f>
        <v>56.25</v>
      </c>
    </row>
    <row r="5" spans="1:6" ht="14.4" x14ac:dyDescent="0.3">
      <c r="A5" s="1" t="s">
        <v>52</v>
      </c>
      <c r="B5" s="1">
        <v>12</v>
      </c>
      <c r="C5" s="2" t="s">
        <v>53</v>
      </c>
      <c r="D5" s="1">
        <v>20</v>
      </c>
      <c r="E5" s="7" t="s">
        <v>143</v>
      </c>
      <c r="F5" s="8">
        <f>$B$12*0.25</f>
        <v>56.25</v>
      </c>
    </row>
    <row r="6" spans="1:6" ht="14.4" x14ac:dyDescent="0.3">
      <c r="A6" s="1" t="s">
        <v>54</v>
      </c>
      <c r="B6" s="1">
        <v>10</v>
      </c>
      <c r="C6" s="2" t="s">
        <v>55</v>
      </c>
      <c r="D6" s="1">
        <v>20</v>
      </c>
      <c r="E6" s="7" t="s">
        <v>144</v>
      </c>
      <c r="F6" s="8">
        <f>$B$12*0.2</f>
        <v>45</v>
      </c>
    </row>
    <row r="7" spans="1:6" ht="14.4" x14ac:dyDescent="0.3">
      <c r="A7" s="1" t="s">
        <v>56</v>
      </c>
      <c r="B7" s="1">
        <v>10</v>
      </c>
      <c r="C7" s="2" t="s">
        <v>57</v>
      </c>
      <c r="D7" s="1">
        <v>20</v>
      </c>
      <c r="E7" s="7" t="s">
        <v>145</v>
      </c>
      <c r="F7" s="8">
        <f t="shared" ref="F7" si="0">$B$12*0.2</f>
        <v>45</v>
      </c>
    </row>
    <row r="8" spans="1:6" ht="14.4" x14ac:dyDescent="0.3">
      <c r="A8" s="1" t="s">
        <v>58</v>
      </c>
      <c r="B8" s="1">
        <v>5</v>
      </c>
      <c r="C8" s="2" t="s">
        <v>59</v>
      </c>
      <c r="D8" s="1">
        <v>27</v>
      </c>
    </row>
    <row r="9" spans="1:6" ht="14.4" x14ac:dyDescent="0.3">
      <c r="A9" s="1" t="s">
        <v>60</v>
      </c>
      <c r="B9" s="1">
        <v>5</v>
      </c>
      <c r="C9" s="2" t="s">
        <v>61</v>
      </c>
      <c r="D9" s="1">
        <v>28</v>
      </c>
    </row>
    <row r="10" spans="1:6" ht="14.4" x14ac:dyDescent="0.3">
      <c r="A10" s="1" t="s">
        <v>62</v>
      </c>
      <c r="B10" s="1">
        <f>ROUNDUP((B8+B5+B7+B9)/2,0)</f>
        <v>16</v>
      </c>
      <c r="C10" s="2" t="s">
        <v>63</v>
      </c>
      <c r="D10" s="1">
        <v>25</v>
      </c>
    </row>
    <row r="11" spans="1:6" ht="14.4" x14ac:dyDescent="0.3">
      <c r="A11" s="1" t="s">
        <v>64</v>
      </c>
      <c r="B11" s="1">
        <v>9</v>
      </c>
      <c r="C11" s="2" t="s">
        <v>65</v>
      </c>
      <c r="D11" s="1">
        <v>20</v>
      </c>
    </row>
    <row r="12" spans="1:6" ht="14.4" x14ac:dyDescent="0.3">
      <c r="A12" s="1" t="s">
        <v>66</v>
      </c>
      <c r="B12" s="1">
        <v>225</v>
      </c>
      <c r="C12" s="2" t="s">
        <v>67</v>
      </c>
      <c r="D12" s="1">
        <v>20</v>
      </c>
    </row>
    <row r="13" spans="1:6" ht="14.4" x14ac:dyDescent="0.3">
      <c r="A13" s="1" t="s">
        <v>68</v>
      </c>
      <c r="B13" s="1">
        <v>12</v>
      </c>
      <c r="C13" s="2" t="s">
        <v>69</v>
      </c>
      <c r="D13" s="1">
        <v>20</v>
      </c>
    </row>
    <row r="14" spans="1:6" ht="14.4" x14ac:dyDescent="0.3">
      <c r="A14" s="1" t="s">
        <v>70</v>
      </c>
      <c r="B14" s="1">
        <v>0</v>
      </c>
      <c r="C14" s="2" t="s">
        <v>71</v>
      </c>
      <c r="D14" s="1">
        <v>25</v>
      </c>
    </row>
    <row r="15" spans="1:6" ht="14.4" x14ac:dyDescent="0.3">
      <c r="A15" s="1" t="str">
        <f>[1]Status!A9</f>
        <v>Brust</v>
      </c>
      <c r="B15" s="1">
        <v>0</v>
      </c>
      <c r="C15" s="2" t="s">
        <v>72</v>
      </c>
      <c r="D15" s="1">
        <v>24</v>
      </c>
    </row>
    <row r="16" spans="1:6" ht="14.4" x14ac:dyDescent="0.3">
      <c r="A16" s="1" t="str">
        <f>[1]Status!A10</f>
        <v>Arme</v>
      </c>
      <c r="B16" s="1">
        <v>0</v>
      </c>
      <c r="C16" s="2" t="s">
        <v>73</v>
      </c>
      <c r="D16" s="1">
        <v>20</v>
      </c>
    </row>
    <row r="17" spans="1:4" ht="14.4" x14ac:dyDescent="0.3">
      <c r="A17" s="1" t="str">
        <f>[1]Status!A11</f>
        <v>Gürtel</v>
      </c>
      <c r="B17" s="1">
        <v>0</v>
      </c>
      <c r="C17" s="2" t="s">
        <v>74</v>
      </c>
      <c r="D17" s="1">
        <v>20</v>
      </c>
    </row>
    <row r="18" spans="1:4" ht="14.4" x14ac:dyDescent="0.3">
      <c r="A18" s="1" t="str">
        <f>[1]Status!A12</f>
        <v>Beine</v>
      </c>
      <c r="B18" s="1">
        <v>0</v>
      </c>
      <c r="C18" s="2" t="s">
        <v>75</v>
      </c>
      <c r="D18" s="1">
        <v>23</v>
      </c>
    </row>
    <row r="19" spans="1:4" ht="14.4" x14ac:dyDescent="0.3">
      <c r="A19" s="1" t="str">
        <f>[1]Status!A13</f>
        <v>Gesamt</v>
      </c>
      <c r="B19" s="1">
        <v>0</v>
      </c>
      <c r="C19" s="2" t="s">
        <v>76</v>
      </c>
      <c r="D19" s="1">
        <v>28</v>
      </c>
    </row>
    <row r="20" spans="1:4" ht="14.4" x14ac:dyDescent="0.3">
      <c r="A20" s="1" t="s">
        <v>77</v>
      </c>
      <c r="B20" s="1">
        <v>5</v>
      </c>
      <c r="C20" s="2" t="s">
        <v>78</v>
      </c>
      <c r="D20" s="1">
        <v>23</v>
      </c>
    </row>
    <row r="21" spans="1:4" ht="14.4" x14ac:dyDescent="0.3">
      <c r="A21" s="1" t="s">
        <v>79</v>
      </c>
      <c r="B21" s="1">
        <v>5</v>
      </c>
      <c r="C21" s="2" t="s">
        <v>80</v>
      </c>
      <c r="D21" s="1">
        <v>26</v>
      </c>
    </row>
    <row r="22" spans="1:4" ht="14.4" x14ac:dyDescent="0.3">
      <c r="A22" s="1" t="s">
        <v>81</v>
      </c>
      <c r="B22" s="1" t="s">
        <v>82</v>
      </c>
      <c r="C22" s="2" t="s">
        <v>83</v>
      </c>
      <c r="D22" s="1">
        <v>20</v>
      </c>
    </row>
    <row r="23" spans="1:4" ht="14.4" x14ac:dyDescent="0.3">
      <c r="A23" s="1" t="s">
        <v>84</v>
      </c>
      <c r="B23" s="1">
        <v>30</v>
      </c>
      <c r="C23" s="2" t="s">
        <v>85</v>
      </c>
      <c r="D23" s="1">
        <v>20</v>
      </c>
    </row>
    <row r="24" spans="1:4" ht="14.4" x14ac:dyDescent="0.3">
      <c r="A24" s="1" t="s">
        <v>86</v>
      </c>
      <c r="B24" s="1">
        <v>12</v>
      </c>
      <c r="C24" s="2" t="s">
        <v>87</v>
      </c>
      <c r="D24" s="1">
        <v>20</v>
      </c>
    </row>
    <row r="25" spans="1:4" ht="14.4" x14ac:dyDescent="0.3">
      <c r="A25" s="1" t="s">
        <v>88</v>
      </c>
      <c r="B25" s="1">
        <v>20</v>
      </c>
      <c r="C25" s="2" t="s">
        <v>89</v>
      </c>
      <c r="D25" s="1">
        <v>20</v>
      </c>
    </row>
    <row r="26" spans="1:4" ht="14.4" x14ac:dyDescent="0.3">
      <c r="A26" s="1" t="s">
        <v>90</v>
      </c>
      <c r="B26" s="1">
        <v>20</v>
      </c>
      <c r="C26" s="2" t="s">
        <v>91</v>
      </c>
      <c r="D26" s="1">
        <v>30</v>
      </c>
    </row>
    <row r="27" spans="1:4" ht="14.4" x14ac:dyDescent="0.3">
      <c r="A27" s="1" t="s">
        <v>92</v>
      </c>
      <c r="B27" s="1" t="s">
        <v>93</v>
      </c>
      <c r="C27" s="2" t="s">
        <v>94</v>
      </c>
      <c r="D27" s="1">
        <v>26</v>
      </c>
    </row>
    <row r="28" spans="1:4" ht="14.4" x14ac:dyDescent="0.3">
      <c r="A28" s="1" t="s">
        <v>95</v>
      </c>
      <c r="B28" s="1" t="s">
        <v>96</v>
      </c>
      <c r="C28" s="1" t="s">
        <v>97</v>
      </c>
      <c r="D28" s="1" t="s">
        <v>2</v>
      </c>
    </row>
    <row r="29" spans="1:4" ht="14.4" x14ac:dyDescent="0.3">
      <c r="A29" s="1" t="s">
        <v>98</v>
      </c>
      <c r="B29" s="1" t="s">
        <v>99</v>
      </c>
      <c r="C29" s="1" t="s">
        <v>100</v>
      </c>
      <c r="D29" s="1">
        <v>2</v>
      </c>
    </row>
    <row r="30" spans="1:4" ht="14.4" x14ac:dyDescent="0.3">
      <c r="A30" s="1" t="s">
        <v>101</v>
      </c>
      <c r="B30" s="1">
        <f>ROUNDUP((B7+B5)/2,0)</f>
        <v>11</v>
      </c>
      <c r="C30" s="1" t="s">
        <v>102</v>
      </c>
      <c r="D30" s="1">
        <v>2</v>
      </c>
    </row>
    <row r="31" spans="1:4" ht="14.4" x14ac:dyDescent="0.3">
      <c r="A31" s="1" t="s">
        <v>103</v>
      </c>
      <c r="B31" s="1">
        <f>ROUNDUP((B6+B6+B4)/3,0)</f>
        <v>10</v>
      </c>
    </row>
    <row r="32" spans="1:4" ht="14.4" x14ac:dyDescent="0.3">
      <c r="A32" s="1" t="s">
        <v>104</v>
      </c>
      <c r="B32" s="1">
        <f>ROUNDUP((B5+B4+B5)/3,0)</f>
        <v>12</v>
      </c>
    </row>
    <row r="33" spans="1:2" ht="14.4" x14ac:dyDescent="0.3">
      <c r="A33" s="1" t="s">
        <v>105</v>
      </c>
      <c r="B33" s="1">
        <f>B8+B9</f>
        <v>10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1000"/>
  <sheetViews>
    <sheetView workbookViewId="0">
      <selection activeCell="E14" sqref="E14"/>
    </sheetView>
  </sheetViews>
  <sheetFormatPr defaultColWidth="12.59765625" defaultRowHeight="15" customHeight="1" x14ac:dyDescent="0.25"/>
  <cols>
    <col min="1" max="26" width="10.09765625" customWidth="1"/>
  </cols>
  <sheetData>
    <row r="1" spans="1:6" ht="14.4" x14ac:dyDescent="0.3">
      <c r="A1" s="1" t="s">
        <v>42</v>
      </c>
      <c r="B1" s="1" t="s">
        <v>43</v>
      </c>
      <c r="C1" s="1" t="s">
        <v>44</v>
      </c>
      <c r="D1" s="1" t="s">
        <v>45</v>
      </c>
      <c r="E1" s="7" t="s">
        <v>138</v>
      </c>
      <c r="F1" s="7" t="s">
        <v>139</v>
      </c>
    </row>
    <row r="2" spans="1:6" ht="14.4" x14ac:dyDescent="0.3">
      <c r="A2" s="1" t="s">
        <v>46</v>
      </c>
      <c r="B2" s="1">
        <v>10</v>
      </c>
      <c r="C2" s="2" t="s">
        <v>47</v>
      </c>
      <c r="D2" s="1">
        <v>20</v>
      </c>
      <c r="E2" s="7" t="s">
        <v>140</v>
      </c>
      <c r="F2" s="8">
        <f>$B$12*0.2</f>
        <v>40</v>
      </c>
    </row>
    <row r="3" spans="1:6" ht="14.4" x14ac:dyDescent="0.3">
      <c r="A3" s="1" t="s">
        <v>48</v>
      </c>
      <c r="B3" s="1">
        <v>10</v>
      </c>
      <c r="C3" s="2" t="s">
        <v>49</v>
      </c>
      <c r="D3" s="1">
        <v>20</v>
      </c>
      <c r="E3" s="7" t="s">
        <v>141</v>
      </c>
      <c r="F3" s="8">
        <f>$B$12*0.7</f>
        <v>140</v>
      </c>
    </row>
    <row r="4" spans="1:6" ht="14.4" x14ac:dyDescent="0.3">
      <c r="A4" s="1" t="s">
        <v>50</v>
      </c>
      <c r="B4" s="1">
        <v>13</v>
      </c>
      <c r="C4" s="2" t="s">
        <v>51</v>
      </c>
      <c r="D4" s="1">
        <v>25</v>
      </c>
      <c r="E4" s="7" t="s">
        <v>142</v>
      </c>
      <c r="F4" s="8">
        <f>$B$12*0.25</f>
        <v>50</v>
      </c>
    </row>
    <row r="5" spans="1:6" ht="14.4" x14ac:dyDescent="0.3">
      <c r="A5" s="1" t="s">
        <v>52</v>
      </c>
      <c r="B5" s="1">
        <v>12</v>
      </c>
      <c r="C5" s="2" t="s">
        <v>53</v>
      </c>
      <c r="D5" s="1">
        <v>20</v>
      </c>
      <c r="E5" s="7" t="s">
        <v>143</v>
      </c>
      <c r="F5" s="8">
        <f>$B$12*0.25</f>
        <v>50</v>
      </c>
    </row>
    <row r="6" spans="1:6" ht="14.4" x14ac:dyDescent="0.3">
      <c r="A6" s="1" t="s">
        <v>54</v>
      </c>
      <c r="B6" s="1">
        <v>10</v>
      </c>
      <c r="C6" s="2" t="s">
        <v>55</v>
      </c>
      <c r="D6" s="1">
        <v>20</v>
      </c>
      <c r="E6" s="7" t="s">
        <v>144</v>
      </c>
      <c r="F6" s="8">
        <f>$B$12*0.2</f>
        <v>40</v>
      </c>
    </row>
    <row r="7" spans="1:6" ht="14.4" x14ac:dyDescent="0.3">
      <c r="A7" s="1" t="s">
        <v>56</v>
      </c>
      <c r="B7" s="1">
        <v>11</v>
      </c>
      <c r="C7" s="2" t="s">
        <v>57</v>
      </c>
      <c r="D7" s="1">
        <v>20</v>
      </c>
      <c r="E7" s="7" t="s">
        <v>145</v>
      </c>
      <c r="F7" s="8">
        <f t="shared" ref="F7" si="0">$B$12*0.2</f>
        <v>40</v>
      </c>
    </row>
    <row r="8" spans="1:6" ht="14.4" x14ac:dyDescent="0.3">
      <c r="A8" s="1" t="s">
        <v>58</v>
      </c>
      <c r="B8" s="1">
        <v>6</v>
      </c>
      <c r="C8" s="2" t="s">
        <v>59</v>
      </c>
      <c r="D8" s="1">
        <v>20</v>
      </c>
    </row>
    <row r="9" spans="1:6" ht="14.4" x14ac:dyDescent="0.3">
      <c r="A9" s="1" t="s">
        <v>60</v>
      </c>
      <c r="B9" s="1">
        <v>5</v>
      </c>
      <c r="C9" s="2" t="s">
        <v>61</v>
      </c>
      <c r="D9" s="1">
        <v>20</v>
      </c>
    </row>
    <row r="10" spans="1:6" ht="14.4" x14ac:dyDescent="0.3">
      <c r="A10" s="1" t="s">
        <v>62</v>
      </c>
      <c r="B10" s="1">
        <f>ROUNDUP((B8+B5+B7+B9)/2,0)</f>
        <v>17</v>
      </c>
      <c r="C10" s="2" t="s">
        <v>63</v>
      </c>
      <c r="D10" s="1">
        <v>24</v>
      </c>
    </row>
    <row r="11" spans="1:6" ht="14.4" x14ac:dyDescent="0.3">
      <c r="A11" s="1" t="s">
        <v>64</v>
      </c>
      <c r="B11" s="1">
        <v>9</v>
      </c>
      <c r="C11" s="2" t="s">
        <v>65</v>
      </c>
      <c r="D11" s="1">
        <v>23</v>
      </c>
    </row>
    <row r="12" spans="1:6" ht="14.4" x14ac:dyDescent="0.3">
      <c r="A12" s="1" t="s">
        <v>66</v>
      </c>
      <c r="B12" s="1">
        <v>200</v>
      </c>
      <c r="C12" s="2" t="s">
        <v>67</v>
      </c>
      <c r="D12" s="1">
        <v>20</v>
      </c>
    </row>
    <row r="13" spans="1:6" ht="14.4" x14ac:dyDescent="0.3">
      <c r="A13" s="1" t="s">
        <v>68</v>
      </c>
      <c r="B13" s="1">
        <v>12</v>
      </c>
      <c r="C13" s="2" t="s">
        <v>69</v>
      </c>
      <c r="D13" s="1">
        <v>20</v>
      </c>
    </row>
    <row r="14" spans="1:6" ht="14.4" x14ac:dyDescent="0.3">
      <c r="A14" s="1" t="s">
        <v>70</v>
      </c>
      <c r="B14" s="1">
        <v>0</v>
      </c>
      <c r="C14" s="2" t="s">
        <v>71</v>
      </c>
      <c r="D14" s="1">
        <v>20</v>
      </c>
    </row>
    <row r="15" spans="1:6" ht="14.4" x14ac:dyDescent="0.3">
      <c r="A15" s="1" t="str">
        <f>[1]Status!A9</f>
        <v>Brust</v>
      </c>
      <c r="B15" s="1">
        <v>0</v>
      </c>
      <c r="C15" s="2" t="s">
        <v>72</v>
      </c>
      <c r="D15" s="1">
        <v>26</v>
      </c>
    </row>
    <row r="16" spans="1:6" ht="14.4" x14ac:dyDescent="0.3">
      <c r="A16" s="1" t="str">
        <f>[1]Status!A10</f>
        <v>Arme</v>
      </c>
      <c r="B16" s="1">
        <v>0</v>
      </c>
      <c r="C16" s="2" t="s">
        <v>73</v>
      </c>
      <c r="D16" s="1">
        <v>35</v>
      </c>
    </row>
    <row r="17" spans="1:4" ht="14.4" x14ac:dyDescent="0.3">
      <c r="A17" s="1" t="str">
        <f>[1]Status!A11</f>
        <v>Gürtel</v>
      </c>
      <c r="B17" s="1">
        <v>0</v>
      </c>
      <c r="C17" s="2" t="s">
        <v>74</v>
      </c>
      <c r="D17" s="1">
        <v>20</v>
      </c>
    </row>
    <row r="18" spans="1:4" ht="14.4" x14ac:dyDescent="0.3">
      <c r="A18" s="1" t="str">
        <f>[1]Status!A12</f>
        <v>Beine</v>
      </c>
      <c r="B18" s="1">
        <v>0</v>
      </c>
      <c r="C18" s="2" t="s">
        <v>75</v>
      </c>
      <c r="D18" s="1">
        <v>20</v>
      </c>
    </row>
    <row r="19" spans="1:4" ht="14.4" x14ac:dyDescent="0.3">
      <c r="A19" s="1" t="str">
        <f>[1]Status!A13</f>
        <v>Gesamt</v>
      </c>
      <c r="B19" s="1">
        <v>0</v>
      </c>
      <c r="C19" s="2" t="s">
        <v>76</v>
      </c>
      <c r="D19" s="1">
        <v>20</v>
      </c>
    </row>
    <row r="20" spans="1:4" ht="14.4" x14ac:dyDescent="0.3">
      <c r="A20" s="1" t="s">
        <v>77</v>
      </c>
      <c r="B20" s="1">
        <v>5</v>
      </c>
      <c r="C20" s="2" t="s">
        <v>78</v>
      </c>
      <c r="D20" s="1">
        <v>20</v>
      </c>
    </row>
    <row r="21" spans="1:4" ht="15.75" customHeight="1" x14ac:dyDescent="0.3">
      <c r="A21" s="1" t="s">
        <v>79</v>
      </c>
      <c r="B21" s="1">
        <v>5</v>
      </c>
      <c r="C21" s="2" t="s">
        <v>80</v>
      </c>
      <c r="D21" s="1">
        <v>20</v>
      </c>
    </row>
    <row r="22" spans="1:4" ht="15.75" customHeight="1" x14ac:dyDescent="0.3">
      <c r="A22" s="1" t="s">
        <v>81</v>
      </c>
      <c r="B22" s="1" t="s">
        <v>82</v>
      </c>
      <c r="C22" s="2" t="s">
        <v>83</v>
      </c>
      <c r="D22" s="1">
        <v>20</v>
      </c>
    </row>
    <row r="23" spans="1:4" ht="15.75" customHeight="1" x14ac:dyDescent="0.3">
      <c r="A23" s="1" t="s">
        <v>84</v>
      </c>
      <c r="B23" s="1">
        <v>30</v>
      </c>
      <c r="C23" s="2" t="s">
        <v>85</v>
      </c>
      <c r="D23" s="1">
        <v>20</v>
      </c>
    </row>
    <row r="24" spans="1:4" ht="15.75" customHeight="1" x14ac:dyDescent="0.3">
      <c r="A24" s="1" t="s">
        <v>86</v>
      </c>
      <c r="B24" s="1">
        <v>12</v>
      </c>
      <c r="C24" s="2" t="s">
        <v>87</v>
      </c>
      <c r="D24" s="1">
        <v>20</v>
      </c>
    </row>
    <row r="25" spans="1:4" ht="15.75" customHeight="1" x14ac:dyDescent="0.3">
      <c r="A25" s="1" t="s">
        <v>88</v>
      </c>
      <c r="B25" s="1">
        <v>20</v>
      </c>
      <c r="C25" s="2" t="s">
        <v>89</v>
      </c>
      <c r="D25" s="1">
        <v>20</v>
      </c>
    </row>
    <row r="26" spans="1:4" ht="15.75" customHeight="1" x14ac:dyDescent="0.3">
      <c r="A26" s="1" t="s">
        <v>90</v>
      </c>
      <c r="B26" s="1">
        <v>20</v>
      </c>
      <c r="C26" s="2" t="s">
        <v>91</v>
      </c>
      <c r="D26" s="1">
        <v>25</v>
      </c>
    </row>
    <row r="27" spans="1:4" ht="15.75" customHeight="1" x14ac:dyDescent="0.3">
      <c r="A27" s="1" t="s">
        <v>92</v>
      </c>
      <c r="B27" s="1" t="s">
        <v>93</v>
      </c>
      <c r="C27" s="2" t="s">
        <v>94</v>
      </c>
      <c r="D27" s="1">
        <v>25</v>
      </c>
    </row>
    <row r="28" spans="1:4" ht="15.75" customHeight="1" x14ac:dyDescent="0.3">
      <c r="A28" s="1" t="s">
        <v>95</v>
      </c>
      <c r="B28" s="1" t="s">
        <v>96</v>
      </c>
      <c r="C28" s="1" t="s">
        <v>97</v>
      </c>
      <c r="D28" s="1" t="s">
        <v>2</v>
      </c>
    </row>
    <row r="29" spans="1:4" ht="15.75" customHeight="1" x14ac:dyDescent="0.3">
      <c r="A29" s="1" t="s">
        <v>98</v>
      </c>
      <c r="B29" s="1" t="s">
        <v>99</v>
      </c>
      <c r="C29" s="1" t="s">
        <v>100</v>
      </c>
      <c r="D29" s="1">
        <v>2</v>
      </c>
    </row>
    <row r="30" spans="1:4" ht="15.75" customHeight="1" x14ac:dyDescent="0.3">
      <c r="A30" s="1" t="s">
        <v>101</v>
      </c>
      <c r="B30" s="1">
        <f>ROUNDUP((B7+B5)/2,0)</f>
        <v>12</v>
      </c>
      <c r="C30" s="1" t="s">
        <v>102</v>
      </c>
      <c r="D30" s="1">
        <v>2</v>
      </c>
    </row>
    <row r="31" spans="1:4" ht="15.75" customHeight="1" x14ac:dyDescent="0.3">
      <c r="A31" s="1" t="s">
        <v>103</v>
      </c>
      <c r="B31" s="1">
        <f>ROUNDUP((B6+B6+B4)/3,0)</f>
        <v>11</v>
      </c>
    </row>
    <row r="32" spans="1:4" ht="15.75" customHeight="1" x14ac:dyDescent="0.3">
      <c r="A32" s="1" t="s">
        <v>104</v>
      </c>
      <c r="B32" s="1">
        <f>ROUNDUP((B5+B4+B5)/3,0)</f>
        <v>13</v>
      </c>
    </row>
    <row r="33" spans="1:2" ht="15.75" customHeight="1" x14ac:dyDescent="0.3">
      <c r="A33" s="1" t="s">
        <v>105</v>
      </c>
      <c r="B33" s="1">
        <f>B8+B9</f>
        <v>11</v>
      </c>
    </row>
    <row r="34" spans="1:2" ht="15.75" customHeight="1" x14ac:dyDescent="0.25"/>
    <row r="35" spans="1:2" ht="15.75" customHeight="1" x14ac:dyDescent="0.25"/>
    <row r="36" spans="1:2" ht="15.75" customHeight="1" x14ac:dyDescent="0.25"/>
    <row r="37" spans="1:2" ht="15.75" customHeight="1" x14ac:dyDescent="0.25"/>
    <row r="38" spans="1:2" ht="15.75" customHeight="1" x14ac:dyDescent="0.25"/>
    <row r="39" spans="1:2" ht="15.75" customHeight="1" x14ac:dyDescent="0.25"/>
    <row r="40" spans="1:2" ht="15.75" customHeight="1" x14ac:dyDescent="0.25"/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1000"/>
  <sheetViews>
    <sheetView topLeftCell="A7" workbookViewId="0">
      <selection activeCell="M19" sqref="M19"/>
    </sheetView>
  </sheetViews>
  <sheetFormatPr defaultColWidth="12.59765625" defaultRowHeight="15" customHeight="1" x14ac:dyDescent="0.25"/>
  <cols>
    <col min="1" max="26" width="10.09765625" customWidth="1"/>
  </cols>
  <sheetData>
    <row r="1" spans="1:6" ht="14.4" x14ac:dyDescent="0.3">
      <c r="A1" s="1" t="s">
        <v>42</v>
      </c>
      <c r="B1" s="1" t="s">
        <v>43</v>
      </c>
      <c r="C1" s="1" t="s">
        <v>44</v>
      </c>
      <c r="D1" s="1" t="s">
        <v>45</v>
      </c>
      <c r="E1" s="7" t="s">
        <v>138</v>
      </c>
      <c r="F1" s="7" t="s">
        <v>139</v>
      </c>
    </row>
    <row r="2" spans="1:6" ht="14.4" x14ac:dyDescent="0.3">
      <c r="A2" s="1" t="s">
        <v>46</v>
      </c>
      <c r="B2" s="1">
        <v>10</v>
      </c>
      <c r="C2" s="2" t="s">
        <v>47</v>
      </c>
      <c r="D2" s="1">
        <v>20</v>
      </c>
      <c r="E2" s="7" t="s">
        <v>140</v>
      </c>
      <c r="F2" s="8">
        <f>$B$12*0.2</f>
        <v>40</v>
      </c>
    </row>
    <row r="3" spans="1:6" ht="14.4" x14ac:dyDescent="0.3">
      <c r="A3" s="1" t="s">
        <v>48</v>
      </c>
      <c r="B3" s="1">
        <v>10</v>
      </c>
      <c r="C3" s="2" t="s">
        <v>49</v>
      </c>
      <c r="D3" s="1">
        <v>20</v>
      </c>
      <c r="E3" s="7" t="s">
        <v>141</v>
      </c>
      <c r="F3" s="8">
        <f>$B$12*0.7</f>
        <v>140</v>
      </c>
    </row>
    <row r="4" spans="1:6" ht="14.4" x14ac:dyDescent="0.3">
      <c r="A4" s="1" t="s">
        <v>50</v>
      </c>
      <c r="B4" s="1">
        <v>15</v>
      </c>
      <c r="C4" s="2" t="s">
        <v>51</v>
      </c>
      <c r="D4" s="1">
        <v>28</v>
      </c>
      <c r="E4" s="7" t="s">
        <v>142</v>
      </c>
      <c r="F4" s="8">
        <f>$B$12*0.25</f>
        <v>50</v>
      </c>
    </row>
    <row r="5" spans="1:6" ht="14.4" x14ac:dyDescent="0.3">
      <c r="A5" s="1" t="s">
        <v>52</v>
      </c>
      <c r="B5" s="1">
        <v>12</v>
      </c>
      <c r="C5" s="2" t="s">
        <v>53</v>
      </c>
      <c r="D5" s="1">
        <v>20</v>
      </c>
      <c r="E5" s="7" t="s">
        <v>143</v>
      </c>
      <c r="F5" s="8">
        <f>$B$12*0.25</f>
        <v>50</v>
      </c>
    </row>
    <row r="6" spans="1:6" ht="14.4" x14ac:dyDescent="0.3">
      <c r="A6" s="1" t="s">
        <v>54</v>
      </c>
      <c r="B6" s="1">
        <v>12</v>
      </c>
      <c r="C6" s="2" t="s">
        <v>55</v>
      </c>
      <c r="D6" s="1">
        <v>20</v>
      </c>
      <c r="E6" s="7" t="s">
        <v>144</v>
      </c>
      <c r="F6" s="8">
        <f>$B$12*0.2</f>
        <v>40</v>
      </c>
    </row>
    <row r="7" spans="1:6" ht="14.4" x14ac:dyDescent="0.3">
      <c r="A7" s="1" t="s">
        <v>56</v>
      </c>
      <c r="B7" s="1">
        <v>12</v>
      </c>
      <c r="C7" s="2" t="s">
        <v>57</v>
      </c>
      <c r="D7" s="1">
        <v>20</v>
      </c>
      <c r="E7" s="7" t="s">
        <v>145</v>
      </c>
      <c r="F7" s="8">
        <f t="shared" ref="F7" si="0">$B$12*0.2</f>
        <v>40</v>
      </c>
    </row>
    <row r="8" spans="1:6" ht="14.4" x14ac:dyDescent="0.3">
      <c r="A8" s="1" t="s">
        <v>58</v>
      </c>
      <c r="B8" s="1">
        <v>6</v>
      </c>
      <c r="C8" s="2" t="s">
        <v>59</v>
      </c>
      <c r="D8" s="1">
        <v>20</v>
      </c>
    </row>
    <row r="9" spans="1:6" ht="14.4" x14ac:dyDescent="0.3">
      <c r="A9" s="1" t="s">
        <v>60</v>
      </c>
      <c r="B9" s="1">
        <v>5</v>
      </c>
      <c r="C9" s="2" t="s">
        <v>61</v>
      </c>
      <c r="D9" s="1">
        <v>20</v>
      </c>
    </row>
    <row r="10" spans="1:6" ht="14.4" x14ac:dyDescent="0.3">
      <c r="A10" s="1" t="s">
        <v>62</v>
      </c>
      <c r="B10" s="1">
        <f>ROUNDUP((B8+B5+B7+B9)/2,0)</f>
        <v>18</v>
      </c>
      <c r="C10" s="2" t="s">
        <v>63</v>
      </c>
      <c r="D10" s="1">
        <v>24</v>
      </c>
    </row>
    <row r="11" spans="1:6" ht="14.4" x14ac:dyDescent="0.3">
      <c r="A11" s="1" t="s">
        <v>64</v>
      </c>
      <c r="B11" s="1">
        <v>9</v>
      </c>
      <c r="C11" s="2" t="s">
        <v>65</v>
      </c>
      <c r="D11" s="1">
        <v>28</v>
      </c>
    </row>
    <row r="12" spans="1:6" ht="14.4" x14ac:dyDescent="0.3">
      <c r="A12" s="1" t="s">
        <v>66</v>
      </c>
      <c r="B12" s="1">
        <v>200</v>
      </c>
      <c r="C12" s="2" t="s">
        <v>67</v>
      </c>
      <c r="D12" s="1">
        <v>20</v>
      </c>
    </row>
    <row r="13" spans="1:6" ht="14.4" x14ac:dyDescent="0.3">
      <c r="A13" s="1" t="s">
        <v>68</v>
      </c>
      <c r="B13" s="1">
        <v>12</v>
      </c>
      <c r="C13" s="2" t="s">
        <v>69</v>
      </c>
      <c r="D13" s="1">
        <v>20</v>
      </c>
    </row>
    <row r="14" spans="1:6" ht="14.4" x14ac:dyDescent="0.3">
      <c r="A14" s="1" t="s">
        <v>70</v>
      </c>
      <c r="B14" s="1">
        <v>0</v>
      </c>
      <c r="C14" s="2" t="s">
        <v>71</v>
      </c>
      <c r="D14" s="1">
        <v>30</v>
      </c>
    </row>
    <row r="15" spans="1:6" ht="14.4" x14ac:dyDescent="0.3">
      <c r="A15" s="1" t="str">
        <f>[1]Status!A9</f>
        <v>Brust</v>
      </c>
      <c r="B15" s="1">
        <v>0</v>
      </c>
      <c r="C15" s="2" t="s">
        <v>72</v>
      </c>
      <c r="D15" s="1">
        <v>26</v>
      </c>
    </row>
    <row r="16" spans="1:6" ht="14.4" x14ac:dyDescent="0.3">
      <c r="A16" s="1" t="str">
        <f>[1]Status!A10</f>
        <v>Arme</v>
      </c>
      <c r="B16" s="1">
        <v>0</v>
      </c>
      <c r="C16" s="2" t="s">
        <v>73</v>
      </c>
      <c r="D16" s="1">
        <v>48</v>
      </c>
    </row>
    <row r="17" spans="1:4" ht="14.4" x14ac:dyDescent="0.3">
      <c r="A17" s="1" t="str">
        <f>[1]Status!A11</f>
        <v>Gürtel</v>
      </c>
      <c r="B17" s="1">
        <v>0</v>
      </c>
      <c r="C17" s="2" t="s">
        <v>74</v>
      </c>
      <c r="D17" s="1">
        <v>20</v>
      </c>
    </row>
    <row r="18" spans="1:4" ht="14.4" x14ac:dyDescent="0.3">
      <c r="A18" s="1" t="str">
        <f>[1]Status!A12</f>
        <v>Beine</v>
      </c>
      <c r="B18" s="1">
        <v>0</v>
      </c>
      <c r="C18" s="2" t="s">
        <v>75</v>
      </c>
      <c r="D18" s="1">
        <v>27</v>
      </c>
    </row>
    <row r="19" spans="1:4" ht="14.4" x14ac:dyDescent="0.3">
      <c r="A19" s="1" t="str">
        <f>[1]Status!A13</f>
        <v>Gesamt</v>
      </c>
      <c r="B19" s="1">
        <v>0</v>
      </c>
      <c r="C19" s="2" t="s">
        <v>76</v>
      </c>
      <c r="D19" s="1">
        <v>20</v>
      </c>
    </row>
    <row r="20" spans="1:4" ht="14.4" x14ac:dyDescent="0.3">
      <c r="A20" s="1" t="s">
        <v>77</v>
      </c>
      <c r="B20" s="1">
        <v>5</v>
      </c>
      <c r="C20" s="2" t="s">
        <v>78</v>
      </c>
      <c r="D20" s="1">
        <v>20</v>
      </c>
    </row>
    <row r="21" spans="1:4" ht="15.75" customHeight="1" x14ac:dyDescent="0.3">
      <c r="A21" s="1" t="s">
        <v>79</v>
      </c>
      <c r="B21" s="1">
        <v>5</v>
      </c>
      <c r="C21" s="2" t="s">
        <v>80</v>
      </c>
      <c r="D21" s="1">
        <v>26</v>
      </c>
    </row>
    <row r="22" spans="1:4" ht="15.75" customHeight="1" x14ac:dyDescent="0.3">
      <c r="A22" s="1" t="s">
        <v>81</v>
      </c>
      <c r="B22" s="1" t="s">
        <v>82</v>
      </c>
      <c r="C22" s="2" t="s">
        <v>83</v>
      </c>
      <c r="D22" s="1">
        <v>20</v>
      </c>
    </row>
    <row r="23" spans="1:4" ht="15.75" customHeight="1" x14ac:dyDescent="0.3">
      <c r="A23" s="1" t="s">
        <v>84</v>
      </c>
      <c r="B23" s="1">
        <v>12</v>
      </c>
      <c r="C23" s="2" t="s">
        <v>85</v>
      </c>
      <c r="D23" s="1">
        <v>20</v>
      </c>
    </row>
    <row r="24" spans="1:4" ht="15.75" customHeight="1" x14ac:dyDescent="0.3">
      <c r="A24" s="1" t="s">
        <v>86</v>
      </c>
      <c r="C24" s="2" t="s">
        <v>87</v>
      </c>
      <c r="D24" s="1">
        <v>20</v>
      </c>
    </row>
    <row r="25" spans="1:4" ht="15.75" customHeight="1" x14ac:dyDescent="0.3">
      <c r="A25" s="1" t="s">
        <v>88</v>
      </c>
      <c r="C25" s="2" t="s">
        <v>89</v>
      </c>
      <c r="D25" s="1">
        <v>20</v>
      </c>
    </row>
    <row r="26" spans="1:4" ht="15.75" customHeight="1" x14ac:dyDescent="0.3">
      <c r="A26" s="1" t="s">
        <v>90</v>
      </c>
      <c r="C26" s="2" t="s">
        <v>91</v>
      </c>
      <c r="D26" s="1">
        <v>25</v>
      </c>
    </row>
    <row r="27" spans="1:4" ht="15.75" customHeight="1" x14ac:dyDescent="0.3">
      <c r="A27" s="1" t="s">
        <v>92</v>
      </c>
      <c r="B27" s="1" t="s">
        <v>96</v>
      </c>
      <c r="C27" s="2" t="s">
        <v>94</v>
      </c>
      <c r="D27" s="1">
        <v>29</v>
      </c>
    </row>
    <row r="28" spans="1:4" ht="15.75" customHeight="1" x14ac:dyDescent="0.3">
      <c r="A28" s="1" t="s">
        <v>95</v>
      </c>
      <c r="C28" s="1" t="s">
        <v>97</v>
      </c>
      <c r="D28" s="1" t="s">
        <v>2</v>
      </c>
    </row>
    <row r="29" spans="1:4" ht="15.75" customHeight="1" x14ac:dyDescent="0.3">
      <c r="A29" s="1" t="s">
        <v>98</v>
      </c>
      <c r="C29" s="1" t="s">
        <v>100</v>
      </c>
      <c r="D29" s="1">
        <v>2</v>
      </c>
    </row>
    <row r="30" spans="1:4" ht="15.75" customHeight="1" x14ac:dyDescent="0.3">
      <c r="A30" s="1" t="s">
        <v>101</v>
      </c>
      <c r="B30" s="1">
        <f>ROUNDUP((B7+B5)/2,0)</f>
        <v>12</v>
      </c>
      <c r="C30" s="1" t="s">
        <v>102</v>
      </c>
      <c r="D30" s="1">
        <v>2</v>
      </c>
    </row>
    <row r="31" spans="1:4" ht="15.75" customHeight="1" x14ac:dyDescent="0.3">
      <c r="A31" s="1" t="s">
        <v>103</v>
      </c>
      <c r="B31" s="1">
        <f>ROUNDUP((B6+B6+B4)/3,0)</f>
        <v>13</v>
      </c>
    </row>
    <row r="32" spans="1:4" ht="15.75" customHeight="1" x14ac:dyDescent="0.3">
      <c r="A32" s="1" t="s">
        <v>104</v>
      </c>
      <c r="B32" s="1">
        <f>ROUNDUP((B5+B4+B5)/3,0)</f>
        <v>13</v>
      </c>
    </row>
    <row r="33" spans="1:2" ht="15.75" customHeight="1" x14ac:dyDescent="0.3">
      <c r="A33" s="1" t="s">
        <v>105</v>
      </c>
      <c r="B33" s="1">
        <f>B8+B9</f>
        <v>11</v>
      </c>
    </row>
    <row r="34" spans="1:2" ht="15.75" customHeight="1" x14ac:dyDescent="0.25"/>
    <row r="35" spans="1:2" ht="15.75" customHeight="1" x14ac:dyDescent="0.25"/>
    <row r="36" spans="1:2" ht="15.75" customHeight="1" x14ac:dyDescent="0.25"/>
    <row r="37" spans="1:2" ht="15.75" customHeight="1" x14ac:dyDescent="0.25"/>
    <row r="38" spans="1:2" ht="15.75" customHeight="1" x14ac:dyDescent="0.25"/>
    <row r="39" spans="1:2" ht="15.75" customHeight="1" x14ac:dyDescent="0.25"/>
    <row r="40" spans="1:2" ht="15.75" customHeight="1" x14ac:dyDescent="0.25"/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E1" sqref="E1:F7"/>
    </sheetView>
  </sheetViews>
  <sheetFormatPr defaultColWidth="12.59765625" defaultRowHeight="15" customHeight="1" x14ac:dyDescent="0.25"/>
  <cols>
    <col min="1" max="1" width="14.09765625" customWidth="1"/>
    <col min="2" max="2" width="8" customWidth="1"/>
    <col min="3" max="3" width="16.3984375" customWidth="1"/>
    <col min="4" max="26" width="8" customWidth="1"/>
  </cols>
  <sheetData>
    <row r="1" spans="1:6" ht="14.4" x14ac:dyDescent="0.3">
      <c r="A1" s="1" t="s">
        <v>42</v>
      </c>
      <c r="B1" s="1" t="s">
        <v>43</v>
      </c>
      <c r="C1" s="1" t="s">
        <v>44</v>
      </c>
      <c r="D1" s="1" t="s">
        <v>45</v>
      </c>
      <c r="E1" s="7" t="s">
        <v>138</v>
      </c>
      <c r="F1" s="7" t="s">
        <v>139</v>
      </c>
    </row>
    <row r="2" spans="1:6" ht="14.4" x14ac:dyDescent="0.3">
      <c r="A2" s="1" t="s">
        <v>46</v>
      </c>
      <c r="B2" s="1">
        <v>8</v>
      </c>
      <c r="C2" s="2" t="s">
        <v>47</v>
      </c>
      <c r="D2" s="1">
        <v>20</v>
      </c>
      <c r="E2" s="7" t="s">
        <v>140</v>
      </c>
      <c r="F2" s="8">
        <f>$B$12*0.2</f>
        <v>30</v>
      </c>
    </row>
    <row r="3" spans="1:6" ht="14.4" x14ac:dyDescent="0.3">
      <c r="A3" s="1" t="s">
        <v>48</v>
      </c>
      <c r="B3" s="1">
        <v>13</v>
      </c>
      <c r="C3" s="2" t="s">
        <v>49</v>
      </c>
      <c r="D3" s="1">
        <v>20</v>
      </c>
      <c r="E3" s="7" t="s">
        <v>141</v>
      </c>
      <c r="F3" s="8">
        <f>$B$12*0.7</f>
        <v>105</v>
      </c>
    </row>
    <row r="4" spans="1:6" ht="14.4" x14ac:dyDescent="0.3">
      <c r="A4" s="1" t="s">
        <v>50</v>
      </c>
      <c r="B4" s="1">
        <v>12</v>
      </c>
      <c r="C4" s="2" t="s">
        <v>51</v>
      </c>
      <c r="D4" s="1">
        <v>20</v>
      </c>
      <c r="E4" s="7" t="s">
        <v>142</v>
      </c>
      <c r="F4" s="8">
        <f>$B$12*0.25</f>
        <v>37.5</v>
      </c>
    </row>
    <row r="5" spans="1:6" ht="14.4" x14ac:dyDescent="0.3">
      <c r="A5" s="1" t="s">
        <v>52</v>
      </c>
      <c r="B5" s="1">
        <v>9</v>
      </c>
      <c r="C5" s="2" t="s">
        <v>53</v>
      </c>
      <c r="D5" s="1">
        <v>20</v>
      </c>
      <c r="E5" s="7" t="s">
        <v>143</v>
      </c>
      <c r="F5" s="8">
        <f>$B$12*0.25</f>
        <v>37.5</v>
      </c>
    </row>
    <row r="6" spans="1:6" ht="14.4" x14ac:dyDescent="0.3">
      <c r="A6" s="1" t="s">
        <v>54</v>
      </c>
      <c r="B6" s="1">
        <v>10</v>
      </c>
      <c r="C6" s="2" t="s">
        <v>55</v>
      </c>
      <c r="D6" s="1">
        <v>20</v>
      </c>
      <c r="E6" s="7" t="s">
        <v>144</v>
      </c>
      <c r="F6" s="8">
        <f>$B$12*0.2</f>
        <v>30</v>
      </c>
    </row>
    <row r="7" spans="1:6" ht="14.4" x14ac:dyDescent="0.3">
      <c r="A7" s="1" t="s">
        <v>56</v>
      </c>
      <c r="B7" s="1">
        <v>11</v>
      </c>
      <c r="C7" s="2" t="s">
        <v>57</v>
      </c>
      <c r="D7" s="1">
        <v>20</v>
      </c>
      <c r="E7" s="7" t="s">
        <v>145</v>
      </c>
      <c r="F7" s="8">
        <f t="shared" ref="F7" si="0">$B$12*0.2</f>
        <v>30</v>
      </c>
    </row>
    <row r="8" spans="1:6" ht="14.4" x14ac:dyDescent="0.3">
      <c r="A8" s="1" t="s">
        <v>58</v>
      </c>
      <c r="B8" s="1">
        <v>4</v>
      </c>
      <c r="C8" s="2" t="s">
        <v>59</v>
      </c>
      <c r="D8" s="1">
        <v>20</v>
      </c>
    </row>
    <row r="9" spans="1:6" ht="14.4" x14ac:dyDescent="0.3">
      <c r="A9" s="1" t="s">
        <v>60</v>
      </c>
      <c r="B9" s="1">
        <v>5</v>
      </c>
      <c r="C9" s="2" t="s">
        <v>61</v>
      </c>
      <c r="D9" s="1">
        <v>20</v>
      </c>
    </row>
    <row r="10" spans="1:6" ht="14.4" x14ac:dyDescent="0.3">
      <c r="A10" s="1" t="s">
        <v>62</v>
      </c>
      <c r="B10" s="1">
        <f>ROUNDUP((B8+B5+B7+B9)/2,0)</f>
        <v>15</v>
      </c>
      <c r="C10" s="2" t="s">
        <v>63</v>
      </c>
      <c r="D10" s="1">
        <v>20</v>
      </c>
    </row>
    <row r="11" spans="1:6" ht="14.4" x14ac:dyDescent="0.3">
      <c r="A11" s="1" t="s">
        <v>64</v>
      </c>
      <c r="B11" s="1">
        <v>10</v>
      </c>
      <c r="C11" s="2" t="s">
        <v>65</v>
      </c>
      <c r="D11" s="1">
        <v>20</v>
      </c>
    </row>
    <row r="12" spans="1:6" ht="14.4" x14ac:dyDescent="0.3">
      <c r="A12" s="1" t="s">
        <v>66</v>
      </c>
      <c r="B12" s="1">
        <v>150</v>
      </c>
      <c r="C12" s="2" t="s">
        <v>67</v>
      </c>
      <c r="D12" s="1">
        <v>20</v>
      </c>
    </row>
    <row r="13" spans="1:6" ht="14.4" x14ac:dyDescent="0.3">
      <c r="A13" s="1" t="s">
        <v>68</v>
      </c>
      <c r="B13" s="1">
        <v>15</v>
      </c>
      <c r="C13" s="2" t="s">
        <v>69</v>
      </c>
      <c r="D13" s="1">
        <v>20</v>
      </c>
    </row>
    <row r="14" spans="1:6" ht="14.4" x14ac:dyDescent="0.3">
      <c r="A14" s="1" t="s">
        <v>70</v>
      </c>
      <c r="B14" s="1">
        <v>0</v>
      </c>
      <c r="C14" s="2" t="s">
        <v>71</v>
      </c>
      <c r="D14" s="1">
        <v>20</v>
      </c>
    </row>
    <row r="15" spans="1:6" ht="14.4" x14ac:dyDescent="0.3">
      <c r="A15" s="1" t="str">
        <f>[1]Status!A9</f>
        <v>Brust</v>
      </c>
      <c r="B15" s="1">
        <v>0</v>
      </c>
      <c r="C15" s="2" t="s">
        <v>72</v>
      </c>
      <c r="D15" s="1">
        <v>20</v>
      </c>
    </row>
    <row r="16" spans="1:6" ht="14.4" x14ac:dyDescent="0.3">
      <c r="A16" s="1" t="str">
        <f>[1]Status!A10</f>
        <v>Arme</v>
      </c>
      <c r="B16" s="1">
        <v>0</v>
      </c>
      <c r="C16" s="2" t="s">
        <v>73</v>
      </c>
      <c r="D16" s="1">
        <v>20</v>
      </c>
    </row>
    <row r="17" spans="1:4" ht="14.4" x14ac:dyDescent="0.3">
      <c r="A17" s="1" t="str">
        <f>[1]Status!A11</f>
        <v>Gürtel</v>
      </c>
      <c r="B17" s="1">
        <v>0</v>
      </c>
      <c r="C17" s="2" t="s">
        <v>74</v>
      </c>
      <c r="D17" s="1">
        <v>20</v>
      </c>
    </row>
    <row r="18" spans="1:4" ht="14.4" x14ac:dyDescent="0.3">
      <c r="A18" s="1" t="str">
        <f>[1]Status!A12</f>
        <v>Beine</v>
      </c>
      <c r="B18" s="1">
        <v>0</v>
      </c>
      <c r="C18" s="2" t="s">
        <v>75</v>
      </c>
      <c r="D18" s="1">
        <v>20</v>
      </c>
    </row>
    <row r="19" spans="1:4" ht="14.4" x14ac:dyDescent="0.3">
      <c r="A19" s="1" t="str">
        <f>[1]Status!A13</f>
        <v>Gesamt</v>
      </c>
      <c r="B19" s="1">
        <v>0</v>
      </c>
      <c r="C19" s="2" t="s">
        <v>76</v>
      </c>
      <c r="D19" s="1">
        <v>20</v>
      </c>
    </row>
    <row r="20" spans="1:4" ht="14.4" x14ac:dyDescent="0.3">
      <c r="A20" s="1" t="s">
        <v>77</v>
      </c>
      <c r="B20" s="1">
        <v>5</v>
      </c>
      <c r="C20" s="2" t="s">
        <v>78</v>
      </c>
      <c r="D20" s="1">
        <v>20</v>
      </c>
    </row>
    <row r="21" spans="1:4" ht="15.75" customHeight="1" x14ac:dyDescent="0.3">
      <c r="A21" s="1" t="s">
        <v>79</v>
      </c>
      <c r="B21" s="1">
        <v>5</v>
      </c>
      <c r="C21" s="2" t="s">
        <v>80</v>
      </c>
      <c r="D21" s="1">
        <v>20</v>
      </c>
    </row>
    <row r="22" spans="1:4" ht="15.75" customHeight="1" x14ac:dyDescent="0.3">
      <c r="A22" s="1" t="s">
        <v>81</v>
      </c>
      <c r="B22" s="1" t="s">
        <v>82</v>
      </c>
      <c r="C22" s="2" t="s">
        <v>83</v>
      </c>
      <c r="D22" s="1">
        <v>20</v>
      </c>
    </row>
    <row r="23" spans="1:4" ht="15.75" customHeight="1" x14ac:dyDescent="0.3">
      <c r="A23" s="1" t="s">
        <v>84</v>
      </c>
      <c r="B23" s="1">
        <v>23</v>
      </c>
      <c r="C23" s="2" t="s">
        <v>85</v>
      </c>
      <c r="D23" s="1">
        <v>20</v>
      </c>
    </row>
    <row r="24" spans="1:4" ht="15.75" customHeight="1" x14ac:dyDescent="0.3">
      <c r="A24" s="1" t="s">
        <v>86</v>
      </c>
      <c r="C24" s="2" t="s">
        <v>87</v>
      </c>
      <c r="D24" s="1">
        <v>20</v>
      </c>
    </row>
    <row r="25" spans="1:4" ht="15.75" customHeight="1" x14ac:dyDescent="0.3">
      <c r="A25" s="1" t="s">
        <v>88</v>
      </c>
      <c r="C25" s="2" t="s">
        <v>89</v>
      </c>
      <c r="D25" s="1">
        <v>20</v>
      </c>
    </row>
    <row r="26" spans="1:4" ht="15.75" customHeight="1" x14ac:dyDescent="0.3">
      <c r="A26" s="1" t="s">
        <v>90</v>
      </c>
      <c r="C26" s="2" t="s">
        <v>91</v>
      </c>
      <c r="D26" s="1">
        <v>20</v>
      </c>
    </row>
    <row r="27" spans="1:4" ht="15.75" customHeight="1" x14ac:dyDescent="0.3">
      <c r="A27" s="1" t="s">
        <v>92</v>
      </c>
      <c r="B27" s="1" t="s">
        <v>106</v>
      </c>
      <c r="C27" s="2" t="s">
        <v>94</v>
      </c>
      <c r="D27" s="1">
        <v>20</v>
      </c>
    </row>
    <row r="28" spans="1:4" ht="15.75" customHeight="1" x14ac:dyDescent="0.3">
      <c r="A28" s="1" t="s">
        <v>95</v>
      </c>
      <c r="C28" s="1" t="s">
        <v>97</v>
      </c>
      <c r="D28" s="1" t="s">
        <v>6</v>
      </c>
    </row>
    <row r="29" spans="1:4" ht="15.75" customHeight="1" x14ac:dyDescent="0.3">
      <c r="A29" s="1" t="s">
        <v>98</v>
      </c>
      <c r="C29" s="1" t="s">
        <v>100</v>
      </c>
      <c r="D29" s="1">
        <v>2</v>
      </c>
    </row>
    <row r="30" spans="1:4" ht="15.75" customHeight="1" x14ac:dyDescent="0.3">
      <c r="A30" s="1" t="s">
        <v>101</v>
      </c>
      <c r="B30" s="1">
        <f>ROUNDUP((B7+B5)/2,0)</f>
        <v>10</v>
      </c>
      <c r="C30" s="1" t="s">
        <v>102</v>
      </c>
      <c r="D30" s="1">
        <v>2</v>
      </c>
    </row>
    <row r="31" spans="1:4" ht="15.75" customHeight="1" x14ac:dyDescent="0.3">
      <c r="A31" s="1" t="s">
        <v>103</v>
      </c>
      <c r="B31" s="1">
        <f>ROUNDUP((B6+B6+B4)/3,0)</f>
        <v>11</v>
      </c>
    </row>
    <row r="32" spans="1:4" ht="15.75" customHeight="1" x14ac:dyDescent="0.3">
      <c r="A32" s="1" t="s">
        <v>104</v>
      </c>
      <c r="B32" s="1">
        <f>ROUNDUP((B5+B4+B5)/3,0)</f>
        <v>10</v>
      </c>
    </row>
    <row r="33" spans="1:2" ht="15.75" customHeight="1" x14ac:dyDescent="0.3">
      <c r="A33" s="1" t="s">
        <v>105</v>
      </c>
      <c r="B33" s="1">
        <f>B8+B9</f>
        <v>9</v>
      </c>
    </row>
    <row r="34" spans="1:2" ht="15.75" customHeight="1" x14ac:dyDescent="0.25"/>
    <row r="35" spans="1:2" ht="15.75" customHeight="1" x14ac:dyDescent="0.25"/>
    <row r="36" spans="1:2" ht="15.75" customHeight="1" x14ac:dyDescent="0.25"/>
    <row r="37" spans="1:2" ht="15.75" customHeight="1" x14ac:dyDescent="0.25"/>
    <row r="38" spans="1:2" ht="15.75" customHeight="1" x14ac:dyDescent="0.25"/>
    <row r="39" spans="1:2" ht="15.75" customHeight="1" x14ac:dyDescent="0.25"/>
    <row r="40" spans="1:2" ht="15.75" customHeight="1" x14ac:dyDescent="0.25"/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1000"/>
  <sheetViews>
    <sheetView workbookViewId="0">
      <selection activeCell="G16" sqref="G16"/>
    </sheetView>
  </sheetViews>
  <sheetFormatPr defaultColWidth="12.59765625" defaultRowHeight="15" customHeight="1" x14ac:dyDescent="0.25"/>
  <cols>
    <col min="1" max="26" width="10.09765625" customWidth="1"/>
  </cols>
  <sheetData>
    <row r="1" spans="1:6" ht="14.4" x14ac:dyDescent="0.3">
      <c r="A1" s="1" t="s">
        <v>42</v>
      </c>
      <c r="B1" s="1" t="s">
        <v>43</v>
      </c>
      <c r="C1" s="1" t="s">
        <v>44</v>
      </c>
      <c r="D1" s="1" t="s">
        <v>45</v>
      </c>
      <c r="E1" s="7" t="s">
        <v>138</v>
      </c>
      <c r="F1" s="7" t="s">
        <v>139</v>
      </c>
    </row>
    <row r="2" spans="1:6" ht="14.4" x14ac:dyDescent="0.3">
      <c r="A2" s="1" t="s">
        <v>46</v>
      </c>
      <c r="B2" s="1">
        <v>9</v>
      </c>
      <c r="C2" s="2" t="s">
        <v>47</v>
      </c>
      <c r="D2" s="1">
        <v>20</v>
      </c>
      <c r="E2" s="7" t="s">
        <v>140</v>
      </c>
      <c r="F2" s="8">
        <f>$B$12*0.2</f>
        <v>40</v>
      </c>
    </row>
    <row r="3" spans="1:6" ht="14.4" x14ac:dyDescent="0.3">
      <c r="A3" s="1" t="s">
        <v>48</v>
      </c>
      <c r="B3" s="1">
        <v>10</v>
      </c>
      <c r="C3" s="2" t="s">
        <v>49</v>
      </c>
      <c r="D3" s="1">
        <v>20</v>
      </c>
      <c r="E3" s="7" t="s">
        <v>141</v>
      </c>
      <c r="F3" s="8">
        <f>$B$12*0.7</f>
        <v>140</v>
      </c>
    </row>
    <row r="4" spans="1:6" ht="14.4" x14ac:dyDescent="0.3">
      <c r="A4" s="1" t="s">
        <v>50</v>
      </c>
      <c r="B4" s="1">
        <v>9</v>
      </c>
      <c r="C4" s="2" t="s">
        <v>51</v>
      </c>
      <c r="D4" s="1">
        <v>23</v>
      </c>
      <c r="E4" s="7" t="s">
        <v>142</v>
      </c>
      <c r="F4" s="8">
        <f>$B$12*0.25</f>
        <v>50</v>
      </c>
    </row>
    <row r="5" spans="1:6" ht="14.4" x14ac:dyDescent="0.3">
      <c r="A5" s="1" t="s">
        <v>52</v>
      </c>
      <c r="B5" s="1">
        <v>10</v>
      </c>
      <c r="C5" s="2" t="s">
        <v>53</v>
      </c>
      <c r="D5" s="1">
        <v>20</v>
      </c>
      <c r="E5" s="7" t="s">
        <v>143</v>
      </c>
      <c r="F5" s="8">
        <f>$B$12*0.25</f>
        <v>50</v>
      </c>
    </row>
    <row r="6" spans="1:6" ht="14.4" x14ac:dyDescent="0.3">
      <c r="A6" s="1" t="s">
        <v>54</v>
      </c>
      <c r="B6" s="1">
        <v>9</v>
      </c>
      <c r="C6" s="2" t="s">
        <v>55</v>
      </c>
      <c r="D6" s="1">
        <v>20</v>
      </c>
      <c r="E6" s="7" t="s">
        <v>144</v>
      </c>
      <c r="F6" s="8">
        <f>$B$12*0.2</f>
        <v>40</v>
      </c>
    </row>
    <row r="7" spans="1:6" ht="14.4" x14ac:dyDescent="0.3">
      <c r="A7" s="1" t="s">
        <v>56</v>
      </c>
      <c r="B7" s="1">
        <v>11</v>
      </c>
      <c r="C7" s="2" t="s">
        <v>57</v>
      </c>
      <c r="D7" s="1">
        <v>20</v>
      </c>
      <c r="E7" s="7" t="s">
        <v>145</v>
      </c>
      <c r="F7" s="8">
        <f t="shared" ref="F7" si="0">$B$12*0.2</f>
        <v>40</v>
      </c>
    </row>
    <row r="8" spans="1:6" ht="14.4" x14ac:dyDescent="0.3">
      <c r="A8" s="1" t="s">
        <v>58</v>
      </c>
      <c r="B8" s="1">
        <v>5</v>
      </c>
      <c r="C8" s="2" t="s">
        <v>59</v>
      </c>
      <c r="D8" s="1">
        <v>20</v>
      </c>
    </row>
    <row r="9" spans="1:6" ht="14.4" x14ac:dyDescent="0.3">
      <c r="A9" s="1" t="s">
        <v>60</v>
      </c>
      <c r="B9" s="1">
        <v>5</v>
      </c>
      <c r="C9" s="2" t="s">
        <v>61</v>
      </c>
      <c r="D9" s="1">
        <v>20</v>
      </c>
    </row>
    <row r="10" spans="1:6" ht="14.4" x14ac:dyDescent="0.3">
      <c r="A10" s="1" t="s">
        <v>62</v>
      </c>
      <c r="B10" s="1">
        <f>ROUNDUP((B8+B5+B7+B9)/2,0)</f>
        <v>16</v>
      </c>
      <c r="C10" s="2" t="s">
        <v>63</v>
      </c>
      <c r="D10" s="1">
        <v>25</v>
      </c>
    </row>
    <row r="11" spans="1:6" ht="14.4" x14ac:dyDescent="0.3">
      <c r="A11" s="1" t="s">
        <v>64</v>
      </c>
      <c r="B11" s="1">
        <v>9</v>
      </c>
      <c r="C11" s="2" t="s">
        <v>65</v>
      </c>
      <c r="D11" s="1">
        <v>26</v>
      </c>
    </row>
    <row r="12" spans="1:6" ht="14.4" x14ac:dyDescent="0.3">
      <c r="A12" s="1" t="s">
        <v>66</v>
      </c>
      <c r="B12" s="1">
        <v>200</v>
      </c>
      <c r="C12" s="2" t="s">
        <v>67</v>
      </c>
      <c r="D12" s="1">
        <v>26</v>
      </c>
    </row>
    <row r="13" spans="1:6" ht="14.4" x14ac:dyDescent="0.3">
      <c r="A13" s="1" t="s">
        <v>68</v>
      </c>
      <c r="B13" s="1">
        <v>12</v>
      </c>
      <c r="C13" s="2" t="s">
        <v>69</v>
      </c>
      <c r="D13" s="1">
        <v>20</v>
      </c>
    </row>
    <row r="14" spans="1:6" ht="14.4" x14ac:dyDescent="0.3">
      <c r="A14" s="1" t="s">
        <v>70</v>
      </c>
      <c r="B14" s="1">
        <v>0</v>
      </c>
      <c r="C14" s="2" t="s">
        <v>71</v>
      </c>
      <c r="D14" s="1">
        <v>29</v>
      </c>
    </row>
    <row r="15" spans="1:6" ht="14.4" x14ac:dyDescent="0.3">
      <c r="A15" s="1" t="str">
        <f>[1]Status!A9</f>
        <v>Brust</v>
      </c>
      <c r="B15" s="1">
        <v>0</v>
      </c>
      <c r="C15" s="2" t="s">
        <v>72</v>
      </c>
      <c r="D15" s="1">
        <v>20</v>
      </c>
    </row>
    <row r="16" spans="1:6" ht="14.4" x14ac:dyDescent="0.3">
      <c r="A16" s="1" t="str">
        <f>[1]Status!A10</f>
        <v>Arme</v>
      </c>
      <c r="B16" s="1">
        <v>0</v>
      </c>
      <c r="C16" s="2" t="s">
        <v>73</v>
      </c>
      <c r="D16" s="1">
        <v>20</v>
      </c>
    </row>
    <row r="17" spans="1:4" ht="14.4" x14ac:dyDescent="0.3">
      <c r="A17" s="1" t="str">
        <f>[1]Status!A11</f>
        <v>Gürtel</v>
      </c>
      <c r="B17" s="1">
        <v>0</v>
      </c>
      <c r="C17" s="2" t="s">
        <v>74</v>
      </c>
      <c r="D17" s="1">
        <v>20</v>
      </c>
    </row>
    <row r="18" spans="1:4" ht="14.4" x14ac:dyDescent="0.3">
      <c r="A18" s="1" t="str">
        <f>[1]Status!A12</f>
        <v>Beine</v>
      </c>
      <c r="B18" s="1">
        <v>0</v>
      </c>
      <c r="C18" s="2" t="s">
        <v>75</v>
      </c>
      <c r="D18" s="1">
        <v>20</v>
      </c>
    </row>
    <row r="19" spans="1:4" ht="14.4" x14ac:dyDescent="0.3">
      <c r="A19" s="1" t="str">
        <f>[1]Status!A13</f>
        <v>Gesamt</v>
      </c>
      <c r="B19" s="1">
        <v>0</v>
      </c>
      <c r="C19" s="2" t="s">
        <v>76</v>
      </c>
      <c r="D19" s="1">
        <v>20</v>
      </c>
    </row>
    <row r="20" spans="1:4" ht="14.4" x14ac:dyDescent="0.3">
      <c r="A20" s="1" t="s">
        <v>77</v>
      </c>
      <c r="B20" s="1">
        <v>5</v>
      </c>
      <c r="C20" s="2" t="s">
        <v>78</v>
      </c>
      <c r="D20" s="1">
        <v>20</v>
      </c>
    </row>
    <row r="21" spans="1:4" ht="15.75" customHeight="1" x14ac:dyDescent="0.3">
      <c r="A21" s="1" t="s">
        <v>79</v>
      </c>
      <c r="B21" s="1">
        <v>5</v>
      </c>
      <c r="C21" s="2" t="s">
        <v>80</v>
      </c>
      <c r="D21" s="1">
        <v>23</v>
      </c>
    </row>
    <row r="22" spans="1:4" ht="15.75" customHeight="1" x14ac:dyDescent="0.3">
      <c r="A22" s="1" t="s">
        <v>81</v>
      </c>
      <c r="B22" s="1" t="s">
        <v>82</v>
      </c>
      <c r="C22" s="2" t="s">
        <v>83</v>
      </c>
      <c r="D22" s="1">
        <v>20</v>
      </c>
    </row>
    <row r="23" spans="1:4" ht="15.75" customHeight="1" x14ac:dyDescent="0.3">
      <c r="A23" s="1" t="s">
        <v>84</v>
      </c>
      <c r="C23" s="2" t="s">
        <v>85</v>
      </c>
      <c r="D23" s="1">
        <v>20</v>
      </c>
    </row>
    <row r="24" spans="1:4" ht="15.75" customHeight="1" x14ac:dyDescent="0.3">
      <c r="A24" s="1" t="s">
        <v>86</v>
      </c>
      <c r="C24" s="2" t="s">
        <v>87</v>
      </c>
      <c r="D24" s="1">
        <v>20</v>
      </c>
    </row>
    <row r="25" spans="1:4" ht="15.75" customHeight="1" x14ac:dyDescent="0.3">
      <c r="A25" s="1" t="s">
        <v>88</v>
      </c>
      <c r="C25" s="2" t="s">
        <v>89</v>
      </c>
      <c r="D25" s="1">
        <v>20</v>
      </c>
    </row>
    <row r="26" spans="1:4" ht="15.75" customHeight="1" x14ac:dyDescent="0.3">
      <c r="A26" s="1" t="s">
        <v>90</v>
      </c>
      <c r="C26" s="2" t="s">
        <v>91</v>
      </c>
      <c r="D26" s="1">
        <v>25</v>
      </c>
    </row>
    <row r="27" spans="1:4" ht="15.75" customHeight="1" x14ac:dyDescent="0.3">
      <c r="A27" s="1" t="s">
        <v>92</v>
      </c>
      <c r="C27" s="2" t="s">
        <v>94</v>
      </c>
      <c r="D27" s="1">
        <v>23</v>
      </c>
    </row>
    <row r="28" spans="1:4" ht="15.75" customHeight="1" x14ac:dyDescent="0.3">
      <c r="A28" s="1" t="s">
        <v>95</v>
      </c>
      <c r="C28" s="1" t="s">
        <v>97</v>
      </c>
      <c r="D28" s="1" t="s">
        <v>2</v>
      </c>
    </row>
    <row r="29" spans="1:4" ht="15.75" customHeight="1" x14ac:dyDescent="0.3">
      <c r="A29" s="1" t="s">
        <v>98</v>
      </c>
      <c r="C29" s="1" t="s">
        <v>100</v>
      </c>
      <c r="D29" s="1">
        <v>2</v>
      </c>
    </row>
    <row r="30" spans="1:4" ht="15.75" customHeight="1" x14ac:dyDescent="0.3">
      <c r="A30" s="1" t="s">
        <v>101</v>
      </c>
      <c r="B30" s="1">
        <f>ROUNDUP((B7+B5)/2,0)</f>
        <v>11</v>
      </c>
      <c r="C30" s="1" t="s">
        <v>102</v>
      </c>
      <c r="D30" s="1">
        <v>2</v>
      </c>
    </row>
    <row r="31" spans="1:4" ht="15.75" customHeight="1" x14ac:dyDescent="0.3">
      <c r="A31" s="1" t="s">
        <v>103</v>
      </c>
      <c r="B31" s="1">
        <f>ROUNDUP((B6+B6+B4)/3,0)</f>
        <v>9</v>
      </c>
    </row>
    <row r="32" spans="1:4" ht="15.75" customHeight="1" x14ac:dyDescent="0.3">
      <c r="A32" s="1" t="s">
        <v>104</v>
      </c>
      <c r="B32" s="1">
        <f>ROUNDUP((B5+B4+B5)/3,0)</f>
        <v>10</v>
      </c>
    </row>
    <row r="33" spans="1:2" ht="15.75" customHeight="1" x14ac:dyDescent="0.3">
      <c r="A33" s="1" t="s">
        <v>105</v>
      </c>
      <c r="B33" s="1">
        <f>B8+B9</f>
        <v>10</v>
      </c>
    </row>
    <row r="34" spans="1:2" ht="15.75" customHeight="1" x14ac:dyDescent="0.25"/>
    <row r="35" spans="1:2" ht="15.75" customHeight="1" x14ac:dyDescent="0.25"/>
    <row r="36" spans="1:2" ht="15.75" customHeight="1" x14ac:dyDescent="0.25"/>
    <row r="37" spans="1:2" ht="15.75" customHeight="1" x14ac:dyDescent="0.25"/>
    <row r="38" spans="1:2" ht="15.75" customHeight="1" x14ac:dyDescent="0.25"/>
    <row r="39" spans="1:2" ht="15.75" customHeight="1" x14ac:dyDescent="0.25"/>
    <row r="40" spans="1:2" ht="15.75" customHeight="1" x14ac:dyDescent="0.25"/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1000"/>
  <sheetViews>
    <sheetView topLeftCell="A4" workbookViewId="0">
      <selection activeCell="E1" sqref="E1:F7"/>
    </sheetView>
  </sheetViews>
  <sheetFormatPr defaultColWidth="12.59765625" defaultRowHeight="15" customHeight="1" x14ac:dyDescent="0.25"/>
  <cols>
    <col min="1" max="26" width="10.09765625" customWidth="1"/>
  </cols>
  <sheetData>
    <row r="1" spans="1:6" ht="14.4" x14ac:dyDescent="0.3">
      <c r="A1" s="1" t="s">
        <v>42</v>
      </c>
      <c r="B1" s="1" t="s">
        <v>43</v>
      </c>
      <c r="C1" s="1" t="s">
        <v>44</v>
      </c>
      <c r="D1" s="1" t="s">
        <v>45</v>
      </c>
      <c r="E1" s="7" t="s">
        <v>138</v>
      </c>
      <c r="F1" s="7" t="s">
        <v>139</v>
      </c>
    </row>
    <row r="2" spans="1:6" ht="14.4" x14ac:dyDescent="0.3">
      <c r="A2" s="1" t="s">
        <v>46</v>
      </c>
      <c r="B2" s="1">
        <v>11</v>
      </c>
      <c r="C2" s="2" t="s">
        <v>47</v>
      </c>
      <c r="D2" s="1">
        <v>20</v>
      </c>
      <c r="E2" s="7" t="s">
        <v>140</v>
      </c>
      <c r="F2" s="8">
        <f>$B$12*0.2</f>
        <v>40</v>
      </c>
    </row>
    <row r="3" spans="1:6" ht="14.4" x14ac:dyDescent="0.3">
      <c r="A3" s="1" t="s">
        <v>48</v>
      </c>
      <c r="B3" s="1">
        <v>10</v>
      </c>
      <c r="C3" s="2" t="s">
        <v>49</v>
      </c>
      <c r="D3" s="1">
        <v>20</v>
      </c>
      <c r="E3" s="7" t="s">
        <v>141</v>
      </c>
      <c r="F3" s="8">
        <f>$B$12*0.7</f>
        <v>140</v>
      </c>
    </row>
    <row r="4" spans="1:6" ht="14.4" x14ac:dyDescent="0.3">
      <c r="A4" s="1" t="s">
        <v>50</v>
      </c>
      <c r="B4" s="1">
        <v>9</v>
      </c>
      <c r="C4" s="2" t="s">
        <v>51</v>
      </c>
      <c r="D4" s="1">
        <v>24</v>
      </c>
      <c r="E4" s="7" t="s">
        <v>142</v>
      </c>
      <c r="F4" s="8">
        <f>$B$12*0.25</f>
        <v>50</v>
      </c>
    </row>
    <row r="5" spans="1:6" ht="14.4" x14ac:dyDescent="0.3">
      <c r="A5" s="1" t="s">
        <v>52</v>
      </c>
      <c r="B5" s="1">
        <v>12</v>
      </c>
      <c r="C5" s="2" t="s">
        <v>53</v>
      </c>
      <c r="D5" s="1">
        <v>20</v>
      </c>
      <c r="E5" s="7" t="s">
        <v>143</v>
      </c>
      <c r="F5" s="8">
        <f>$B$12*0.25</f>
        <v>50</v>
      </c>
    </row>
    <row r="6" spans="1:6" ht="14.4" x14ac:dyDescent="0.3">
      <c r="A6" s="1" t="s">
        <v>54</v>
      </c>
      <c r="B6" s="1">
        <v>9</v>
      </c>
      <c r="C6" s="2" t="s">
        <v>55</v>
      </c>
      <c r="D6" s="1">
        <v>20</v>
      </c>
      <c r="E6" s="7" t="s">
        <v>144</v>
      </c>
      <c r="F6" s="8">
        <f>$B$12*0.2</f>
        <v>40</v>
      </c>
    </row>
    <row r="7" spans="1:6" ht="14.4" x14ac:dyDescent="0.3">
      <c r="A7" s="1" t="s">
        <v>56</v>
      </c>
      <c r="B7" s="1">
        <v>12</v>
      </c>
      <c r="C7" s="2" t="s">
        <v>57</v>
      </c>
      <c r="D7" s="1">
        <v>20</v>
      </c>
      <c r="E7" s="7" t="s">
        <v>145</v>
      </c>
      <c r="F7" s="8">
        <f t="shared" ref="F7" si="0">$B$12*0.2</f>
        <v>40</v>
      </c>
    </row>
    <row r="8" spans="1:6" ht="14.4" x14ac:dyDescent="0.3">
      <c r="A8" s="1" t="s">
        <v>58</v>
      </c>
      <c r="B8" s="1">
        <v>5</v>
      </c>
      <c r="C8" s="2" t="s">
        <v>59</v>
      </c>
      <c r="D8" s="1">
        <v>23</v>
      </c>
    </row>
    <row r="9" spans="1:6" ht="14.4" x14ac:dyDescent="0.3">
      <c r="A9" s="1" t="s">
        <v>60</v>
      </c>
      <c r="B9" s="1">
        <v>5</v>
      </c>
      <c r="C9" s="2" t="s">
        <v>61</v>
      </c>
      <c r="D9" s="1">
        <v>20</v>
      </c>
    </row>
    <row r="10" spans="1:6" ht="14.4" x14ac:dyDescent="0.3">
      <c r="A10" s="1" t="s">
        <v>62</v>
      </c>
      <c r="B10" s="1">
        <f>ROUNDUP((B8+B5+B7+B9)/2,0)</f>
        <v>17</v>
      </c>
      <c r="C10" s="2" t="s">
        <v>63</v>
      </c>
      <c r="D10" s="1">
        <v>20</v>
      </c>
    </row>
    <row r="11" spans="1:6" ht="14.4" x14ac:dyDescent="0.3">
      <c r="A11" s="1" t="s">
        <v>64</v>
      </c>
      <c r="B11" s="1">
        <v>9</v>
      </c>
      <c r="C11" s="2" t="s">
        <v>65</v>
      </c>
      <c r="D11" s="1">
        <v>20</v>
      </c>
    </row>
    <row r="12" spans="1:6" ht="14.4" x14ac:dyDescent="0.3">
      <c r="A12" s="1" t="s">
        <v>66</v>
      </c>
      <c r="B12" s="1">
        <v>200</v>
      </c>
      <c r="C12" s="2" t="s">
        <v>67</v>
      </c>
      <c r="D12" s="1">
        <v>20</v>
      </c>
    </row>
    <row r="13" spans="1:6" ht="14.4" x14ac:dyDescent="0.3">
      <c r="A13" s="1" t="s">
        <v>68</v>
      </c>
      <c r="B13" s="1">
        <v>12</v>
      </c>
      <c r="C13" s="2" t="s">
        <v>69</v>
      </c>
      <c r="D13" s="1">
        <v>20</v>
      </c>
    </row>
    <row r="14" spans="1:6" ht="14.4" x14ac:dyDescent="0.3">
      <c r="A14" s="1" t="s">
        <v>70</v>
      </c>
      <c r="B14" s="1">
        <v>0</v>
      </c>
      <c r="C14" s="2" t="s">
        <v>71</v>
      </c>
      <c r="D14" s="1">
        <v>20</v>
      </c>
    </row>
    <row r="15" spans="1:6" ht="14.4" x14ac:dyDescent="0.3">
      <c r="A15" s="1" t="str">
        <f>[1]Status!A9</f>
        <v>Brust</v>
      </c>
      <c r="B15" s="1">
        <v>0</v>
      </c>
      <c r="C15" s="2" t="s">
        <v>72</v>
      </c>
      <c r="D15" s="1">
        <v>20</v>
      </c>
    </row>
    <row r="16" spans="1:6" ht="14.4" x14ac:dyDescent="0.3">
      <c r="A16" s="1" t="str">
        <f>[1]Status!A10</f>
        <v>Arme</v>
      </c>
      <c r="B16" s="1">
        <v>0</v>
      </c>
      <c r="C16" s="2" t="s">
        <v>73</v>
      </c>
      <c r="D16" s="1">
        <v>20</v>
      </c>
    </row>
    <row r="17" spans="1:4" ht="14.4" x14ac:dyDescent="0.3">
      <c r="A17" s="1" t="str">
        <f>[1]Status!A11</f>
        <v>Gürtel</v>
      </c>
      <c r="B17" s="1">
        <v>0</v>
      </c>
      <c r="C17" s="2" t="s">
        <v>74</v>
      </c>
      <c r="D17" s="1">
        <v>20</v>
      </c>
    </row>
    <row r="18" spans="1:4" ht="14.4" x14ac:dyDescent="0.3">
      <c r="A18" s="1" t="str">
        <f>[1]Status!A12</f>
        <v>Beine</v>
      </c>
      <c r="B18" s="1">
        <v>0</v>
      </c>
      <c r="C18" s="2" t="s">
        <v>75</v>
      </c>
      <c r="D18" s="1">
        <v>20</v>
      </c>
    </row>
    <row r="19" spans="1:4" ht="14.4" x14ac:dyDescent="0.3">
      <c r="A19" s="1" t="str">
        <f>[1]Status!A13</f>
        <v>Gesamt</v>
      </c>
      <c r="B19" s="1">
        <v>0</v>
      </c>
      <c r="C19" s="2" t="s">
        <v>76</v>
      </c>
      <c r="D19" s="1">
        <v>20</v>
      </c>
    </row>
    <row r="20" spans="1:4" ht="14.4" x14ac:dyDescent="0.3">
      <c r="A20" s="1" t="s">
        <v>77</v>
      </c>
      <c r="B20" s="1">
        <v>5</v>
      </c>
      <c r="C20" s="2" t="s">
        <v>78</v>
      </c>
      <c r="D20" s="1">
        <v>20</v>
      </c>
    </row>
    <row r="21" spans="1:4" ht="15.75" customHeight="1" x14ac:dyDescent="0.3">
      <c r="A21" s="1" t="s">
        <v>79</v>
      </c>
      <c r="B21" s="1">
        <v>5</v>
      </c>
      <c r="C21" s="2" t="s">
        <v>80</v>
      </c>
      <c r="D21" s="1">
        <v>23</v>
      </c>
    </row>
    <row r="22" spans="1:4" ht="15.75" customHeight="1" x14ac:dyDescent="0.3">
      <c r="A22" s="1" t="s">
        <v>81</v>
      </c>
      <c r="B22" s="1" t="s">
        <v>82</v>
      </c>
      <c r="C22" s="2" t="s">
        <v>83</v>
      </c>
      <c r="D22" s="1">
        <v>27</v>
      </c>
    </row>
    <row r="23" spans="1:4" ht="15.75" customHeight="1" x14ac:dyDescent="0.3">
      <c r="A23" s="1" t="s">
        <v>84</v>
      </c>
      <c r="B23" s="1">
        <v>30</v>
      </c>
      <c r="C23" s="2" t="s">
        <v>85</v>
      </c>
      <c r="D23" s="1">
        <v>20</v>
      </c>
    </row>
    <row r="24" spans="1:4" ht="15.75" customHeight="1" x14ac:dyDescent="0.3">
      <c r="A24" s="1" t="s">
        <v>86</v>
      </c>
      <c r="B24" s="1">
        <v>12</v>
      </c>
      <c r="C24" s="2" t="s">
        <v>87</v>
      </c>
      <c r="D24" s="1">
        <v>20</v>
      </c>
    </row>
    <row r="25" spans="1:4" ht="15.75" customHeight="1" x14ac:dyDescent="0.3">
      <c r="A25" s="1" t="s">
        <v>88</v>
      </c>
      <c r="B25" s="1">
        <v>20</v>
      </c>
      <c r="C25" s="2" t="s">
        <v>89</v>
      </c>
      <c r="D25" s="1">
        <v>28</v>
      </c>
    </row>
    <row r="26" spans="1:4" ht="15.75" customHeight="1" x14ac:dyDescent="0.3">
      <c r="A26" s="1" t="s">
        <v>90</v>
      </c>
      <c r="B26" s="1">
        <v>20</v>
      </c>
      <c r="C26" s="2" t="s">
        <v>91</v>
      </c>
      <c r="D26" s="1">
        <v>26</v>
      </c>
    </row>
    <row r="27" spans="1:4" ht="15.75" customHeight="1" x14ac:dyDescent="0.3">
      <c r="A27" s="1" t="s">
        <v>92</v>
      </c>
      <c r="B27" s="1" t="s">
        <v>93</v>
      </c>
      <c r="C27" s="2" t="s">
        <v>94</v>
      </c>
      <c r="D27" s="1">
        <v>24</v>
      </c>
    </row>
    <row r="28" spans="1:4" ht="15.75" customHeight="1" x14ac:dyDescent="0.3">
      <c r="A28" s="1" t="s">
        <v>95</v>
      </c>
      <c r="B28" s="1" t="s">
        <v>96</v>
      </c>
      <c r="C28" s="1" t="s">
        <v>97</v>
      </c>
      <c r="D28" s="1" t="s">
        <v>2</v>
      </c>
    </row>
    <row r="29" spans="1:4" ht="15.75" customHeight="1" x14ac:dyDescent="0.3">
      <c r="A29" s="1" t="s">
        <v>98</v>
      </c>
      <c r="B29" s="1" t="s">
        <v>99</v>
      </c>
      <c r="C29" s="1" t="s">
        <v>100</v>
      </c>
      <c r="D29" s="1">
        <v>2</v>
      </c>
    </row>
    <row r="30" spans="1:4" ht="15.75" customHeight="1" x14ac:dyDescent="0.3">
      <c r="A30" s="1" t="s">
        <v>101</v>
      </c>
      <c r="B30" s="1">
        <f>ROUNDUP((B7+B5)/2,0)</f>
        <v>12</v>
      </c>
      <c r="C30" s="1" t="s">
        <v>102</v>
      </c>
      <c r="D30" s="1">
        <v>2</v>
      </c>
    </row>
    <row r="31" spans="1:4" ht="15.75" customHeight="1" x14ac:dyDescent="0.3">
      <c r="A31" s="1" t="s">
        <v>103</v>
      </c>
      <c r="B31" s="1">
        <f>ROUNDUP((B6+B6+B4)/3,0)</f>
        <v>9</v>
      </c>
    </row>
    <row r="32" spans="1:4" ht="15.75" customHeight="1" x14ac:dyDescent="0.3">
      <c r="A32" s="1" t="s">
        <v>104</v>
      </c>
      <c r="B32" s="1">
        <f>ROUNDUP((B5+B4+B5)/3,0)</f>
        <v>11</v>
      </c>
    </row>
    <row r="33" spans="1:2" ht="15.75" customHeight="1" x14ac:dyDescent="0.3">
      <c r="A33" s="1" t="s">
        <v>105</v>
      </c>
      <c r="B33" s="1">
        <f>B8+B9</f>
        <v>10</v>
      </c>
    </row>
    <row r="34" spans="1:2" ht="15.75" customHeight="1" x14ac:dyDescent="0.25"/>
    <row r="35" spans="1:2" ht="15.75" customHeight="1" x14ac:dyDescent="0.25"/>
    <row r="36" spans="1:2" ht="15.75" customHeight="1" x14ac:dyDescent="0.25"/>
    <row r="37" spans="1:2" ht="15.75" customHeight="1" x14ac:dyDescent="0.25"/>
    <row r="38" spans="1:2" ht="15.75" customHeight="1" x14ac:dyDescent="0.25"/>
    <row r="39" spans="1:2" ht="15.75" customHeight="1" x14ac:dyDescent="0.25"/>
    <row r="40" spans="1:2" ht="15.75" customHeight="1" x14ac:dyDescent="0.25"/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F1000"/>
  <sheetViews>
    <sheetView workbookViewId="0">
      <selection activeCell="B24" sqref="B24"/>
    </sheetView>
  </sheetViews>
  <sheetFormatPr defaultColWidth="12.59765625" defaultRowHeight="15" customHeight="1" x14ac:dyDescent="0.25"/>
  <cols>
    <col min="1" max="26" width="10.09765625" customWidth="1"/>
  </cols>
  <sheetData>
    <row r="1" spans="1:6" ht="14.4" x14ac:dyDescent="0.3">
      <c r="A1" s="1" t="s">
        <v>42</v>
      </c>
      <c r="B1" s="1" t="s">
        <v>43</v>
      </c>
      <c r="C1" s="1" t="s">
        <v>44</v>
      </c>
      <c r="D1" s="1" t="s">
        <v>45</v>
      </c>
      <c r="E1" s="7" t="s">
        <v>138</v>
      </c>
      <c r="F1" s="7" t="s">
        <v>139</v>
      </c>
    </row>
    <row r="2" spans="1:6" ht="14.4" x14ac:dyDescent="0.3">
      <c r="A2" s="1" t="s">
        <v>46</v>
      </c>
      <c r="B2" s="1">
        <v>15</v>
      </c>
      <c r="C2" s="2" t="s">
        <v>47</v>
      </c>
      <c r="D2" s="1">
        <v>35</v>
      </c>
      <c r="E2" s="7" t="s">
        <v>140</v>
      </c>
      <c r="F2" s="8">
        <f>$B$12*0.2</f>
        <v>70</v>
      </c>
    </row>
    <row r="3" spans="1:6" ht="14.4" x14ac:dyDescent="0.3">
      <c r="A3" s="1" t="s">
        <v>48</v>
      </c>
      <c r="B3" s="1">
        <v>12</v>
      </c>
      <c r="C3" s="2" t="s">
        <v>49</v>
      </c>
      <c r="D3" s="1">
        <v>45</v>
      </c>
      <c r="E3" s="7" t="s">
        <v>141</v>
      </c>
      <c r="F3" s="8">
        <f>$B$12*0.7</f>
        <v>244.99999999999997</v>
      </c>
    </row>
    <row r="4" spans="1:6" ht="14.4" x14ac:dyDescent="0.3">
      <c r="A4" s="1" t="s">
        <v>50</v>
      </c>
      <c r="B4" s="1">
        <v>12</v>
      </c>
      <c r="C4" s="2" t="s">
        <v>51</v>
      </c>
      <c r="D4" s="1">
        <v>20</v>
      </c>
      <c r="E4" s="7" t="s">
        <v>142</v>
      </c>
      <c r="F4" s="8">
        <f>$B$12*0.25</f>
        <v>87.5</v>
      </c>
    </row>
    <row r="5" spans="1:6" ht="14.4" x14ac:dyDescent="0.3">
      <c r="A5" s="1" t="s">
        <v>52</v>
      </c>
      <c r="B5" s="1">
        <v>15</v>
      </c>
      <c r="C5" s="2" t="s">
        <v>53</v>
      </c>
      <c r="D5" s="1">
        <v>38</v>
      </c>
      <c r="E5" s="7" t="s">
        <v>143</v>
      </c>
      <c r="F5" s="8">
        <f>$B$12*0.25</f>
        <v>87.5</v>
      </c>
    </row>
    <row r="6" spans="1:6" ht="14.4" x14ac:dyDescent="0.3">
      <c r="A6" s="1" t="s">
        <v>54</v>
      </c>
      <c r="B6" s="1">
        <v>10</v>
      </c>
      <c r="C6" s="2" t="s">
        <v>55</v>
      </c>
      <c r="D6" s="1">
        <v>20</v>
      </c>
      <c r="E6" s="7" t="s">
        <v>144</v>
      </c>
      <c r="F6" s="8">
        <f>$B$12*0.2</f>
        <v>70</v>
      </c>
    </row>
    <row r="7" spans="1:6" ht="14.4" x14ac:dyDescent="0.3">
      <c r="A7" s="1" t="s">
        <v>56</v>
      </c>
      <c r="B7" s="1">
        <v>12</v>
      </c>
      <c r="C7" s="2" t="s">
        <v>57</v>
      </c>
      <c r="D7" s="1">
        <v>20</v>
      </c>
      <c r="E7" s="7" t="s">
        <v>145</v>
      </c>
      <c r="F7" s="8">
        <f t="shared" ref="F7" si="0">$B$12*0.2</f>
        <v>70</v>
      </c>
    </row>
    <row r="8" spans="1:6" ht="14.4" x14ac:dyDescent="0.3">
      <c r="A8" s="1" t="s">
        <v>58</v>
      </c>
      <c r="B8" s="1">
        <v>5</v>
      </c>
      <c r="C8" s="2" t="s">
        <v>59</v>
      </c>
      <c r="D8" s="1">
        <v>25</v>
      </c>
    </row>
    <row r="9" spans="1:6" ht="14.4" x14ac:dyDescent="0.3">
      <c r="A9" s="1" t="s">
        <v>60</v>
      </c>
      <c r="B9" s="1">
        <v>5</v>
      </c>
      <c r="C9" s="2" t="s">
        <v>61</v>
      </c>
      <c r="D9" s="1">
        <v>28</v>
      </c>
    </row>
    <row r="10" spans="1:6" ht="14.4" x14ac:dyDescent="0.3">
      <c r="A10" s="1" t="s">
        <v>62</v>
      </c>
      <c r="B10" s="1">
        <f>ROUNDUP((B8+B5+B7+B9)/2,0)</f>
        <v>19</v>
      </c>
      <c r="C10" s="2" t="s">
        <v>63</v>
      </c>
      <c r="D10" s="1">
        <v>24</v>
      </c>
    </row>
    <row r="11" spans="1:6" ht="14.4" x14ac:dyDescent="0.3">
      <c r="A11" s="1" t="s">
        <v>64</v>
      </c>
      <c r="B11" s="1">
        <v>9</v>
      </c>
      <c r="C11" s="2" t="s">
        <v>65</v>
      </c>
      <c r="D11" s="1">
        <v>20</v>
      </c>
    </row>
    <row r="12" spans="1:6" ht="14.4" x14ac:dyDescent="0.3">
      <c r="A12" s="1" t="s">
        <v>66</v>
      </c>
      <c r="B12" s="5">
        <v>350</v>
      </c>
      <c r="C12" s="2" t="s">
        <v>67</v>
      </c>
      <c r="D12" s="1">
        <v>20</v>
      </c>
    </row>
    <row r="13" spans="1:6" ht="14.4" x14ac:dyDescent="0.3">
      <c r="A13" s="1" t="s">
        <v>68</v>
      </c>
      <c r="B13" s="1">
        <v>12</v>
      </c>
      <c r="C13" s="2" t="s">
        <v>69</v>
      </c>
      <c r="D13" s="1">
        <v>20</v>
      </c>
    </row>
    <row r="14" spans="1:6" ht="14.4" x14ac:dyDescent="0.3">
      <c r="A14" s="1" t="s">
        <v>70</v>
      </c>
      <c r="B14" s="1">
        <v>0</v>
      </c>
      <c r="C14" s="2" t="s">
        <v>71</v>
      </c>
      <c r="D14" s="1">
        <v>20</v>
      </c>
    </row>
    <row r="15" spans="1:6" ht="14.4" x14ac:dyDescent="0.3">
      <c r="A15" s="1" t="str">
        <f>[1]Status!A9</f>
        <v>Brust</v>
      </c>
      <c r="B15" s="1">
        <v>0</v>
      </c>
      <c r="C15" s="2" t="s">
        <v>72</v>
      </c>
      <c r="D15" s="1">
        <v>24</v>
      </c>
    </row>
    <row r="16" spans="1:6" ht="14.4" x14ac:dyDescent="0.3">
      <c r="A16" s="1" t="str">
        <f>[1]Status!A10</f>
        <v>Arme</v>
      </c>
      <c r="B16" s="1">
        <v>0</v>
      </c>
      <c r="C16" s="2" t="s">
        <v>73</v>
      </c>
      <c r="D16" s="1">
        <v>26</v>
      </c>
    </row>
    <row r="17" spans="1:4" ht="14.4" x14ac:dyDescent="0.3">
      <c r="A17" s="1" t="str">
        <f>[1]Status!A11</f>
        <v>Gürtel</v>
      </c>
      <c r="B17" s="1">
        <v>0</v>
      </c>
      <c r="C17" s="2" t="s">
        <v>74</v>
      </c>
      <c r="D17" s="1">
        <v>20</v>
      </c>
    </row>
    <row r="18" spans="1:4" ht="14.4" x14ac:dyDescent="0.3">
      <c r="A18" s="1" t="str">
        <f>[1]Status!A12</f>
        <v>Beine</v>
      </c>
      <c r="B18" s="1">
        <v>0</v>
      </c>
      <c r="C18" s="2" t="s">
        <v>75</v>
      </c>
      <c r="D18" s="1">
        <v>28</v>
      </c>
    </row>
    <row r="19" spans="1:4" ht="14.4" x14ac:dyDescent="0.3">
      <c r="A19" s="1" t="str">
        <f>[1]Status!A13</f>
        <v>Gesamt</v>
      </c>
      <c r="B19" s="1">
        <v>0</v>
      </c>
      <c r="C19" s="2" t="s">
        <v>76</v>
      </c>
      <c r="D19" s="1">
        <v>20</v>
      </c>
    </row>
    <row r="20" spans="1:4" ht="14.4" x14ac:dyDescent="0.3">
      <c r="A20" s="1" t="s">
        <v>77</v>
      </c>
      <c r="B20" s="1">
        <v>5</v>
      </c>
      <c r="C20" s="2" t="s">
        <v>78</v>
      </c>
      <c r="D20" s="1">
        <v>23</v>
      </c>
    </row>
    <row r="21" spans="1:4" ht="15.75" customHeight="1" x14ac:dyDescent="0.3">
      <c r="A21" s="1" t="s">
        <v>79</v>
      </c>
      <c r="B21" s="1">
        <v>5</v>
      </c>
      <c r="C21" s="2" t="s">
        <v>80</v>
      </c>
      <c r="D21" s="1">
        <v>27</v>
      </c>
    </row>
    <row r="22" spans="1:4" ht="15.75" customHeight="1" x14ac:dyDescent="0.3">
      <c r="A22" s="1" t="s">
        <v>81</v>
      </c>
      <c r="B22" s="1" t="s">
        <v>82</v>
      </c>
      <c r="C22" s="2" t="s">
        <v>83</v>
      </c>
      <c r="D22" s="1">
        <v>20</v>
      </c>
    </row>
    <row r="23" spans="1:4" ht="15.75" customHeight="1" x14ac:dyDescent="0.3">
      <c r="A23" s="1" t="s">
        <v>84</v>
      </c>
      <c r="B23" s="1">
        <v>42</v>
      </c>
      <c r="C23" s="2" t="s">
        <v>85</v>
      </c>
      <c r="D23" s="1">
        <v>20</v>
      </c>
    </row>
    <row r="24" spans="1:4" ht="15.75" customHeight="1" x14ac:dyDescent="0.3">
      <c r="A24" s="1" t="s">
        <v>86</v>
      </c>
      <c r="B24" s="1">
        <v>24</v>
      </c>
      <c r="C24" s="2" t="s">
        <v>87</v>
      </c>
      <c r="D24" s="1">
        <v>20</v>
      </c>
    </row>
    <row r="25" spans="1:4" ht="15.75" customHeight="1" x14ac:dyDescent="0.3">
      <c r="A25" s="1" t="s">
        <v>88</v>
      </c>
      <c r="B25" s="1">
        <v>20</v>
      </c>
      <c r="C25" s="2" t="s">
        <v>89</v>
      </c>
      <c r="D25" s="1">
        <v>28</v>
      </c>
    </row>
    <row r="26" spans="1:4" ht="15.75" customHeight="1" x14ac:dyDescent="0.3">
      <c r="A26" s="1" t="s">
        <v>90</v>
      </c>
      <c r="B26" s="1">
        <v>20</v>
      </c>
      <c r="C26" s="2" t="s">
        <v>91</v>
      </c>
      <c r="D26" s="1">
        <v>25</v>
      </c>
    </row>
    <row r="27" spans="1:4" ht="15.75" customHeight="1" x14ac:dyDescent="0.3">
      <c r="A27" s="1" t="s">
        <v>92</v>
      </c>
      <c r="B27" s="1" t="s">
        <v>115</v>
      </c>
      <c r="C27" s="2" t="s">
        <v>94</v>
      </c>
      <c r="D27" s="1">
        <v>28</v>
      </c>
    </row>
    <row r="28" spans="1:4" ht="15.75" customHeight="1" x14ac:dyDescent="0.3">
      <c r="A28" s="1" t="s">
        <v>95</v>
      </c>
      <c r="B28" s="1" t="s">
        <v>116</v>
      </c>
      <c r="C28" s="1" t="s">
        <v>97</v>
      </c>
      <c r="D28" s="1" t="s">
        <v>2</v>
      </c>
    </row>
    <row r="29" spans="1:4" ht="15.75" customHeight="1" x14ac:dyDescent="0.3">
      <c r="A29" s="1" t="s">
        <v>98</v>
      </c>
      <c r="B29" s="1" t="s">
        <v>99</v>
      </c>
      <c r="C29" s="1" t="s">
        <v>100</v>
      </c>
      <c r="D29" s="1">
        <v>2</v>
      </c>
    </row>
    <row r="30" spans="1:4" ht="15.75" customHeight="1" x14ac:dyDescent="0.3">
      <c r="A30" s="1" t="s">
        <v>101</v>
      </c>
      <c r="B30" s="1">
        <f>ROUNDUP((B7+B5)/2,0)</f>
        <v>14</v>
      </c>
      <c r="C30" s="1" t="s">
        <v>102</v>
      </c>
      <c r="D30" s="1">
        <v>2</v>
      </c>
    </row>
    <row r="31" spans="1:4" ht="15.75" customHeight="1" x14ac:dyDescent="0.3">
      <c r="A31" s="1" t="s">
        <v>103</v>
      </c>
      <c r="B31" s="1">
        <f>ROUNDUP((B6+B6+B4)/3,0)</f>
        <v>11</v>
      </c>
    </row>
    <row r="32" spans="1:4" ht="15.75" customHeight="1" x14ac:dyDescent="0.3">
      <c r="A32" s="1" t="s">
        <v>104</v>
      </c>
      <c r="B32" s="1">
        <f>ROUNDUP((B5+B4+B5)/3,0)</f>
        <v>14</v>
      </c>
    </row>
    <row r="33" spans="1:2" ht="15.75" customHeight="1" x14ac:dyDescent="0.3">
      <c r="A33" s="1" t="s">
        <v>105</v>
      </c>
      <c r="B33" s="1">
        <f>B8+B9</f>
        <v>10</v>
      </c>
    </row>
    <row r="34" spans="1:2" ht="15.75" customHeight="1" x14ac:dyDescent="0.25"/>
    <row r="35" spans="1:2" ht="15.75" customHeight="1" x14ac:dyDescent="0.25"/>
    <row r="36" spans="1:2" ht="15.75" customHeight="1" x14ac:dyDescent="0.25"/>
    <row r="37" spans="1:2" ht="15.75" customHeight="1" x14ac:dyDescent="0.25"/>
    <row r="38" spans="1:2" ht="15.75" customHeight="1" x14ac:dyDescent="0.25"/>
    <row r="39" spans="1:2" ht="15.75" customHeight="1" x14ac:dyDescent="0.25"/>
    <row r="40" spans="1:2" ht="15.75" customHeight="1" x14ac:dyDescent="0.25"/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33"/>
  <sheetViews>
    <sheetView workbookViewId="0">
      <selection activeCell="B28" sqref="B28"/>
    </sheetView>
  </sheetViews>
  <sheetFormatPr defaultColWidth="8.8984375" defaultRowHeight="13.8" x14ac:dyDescent="0.25"/>
  <sheetData>
    <row r="1" spans="1:6" ht="14.4" x14ac:dyDescent="0.3">
      <c r="A1" s="1" t="s">
        <v>42</v>
      </c>
      <c r="B1" s="1" t="s">
        <v>43</v>
      </c>
      <c r="C1" s="1" t="s">
        <v>44</v>
      </c>
      <c r="D1" s="1" t="s">
        <v>45</v>
      </c>
      <c r="E1" s="7" t="s">
        <v>138</v>
      </c>
      <c r="F1" s="7" t="s">
        <v>139</v>
      </c>
    </row>
    <row r="2" spans="1:6" ht="14.4" x14ac:dyDescent="0.3">
      <c r="A2" s="1" t="s">
        <v>46</v>
      </c>
      <c r="B2" s="1">
        <v>12</v>
      </c>
      <c r="C2" s="2" t="s">
        <v>47</v>
      </c>
      <c r="D2" s="1">
        <v>20</v>
      </c>
      <c r="E2" s="7" t="s">
        <v>140</v>
      </c>
      <c r="F2" s="8">
        <f>$B$12*0.2</f>
        <v>40</v>
      </c>
    </row>
    <row r="3" spans="1:6" ht="14.4" x14ac:dyDescent="0.3">
      <c r="A3" s="1" t="s">
        <v>48</v>
      </c>
      <c r="B3" s="1">
        <v>10</v>
      </c>
      <c r="C3" s="2" t="s">
        <v>49</v>
      </c>
      <c r="D3" s="1">
        <v>25</v>
      </c>
      <c r="E3" s="7" t="s">
        <v>141</v>
      </c>
      <c r="F3" s="8">
        <f>$B$12*0.7</f>
        <v>140</v>
      </c>
    </row>
    <row r="4" spans="1:6" ht="14.4" x14ac:dyDescent="0.3">
      <c r="A4" s="1" t="s">
        <v>50</v>
      </c>
      <c r="B4" s="1">
        <v>10</v>
      </c>
      <c r="C4" s="2" t="s">
        <v>51</v>
      </c>
      <c r="D4" s="1">
        <v>25</v>
      </c>
      <c r="E4" s="7" t="s">
        <v>142</v>
      </c>
      <c r="F4" s="8">
        <f>$B$12*0.25</f>
        <v>50</v>
      </c>
    </row>
    <row r="5" spans="1:6" ht="14.4" x14ac:dyDescent="0.3">
      <c r="A5" s="1" t="s">
        <v>52</v>
      </c>
      <c r="B5" s="1">
        <v>12</v>
      </c>
      <c r="C5" s="2" t="s">
        <v>53</v>
      </c>
      <c r="D5" s="1">
        <v>20</v>
      </c>
      <c r="E5" s="7" t="s">
        <v>143</v>
      </c>
      <c r="F5" s="8">
        <f>$B$12*0.25</f>
        <v>50</v>
      </c>
    </row>
    <row r="6" spans="1:6" ht="14.4" x14ac:dyDescent="0.3">
      <c r="A6" s="1" t="s">
        <v>54</v>
      </c>
      <c r="B6" s="1">
        <v>10</v>
      </c>
      <c r="C6" s="2" t="s">
        <v>55</v>
      </c>
      <c r="D6" s="1">
        <v>20</v>
      </c>
      <c r="E6" s="7" t="s">
        <v>144</v>
      </c>
      <c r="F6" s="8">
        <f>$B$12*0.2</f>
        <v>40</v>
      </c>
    </row>
    <row r="7" spans="1:6" ht="14.4" x14ac:dyDescent="0.3">
      <c r="A7" s="1" t="s">
        <v>56</v>
      </c>
      <c r="B7" s="1">
        <v>10</v>
      </c>
      <c r="C7" s="2" t="s">
        <v>57</v>
      </c>
      <c r="D7" s="1">
        <v>20</v>
      </c>
      <c r="E7" s="7" t="s">
        <v>145</v>
      </c>
      <c r="F7" s="8">
        <f t="shared" ref="F7" si="0">$B$12*0.2</f>
        <v>40</v>
      </c>
    </row>
    <row r="8" spans="1:6" ht="14.4" x14ac:dyDescent="0.3">
      <c r="A8" s="1" t="s">
        <v>58</v>
      </c>
      <c r="B8" s="1">
        <v>5</v>
      </c>
      <c r="C8" s="2" t="s">
        <v>59</v>
      </c>
      <c r="D8" s="1">
        <v>20</v>
      </c>
    </row>
    <row r="9" spans="1:6" ht="14.4" x14ac:dyDescent="0.3">
      <c r="A9" s="1" t="s">
        <v>60</v>
      </c>
      <c r="B9" s="1">
        <v>5</v>
      </c>
      <c r="C9" s="2" t="s">
        <v>61</v>
      </c>
      <c r="D9" s="1">
        <v>20</v>
      </c>
    </row>
    <row r="10" spans="1:6" ht="14.4" x14ac:dyDescent="0.3">
      <c r="A10" s="1" t="s">
        <v>62</v>
      </c>
      <c r="B10" s="1">
        <f>ROUNDUP((B8+B5+B7+B9)/2,0)</f>
        <v>16</v>
      </c>
      <c r="C10" s="2" t="s">
        <v>63</v>
      </c>
      <c r="D10" s="1">
        <v>20</v>
      </c>
    </row>
    <row r="11" spans="1:6" ht="14.4" x14ac:dyDescent="0.3">
      <c r="A11" s="1" t="s">
        <v>64</v>
      </c>
      <c r="B11" s="1">
        <v>9</v>
      </c>
      <c r="C11" s="2" t="s">
        <v>65</v>
      </c>
      <c r="D11" s="1">
        <v>20</v>
      </c>
    </row>
    <row r="12" spans="1:6" ht="14.4" x14ac:dyDescent="0.3">
      <c r="A12" s="1" t="s">
        <v>66</v>
      </c>
      <c r="B12" s="1">
        <v>200</v>
      </c>
      <c r="C12" s="2" t="s">
        <v>67</v>
      </c>
      <c r="D12" s="1">
        <v>20</v>
      </c>
    </row>
    <row r="13" spans="1:6" ht="14.4" x14ac:dyDescent="0.3">
      <c r="A13" s="1" t="s">
        <v>68</v>
      </c>
      <c r="B13" s="1">
        <v>12</v>
      </c>
      <c r="C13" s="2" t="s">
        <v>69</v>
      </c>
      <c r="D13" s="1">
        <v>20</v>
      </c>
    </row>
    <row r="14" spans="1:6" ht="14.4" x14ac:dyDescent="0.3">
      <c r="A14" s="1" t="s">
        <v>70</v>
      </c>
      <c r="B14" s="1">
        <v>0</v>
      </c>
      <c r="C14" s="2" t="s">
        <v>71</v>
      </c>
      <c r="D14" s="1">
        <v>23</v>
      </c>
    </row>
    <row r="15" spans="1:6" ht="14.4" x14ac:dyDescent="0.3">
      <c r="A15" s="1" t="str">
        <f>[1]Status!A9</f>
        <v>Brust</v>
      </c>
      <c r="B15" s="1">
        <v>0</v>
      </c>
      <c r="C15" s="2" t="s">
        <v>72</v>
      </c>
      <c r="D15" s="1">
        <v>25</v>
      </c>
    </row>
    <row r="16" spans="1:6" ht="14.4" x14ac:dyDescent="0.3">
      <c r="A16" s="1" t="str">
        <f>[1]Status!A10</f>
        <v>Arme</v>
      </c>
      <c r="B16" s="1">
        <v>0</v>
      </c>
      <c r="C16" s="2" t="s">
        <v>73</v>
      </c>
      <c r="D16" s="1">
        <v>20</v>
      </c>
    </row>
    <row r="17" spans="1:4" ht="14.4" x14ac:dyDescent="0.3">
      <c r="A17" s="1" t="str">
        <f>[1]Status!A11</f>
        <v>Gürtel</v>
      </c>
      <c r="B17" s="1">
        <v>0</v>
      </c>
      <c r="C17" s="2" t="s">
        <v>74</v>
      </c>
      <c r="D17" s="1">
        <v>25</v>
      </c>
    </row>
    <row r="18" spans="1:4" ht="14.4" x14ac:dyDescent="0.3">
      <c r="A18" s="1" t="str">
        <f>[1]Status!A12</f>
        <v>Beine</v>
      </c>
      <c r="B18" s="1">
        <v>0</v>
      </c>
      <c r="C18" s="2" t="s">
        <v>75</v>
      </c>
      <c r="D18" s="1">
        <v>24</v>
      </c>
    </row>
    <row r="19" spans="1:4" ht="14.4" x14ac:dyDescent="0.3">
      <c r="A19" s="1" t="str">
        <f>[1]Status!A13</f>
        <v>Gesamt</v>
      </c>
      <c r="B19" s="1">
        <v>0</v>
      </c>
      <c r="C19" s="2" t="s">
        <v>76</v>
      </c>
      <c r="D19" s="1">
        <v>20</v>
      </c>
    </row>
    <row r="20" spans="1:4" ht="14.4" x14ac:dyDescent="0.3">
      <c r="A20" s="1" t="s">
        <v>77</v>
      </c>
      <c r="B20" s="1">
        <v>5</v>
      </c>
      <c r="C20" s="2" t="s">
        <v>78</v>
      </c>
      <c r="D20" s="1">
        <v>20</v>
      </c>
    </row>
    <row r="21" spans="1:4" ht="14.4" x14ac:dyDescent="0.3">
      <c r="A21" s="1" t="s">
        <v>79</v>
      </c>
      <c r="B21" s="1">
        <v>5</v>
      </c>
      <c r="C21" s="2" t="s">
        <v>80</v>
      </c>
      <c r="D21" s="1">
        <v>20</v>
      </c>
    </row>
    <row r="22" spans="1:4" ht="14.4" x14ac:dyDescent="0.3">
      <c r="A22" s="1" t="s">
        <v>81</v>
      </c>
      <c r="B22" s="1" t="s">
        <v>82</v>
      </c>
      <c r="C22" s="2" t="s">
        <v>83</v>
      </c>
      <c r="D22" s="1">
        <v>38</v>
      </c>
    </row>
    <row r="23" spans="1:4" ht="14.4" x14ac:dyDescent="0.3">
      <c r="A23" s="1" t="s">
        <v>84</v>
      </c>
      <c r="B23" s="1">
        <v>30</v>
      </c>
      <c r="C23" s="2" t="s">
        <v>85</v>
      </c>
      <c r="D23" s="1">
        <v>20</v>
      </c>
    </row>
    <row r="24" spans="1:4" ht="14.4" x14ac:dyDescent="0.3">
      <c r="A24" s="1" t="s">
        <v>86</v>
      </c>
      <c r="B24" s="1">
        <v>0</v>
      </c>
      <c r="C24" s="2" t="s">
        <v>87</v>
      </c>
      <c r="D24" s="1">
        <v>20</v>
      </c>
    </row>
    <row r="25" spans="1:4" ht="14.4" x14ac:dyDescent="0.3">
      <c r="A25" s="1" t="s">
        <v>88</v>
      </c>
      <c r="B25" s="1">
        <v>0</v>
      </c>
      <c r="C25" s="2" t="s">
        <v>89</v>
      </c>
      <c r="D25" s="1">
        <v>20</v>
      </c>
    </row>
    <row r="26" spans="1:4" ht="14.4" x14ac:dyDescent="0.3">
      <c r="A26" s="1" t="s">
        <v>90</v>
      </c>
      <c r="B26" s="1">
        <v>0</v>
      </c>
      <c r="C26" s="2" t="s">
        <v>91</v>
      </c>
      <c r="D26" s="1">
        <v>20</v>
      </c>
    </row>
    <row r="27" spans="1:4" ht="14.4" x14ac:dyDescent="0.3">
      <c r="A27" s="1" t="s">
        <v>92</v>
      </c>
      <c r="B27" s="1" t="s">
        <v>93</v>
      </c>
      <c r="C27" s="2" t="s">
        <v>94</v>
      </c>
      <c r="D27" s="1">
        <v>24</v>
      </c>
    </row>
    <row r="28" spans="1:4" ht="14.4" x14ac:dyDescent="0.3">
      <c r="A28" s="1" t="s">
        <v>95</v>
      </c>
      <c r="C28" s="1" t="s">
        <v>97</v>
      </c>
      <c r="D28" s="1" t="s">
        <v>2</v>
      </c>
    </row>
    <row r="29" spans="1:4" ht="14.4" x14ac:dyDescent="0.3">
      <c r="A29" s="1" t="s">
        <v>98</v>
      </c>
      <c r="B29" s="1"/>
      <c r="C29" s="1" t="s">
        <v>100</v>
      </c>
      <c r="D29" s="1">
        <v>2</v>
      </c>
    </row>
    <row r="30" spans="1:4" ht="14.4" x14ac:dyDescent="0.3">
      <c r="A30" s="1" t="s">
        <v>101</v>
      </c>
      <c r="B30" s="1">
        <f>ROUNDUP((B7+B5)/2,0)</f>
        <v>11</v>
      </c>
      <c r="C30" s="1" t="s">
        <v>102</v>
      </c>
      <c r="D30" s="1">
        <v>2</v>
      </c>
    </row>
    <row r="31" spans="1:4" ht="14.4" x14ac:dyDescent="0.3">
      <c r="A31" s="1" t="s">
        <v>103</v>
      </c>
      <c r="B31" s="1">
        <f>ROUNDUP((B6+B6+B4)/3,0)</f>
        <v>10</v>
      </c>
    </row>
    <row r="32" spans="1:4" ht="14.4" x14ac:dyDescent="0.3">
      <c r="A32" s="1" t="s">
        <v>104</v>
      </c>
      <c r="B32" s="1">
        <f>ROUNDUP((B5+B4+B5)/3,0)</f>
        <v>12</v>
      </c>
    </row>
    <row r="33" spans="1:2" ht="14.4" x14ac:dyDescent="0.3">
      <c r="A33" s="1" t="s">
        <v>105</v>
      </c>
      <c r="B33" s="1">
        <f>B8+B9</f>
        <v>10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33"/>
  <sheetViews>
    <sheetView workbookViewId="0">
      <selection activeCell="B27" sqref="B27"/>
    </sheetView>
  </sheetViews>
  <sheetFormatPr defaultColWidth="8.8984375" defaultRowHeight="13.8" x14ac:dyDescent="0.25"/>
  <sheetData>
    <row r="1" spans="1:6" ht="14.4" x14ac:dyDescent="0.3">
      <c r="A1" s="1" t="s">
        <v>42</v>
      </c>
      <c r="B1" s="1" t="s">
        <v>43</v>
      </c>
      <c r="C1" s="1" t="s">
        <v>44</v>
      </c>
      <c r="D1" s="1" t="s">
        <v>45</v>
      </c>
      <c r="E1" s="7" t="s">
        <v>138</v>
      </c>
      <c r="F1" s="7" t="s">
        <v>139</v>
      </c>
    </row>
    <row r="2" spans="1:6" ht="14.4" x14ac:dyDescent="0.3">
      <c r="A2" s="1" t="s">
        <v>46</v>
      </c>
      <c r="B2" s="1">
        <v>10</v>
      </c>
      <c r="C2" s="2" t="s">
        <v>47</v>
      </c>
      <c r="D2" s="1">
        <v>30</v>
      </c>
      <c r="E2" s="7" t="s">
        <v>140</v>
      </c>
      <c r="F2" s="8">
        <f>$B$12*0.2</f>
        <v>40</v>
      </c>
    </row>
    <row r="3" spans="1:6" ht="14.4" x14ac:dyDescent="0.3">
      <c r="A3" s="1" t="s">
        <v>48</v>
      </c>
      <c r="B3" s="1">
        <v>10</v>
      </c>
      <c r="C3" s="2" t="s">
        <v>49</v>
      </c>
      <c r="D3" s="1">
        <v>30</v>
      </c>
      <c r="E3" s="7" t="s">
        <v>141</v>
      </c>
      <c r="F3" s="8">
        <f>$B$12*0.7</f>
        <v>140</v>
      </c>
    </row>
    <row r="4" spans="1:6" ht="14.4" x14ac:dyDescent="0.3">
      <c r="A4" s="1" t="s">
        <v>50</v>
      </c>
      <c r="B4" s="1">
        <v>12</v>
      </c>
      <c r="C4" s="2" t="s">
        <v>51</v>
      </c>
      <c r="D4" s="1">
        <v>20</v>
      </c>
      <c r="E4" s="7" t="s">
        <v>142</v>
      </c>
      <c r="F4" s="8">
        <f>$B$12*0.25</f>
        <v>50</v>
      </c>
    </row>
    <row r="5" spans="1:6" ht="14.4" x14ac:dyDescent="0.3">
      <c r="A5" s="1" t="s">
        <v>52</v>
      </c>
      <c r="B5" s="1">
        <v>10</v>
      </c>
      <c r="C5" s="2" t="s">
        <v>53</v>
      </c>
      <c r="D5" s="1">
        <v>20</v>
      </c>
      <c r="E5" s="7" t="s">
        <v>143</v>
      </c>
      <c r="F5" s="8">
        <f>$B$12*0.25</f>
        <v>50</v>
      </c>
    </row>
    <row r="6" spans="1:6" ht="14.4" x14ac:dyDescent="0.3">
      <c r="A6" s="1" t="s">
        <v>54</v>
      </c>
      <c r="B6" s="1">
        <v>13</v>
      </c>
      <c r="C6" s="2" t="s">
        <v>55</v>
      </c>
      <c r="D6" s="1">
        <v>20</v>
      </c>
      <c r="E6" s="7" t="s">
        <v>144</v>
      </c>
      <c r="F6" s="8">
        <f>$B$12*0.2</f>
        <v>40</v>
      </c>
    </row>
    <row r="7" spans="1:6" ht="14.4" x14ac:dyDescent="0.3">
      <c r="A7" s="1" t="s">
        <v>56</v>
      </c>
      <c r="B7" s="1">
        <v>10</v>
      </c>
      <c r="C7" s="2" t="s">
        <v>57</v>
      </c>
      <c r="D7" s="1">
        <v>25</v>
      </c>
      <c r="E7" s="7" t="s">
        <v>145</v>
      </c>
      <c r="F7" s="8">
        <f t="shared" ref="F7" si="0">$B$12*0.2</f>
        <v>40</v>
      </c>
    </row>
    <row r="8" spans="1:6" ht="14.4" x14ac:dyDescent="0.3">
      <c r="A8" s="1" t="s">
        <v>58</v>
      </c>
      <c r="B8" s="1">
        <v>5</v>
      </c>
      <c r="C8" s="2" t="s">
        <v>59</v>
      </c>
      <c r="D8" s="1">
        <v>20</v>
      </c>
    </row>
    <row r="9" spans="1:6" ht="14.4" x14ac:dyDescent="0.3">
      <c r="A9" s="1" t="s">
        <v>60</v>
      </c>
      <c r="B9" s="1">
        <v>5</v>
      </c>
      <c r="C9" s="2" t="s">
        <v>61</v>
      </c>
      <c r="D9" s="1">
        <v>25</v>
      </c>
    </row>
    <row r="10" spans="1:6" ht="14.4" x14ac:dyDescent="0.3">
      <c r="A10" s="1" t="s">
        <v>62</v>
      </c>
      <c r="B10" s="1">
        <f>ROUNDUP((B8+B5+B7+B9)/2,0)</f>
        <v>15</v>
      </c>
      <c r="C10" s="2" t="s">
        <v>63</v>
      </c>
      <c r="D10" s="1">
        <v>20</v>
      </c>
    </row>
    <row r="11" spans="1:6" ht="14.4" x14ac:dyDescent="0.3">
      <c r="A11" s="1" t="s">
        <v>64</v>
      </c>
      <c r="B11" s="1">
        <v>9</v>
      </c>
      <c r="C11" s="2" t="s">
        <v>65</v>
      </c>
      <c r="D11" s="1">
        <v>20</v>
      </c>
    </row>
    <row r="12" spans="1:6" ht="14.4" x14ac:dyDescent="0.3">
      <c r="A12" s="1" t="s">
        <v>66</v>
      </c>
      <c r="B12" s="1">
        <v>200</v>
      </c>
      <c r="C12" s="2" t="s">
        <v>67</v>
      </c>
      <c r="D12" s="1">
        <v>20</v>
      </c>
    </row>
    <row r="13" spans="1:6" ht="14.4" x14ac:dyDescent="0.3">
      <c r="A13" s="1" t="s">
        <v>68</v>
      </c>
      <c r="B13" s="1">
        <v>12</v>
      </c>
      <c r="C13" s="2" t="s">
        <v>69</v>
      </c>
      <c r="D13" s="1">
        <v>20</v>
      </c>
    </row>
    <row r="14" spans="1:6" ht="14.4" x14ac:dyDescent="0.3">
      <c r="A14" s="1" t="s">
        <v>70</v>
      </c>
      <c r="B14" s="1">
        <v>0</v>
      </c>
      <c r="C14" s="2" t="s">
        <v>71</v>
      </c>
      <c r="D14" s="1">
        <v>27</v>
      </c>
    </row>
    <row r="15" spans="1:6" ht="14.4" x14ac:dyDescent="0.3">
      <c r="A15" s="1" t="str">
        <f>[1]Status!A9</f>
        <v>Brust</v>
      </c>
      <c r="B15" s="1">
        <v>0</v>
      </c>
      <c r="C15" s="2" t="s">
        <v>72</v>
      </c>
      <c r="D15" s="1">
        <v>32</v>
      </c>
    </row>
    <row r="16" spans="1:6" ht="14.4" x14ac:dyDescent="0.3">
      <c r="A16" s="1" t="str">
        <f>[1]Status!A10</f>
        <v>Arme</v>
      </c>
      <c r="B16" s="1">
        <v>0</v>
      </c>
      <c r="C16" s="2" t="s">
        <v>73</v>
      </c>
      <c r="D16" s="1">
        <v>25</v>
      </c>
    </row>
    <row r="17" spans="1:4" ht="14.4" x14ac:dyDescent="0.3">
      <c r="A17" s="1" t="str">
        <f>[1]Status!A11</f>
        <v>Gürtel</v>
      </c>
      <c r="B17" s="1">
        <v>0</v>
      </c>
      <c r="C17" s="2" t="s">
        <v>74</v>
      </c>
      <c r="D17" s="1">
        <v>20</v>
      </c>
    </row>
    <row r="18" spans="1:4" ht="14.4" x14ac:dyDescent="0.3">
      <c r="A18" s="1" t="str">
        <f>[1]Status!A12</f>
        <v>Beine</v>
      </c>
      <c r="B18" s="1">
        <v>0</v>
      </c>
      <c r="C18" s="2" t="s">
        <v>75</v>
      </c>
      <c r="D18" s="1">
        <v>27</v>
      </c>
    </row>
    <row r="19" spans="1:4" ht="14.4" x14ac:dyDescent="0.3">
      <c r="A19" s="1" t="str">
        <f>[1]Status!A13</f>
        <v>Gesamt</v>
      </c>
      <c r="B19" s="1">
        <v>0</v>
      </c>
      <c r="C19" s="2" t="s">
        <v>76</v>
      </c>
      <c r="D19" s="1">
        <v>20</v>
      </c>
    </row>
    <row r="20" spans="1:4" ht="14.4" x14ac:dyDescent="0.3">
      <c r="A20" s="1" t="s">
        <v>77</v>
      </c>
      <c r="B20" s="1">
        <v>5</v>
      </c>
      <c r="C20" s="2" t="s">
        <v>78</v>
      </c>
      <c r="D20" s="1">
        <v>22</v>
      </c>
    </row>
    <row r="21" spans="1:4" ht="14.4" x14ac:dyDescent="0.3">
      <c r="A21" s="1" t="s">
        <v>79</v>
      </c>
      <c r="B21" s="1">
        <v>5</v>
      </c>
      <c r="C21" s="2" t="s">
        <v>80</v>
      </c>
      <c r="D21" s="1">
        <v>22</v>
      </c>
    </row>
    <row r="22" spans="1:4" ht="14.4" x14ac:dyDescent="0.3">
      <c r="A22" s="1" t="s">
        <v>81</v>
      </c>
      <c r="B22" s="1" t="s">
        <v>82</v>
      </c>
      <c r="C22" s="2" t="s">
        <v>83</v>
      </c>
      <c r="D22" s="1">
        <v>20</v>
      </c>
    </row>
    <row r="23" spans="1:4" ht="14.4" x14ac:dyDescent="0.3">
      <c r="A23" s="1" t="s">
        <v>84</v>
      </c>
      <c r="B23" s="1">
        <v>42</v>
      </c>
      <c r="C23" s="2" t="s">
        <v>85</v>
      </c>
      <c r="D23" s="1">
        <v>20</v>
      </c>
    </row>
    <row r="24" spans="1:4" ht="14.4" x14ac:dyDescent="0.3">
      <c r="A24" s="1" t="s">
        <v>86</v>
      </c>
      <c r="B24" s="1">
        <v>12</v>
      </c>
      <c r="C24" s="2" t="s">
        <v>87</v>
      </c>
      <c r="D24" s="1">
        <v>20</v>
      </c>
    </row>
    <row r="25" spans="1:4" ht="14.4" x14ac:dyDescent="0.3">
      <c r="A25" s="1" t="s">
        <v>88</v>
      </c>
      <c r="B25" s="1">
        <v>20</v>
      </c>
      <c r="C25" s="2" t="s">
        <v>89</v>
      </c>
      <c r="D25" s="1">
        <v>20</v>
      </c>
    </row>
    <row r="26" spans="1:4" ht="14.4" x14ac:dyDescent="0.3">
      <c r="A26" s="1" t="s">
        <v>90</v>
      </c>
      <c r="B26" s="1">
        <v>20</v>
      </c>
      <c r="C26" s="2" t="s">
        <v>91</v>
      </c>
      <c r="D26" s="1">
        <v>20</v>
      </c>
    </row>
    <row r="27" spans="1:4" ht="14.4" x14ac:dyDescent="0.3">
      <c r="A27" s="1" t="s">
        <v>92</v>
      </c>
      <c r="B27" s="1" t="s">
        <v>115</v>
      </c>
      <c r="C27" s="2" t="s">
        <v>94</v>
      </c>
      <c r="D27" s="1">
        <v>27</v>
      </c>
    </row>
    <row r="28" spans="1:4" ht="14.4" x14ac:dyDescent="0.3">
      <c r="A28" s="1" t="s">
        <v>95</v>
      </c>
      <c r="B28" s="1" t="s">
        <v>96</v>
      </c>
      <c r="C28" s="1" t="s">
        <v>97</v>
      </c>
      <c r="D28" s="1" t="s">
        <v>2</v>
      </c>
    </row>
    <row r="29" spans="1:4" ht="14.4" x14ac:dyDescent="0.3">
      <c r="A29" s="1" t="s">
        <v>98</v>
      </c>
      <c r="B29" s="1" t="s">
        <v>99</v>
      </c>
      <c r="C29" s="1" t="s">
        <v>100</v>
      </c>
      <c r="D29" s="1">
        <v>2</v>
      </c>
    </row>
    <row r="30" spans="1:4" ht="14.4" x14ac:dyDescent="0.3">
      <c r="A30" s="1" t="s">
        <v>101</v>
      </c>
      <c r="B30" s="1">
        <f>ROUNDUP((B7+B5)/2,0)</f>
        <v>10</v>
      </c>
      <c r="C30" s="1" t="s">
        <v>102</v>
      </c>
      <c r="D30" s="1">
        <v>2</v>
      </c>
    </row>
    <row r="31" spans="1:4" ht="14.4" x14ac:dyDescent="0.3">
      <c r="A31" s="1" t="s">
        <v>103</v>
      </c>
      <c r="B31" s="1">
        <f>ROUNDUP((B6+B6+B4)/3,0)</f>
        <v>13</v>
      </c>
    </row>
    <row r="32" spans="1:4" ht="14.4" x14ac:dyDescent="0.3">
      <c r="A32" s="1" t="s">
        <v>104</v>
      </c>
      <c r="B32" s="1">
        <f>ROUNDUP((B5+B4+B5)/3,0)</f>
        <v>11</v>
      </c>
    </row>
    <row r="33" spans="1:2" ht="14.4" x14ac:dyDescent="0.3">
      <c r="A33" s="1" t="s">
        <v>105</v>
      </c>
      <c r="B33" s="1">
        <f>B8+B9</f>
        <v>10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B2234-2D79-4BAD-9753-0CF416920653}">
  <dimension ref="A1:F33"/>
  <sheetViews>
    <sheetView workbookViewId="0">
      <selection activeCell="I14" sqref="I14"/>
    </sheetView>
  </sheetViews>
  <sheetFormatPr defaultRowHeight="14.4" x14ac:dyDescent="0.3"/>
  <cols>
    <col min="1" max="1" width="11.796875" style="16" customWidth="1"/>
    <col min="2" max="2" width="8.69921875" style="16" customWidth="1"/>
    <col min="3" max="3" width="13.69921875" style="16" customWidth="1"/>
    <col min="4" max="4" width="8.796875" style="16"/>
    <col min="5" max="5" width="12.3984375" style="16" customWidth="1"/>
    <col min="6" max="16384" width="8.796875" style="16"/>
  </cols>
  <sheetData>
    <row r="1" spans="1:6" s="16" customFormat="1" x14ac:dyDescent="0.3">
      <c r="A1" s="17" t="s">
        <v>42</v>
      </c>
      <c r="B1" s="17" t="s">
        <v>43</v>
      </c>
      <c r="C1" s="17" t="s">
        <v>44</v>
      </c>
      <c r="D1" s="17" t="s">
        <v>45</v>
      </c>
      <c r="E1" s="19" t="s">
        <v>138</v>
      </c>
      <c r="F1" s="19" t="s">
        <v>139</v>
      </c>
    </row>
    <row r="2" spans="1:6" s="16" customFormat="1" x14ac:dyDescent="0.3">
      <c r="A2" s="17" t="s">
        <v>46</v>
      </c>
      <c r="B2" s="17">
        <v>14</v>
      </c>
      <c r="C2" s="17" t="s">
        <v>47</v>
      </c>
      <c r="D2" s="17">
        <v>20</v>
      </c>
      <c r="E2" s="19" t="s">
        <v>140</v>
      </c>
      <c r="F2" s="18">
        <f>$B$12*0.2</f>
        <v>90</v>
      </c>
    </row>
    <row r="3" spans="1:6" s="16" customFormat="1" x14ac:dyDescent="0.3">
      <c r="A3" s="17" t="s">
        <v>48</v>
      </c>
      <c r="B3" s="17">
        <v>12</v>
      </c>
      <c r="C3" s="17" t="s">
        <v>49</v>
      </c>
      <c r="D3" s="17">
        <v>32</v>
      </c>
      <c r="E3" s="19" t="s">
        <v>141</v>
      </c>
      <c r="F3" s="18">
        <f>$B$12*0.7</f>
        <v>315</v>
      </c>
    </row>
    <row r="4" spans="1:6" s="16" customFormat="1" x14ac:dyDescent="0.3">
      <c r="A4" s="17" t="s">
        <v>50</v>
      </c>
      <c r="B4" s="17">
        <v>10</v>
      </c>
      <c r="C4" s="17" t="s">
        <v>51</v>
      </c>
      <c r="D4" s="17">
        <v>40</v>
      </c>
      <c r="E4" s="19" t="s">
        <v>142</v>
      </c>
      <c r="F4" s="18">
        <f>$B$12*0.25</f>
        <v>112.5</v>
      </c>
    </row>
    <row r="5" spans="1:6" s="16" customFormat="1" x14ac:dyDescent="0.3">
      <c r="A5" s="17" t="s">
        <v>52</v>
      </c>
      <c r="B5" s="17">
        <v>15</v>
      </c>
      <c r="C5" s="17" t="s">
        <v>53</v>
      </c>
      <c r="D5" s="17">
        <v>20</v>
      </c>
      <c r="E5" s="19" t="s">
        <v>143</v>
      </c>
      <c r="F5" s="18">
        <f>$B$12*0.25</f>
        <v>112.5</v>
      </c>
    </row>
    <row r="6" spans="1:6" s="16" customFormat="1" x14ac:dyDescent="0.3">
      <c r="A6" s="17" t="s">
        <v>54</v>
      </c>
      <c r="B6" s="17">
        <v>11</v>
      </c>
      <c r="C6" s="17" t="s">
        <v>55</v>
      </c>
      <c r="D6" s="17">
        <v>20</v>
      </c>
      <c r="E6" s="19" t="s">
        <v>144</v>
      </c>
      <c r="F6" s="18">
        <f>$B$12*0.2</f>
        <v>90</v>
      </c>
    </row>
    <row r="7" spans="1:6" s="16" customFormat="1" x14ac:dyDescent="0.3">
      <c r="A7" s="17" t="s">
        <v>56</v>
      </c>
      <c r="B7" s="17">
        <v>10</v>
      </c>
      <c r="C7" s="17" t="s">
        <v>57</v>
      </c>
      <c r="D7" s="17">
        <v>20</v>
      </c>
      <c r="E7" s="19" t="s">
        <v>145</v>
      </c>
      <c r="F7" s="18">
        <f>$B$12*0.2</f>
        <v>90</v>
      </c>
    </row>
    <row r="8" spans="1:6" s="16" customFormat="1" x14ac:dyDescent="0.3">
      <c r="A8" s="17" t="s">
        <v>58</v>
      </c>
      <c r="B8" s="17">
        <v>5</v>
      </c>
      <c r="C8" s="17" t="s">
        <v>59</v>
      </c>
      <c r="D8" s="17">
        <v>20</v>
      </c>
    </row>
    <row r="9" spans="1:6" s="16" customFormat="1" x14ac:dyDescent="0.3">
      <c r="A9" s="17" t="s">
        <v>60</v>
      </c>
      <c r="B9" s="17">
        <v>3</v>
      </c>
      <c r="C9" s="17" t="s">
        <v>61</v>
      </c>
      <c r="D9" s="17">
        <v>40</v>
      </c>
    </row>
    <row r="10" spans="1:6" s="16" customFormat="1" x14ac:dyDescent="0.3">
      <c r="A10" s="17" t="s">
        <v>62</v>
      </c>
      <c r="B10" s="17">
        <f>ROUNDUP((B8+B5+B7+B9)/2,0)</f>
        <v>17</v>
      </c>
      <c r="C10" s="17" t="s">
        <v>63</v>
      </c>
      <c r="D10" s="17">
        <v>35</v>
      </c>
    </row>
    <row r="11" spans="1:6" s="16" customFormat="1" x14ac:dyDescent="0.3">
      <c r="A11" s="17" t="s">
        <v>64</v>
      </c>
      <c r="B11" s="17">
        <v>10</v>
      </c>
      <c r="C11" s="17" t="s">
        <v>65</v>
      </c>
      <c r="D11" s="17">
        <v>20</v>
      </c>
    </row>
    <row r="12" spans="1:6" s="16" customFormat="1" x14ac:dyDescent="0.3">
      <c r="A12" s="17" t="s">
        <v>66</v>
      </c>
      <c r="B12" s="17">
        <v>450</v>
      </c>
      <c r="C12" s="17" t="s">
        <v>67</v>
      </c>
      <c r="D12" s="17">
        <v>20</v>
      </c>
    </row>
    <row r="13" spans="1:6" s="16" customFormat="1" x14ac:dyDescent="0.3">
      <c r="A13" s="17" t="s">
        <v>68</v>
      </c>
      <c r="B13" s="17">
        <v>15</v>
      </c>
      <c r="C13" s="17" t="s">
        <v>69</v>
      </c>
      <c r="D13" s="17">
        <v>20</v>
      </c>
    </row>
    <row r="14" spans="1:6" s="16" customFormat="1" x14ac:dyDescent="0.3">
      <c r="A14" s="17" t="s">
        <v>70</v>
      </c>
      <c r="B14" s="17">
        <v>0</v>
      </c>
      <c r="C14" s="17" t="s">
        <v>71</v>
      </c>
      <c r="D14" s="17">
        <v>30</v>
      </c>
    </row>
    <row r="15" spans="1:6" s="16" customFormat="1" x14ac:dyDescent="0.3">
      <c r="A15" s="17" t="str">
        <f>[1]Status!A9</f>
        <v>Brust</v>
      </c>
      <c r="B15" s="17">
        <v>15</v>
      </c>
      <c r="C15" s="17" t="s">
        <v>72</v>
      </c>
      <c r="D15" s="17">
        <v>30</v>
      </c>
    </row>
    <row r="16" spans="1:6" s="16" customFormat="1" x14ac:dyDescent="0.3">
      <c r="A16" s="17" t="str">
        <f>[1]Status!A10</f>
        <v>Arme</v>
      </c>
      <c r="B16" s="17">
        <v>0</v>
      </c>
      <c r="C16" s="17" t="s">
        <v>73</v>
      </c>
      <c r="D16" s="17">
        <v>30</v>
      </c>
    </row>
    <row r="17" spans="1:4" s="16" customFormat="1" x14ac:dyDescent="0.3">
      <c r="A17" s="17" t="str">
        <f>[1]Status!A11</f>
        <v>Gürtel</v>
      </c>
      <c r="B17" s="17">
        <v>0</v>
      </c>
      <c r="C17" s="17" t="s">
        <v>74</v>
      </c>
      <c r="D17" s="17">
        <v>20</v>
      </c>
    </row>
    <row r="18" spans="1:4" s="16" customFormat="1" x14ac:dyDescent="0.3">
      <c r="A18" s="17" t="str">
        <f>[1]Status!A12</f>
        <v>Beine</v>
      </c>
      <c r="B18" s="17">
        <v>0</v>
      </c>
      <c r="C18" s="17" t="s">
        <v>75</v>
      </c>
      <c r="D18" s="17">
        <v>27</v>
      </c>
    </row>
    <row r="19" spans="1:4" s="16" customFormat="1" x14ac:dyDescent="0.3">
      <c r="A19" s="17" t="str">
        <f>[1]Status!A13</f>
        <v>Gesamt</v>
      </c>
      <c r="B19" s="17">
        <v>0</v>
      </c>
      <c r="C19" s="17" t="s">
        <v>76</v>
      </c>
      <c r="D19" s="17">
        <v>37</v>
      </c>
    </row>
    <row r="20" spans="1:4" s="16" customFormat="1" x14ac:dyDescent="0.3">
      <c r="A20" s="17" t="s">
        <v>77</v>
      </c>
      <c r="B20" s="17">
        <v>5</v>
      </c>
      <c r="C20" s="17" t="s">
        <v>78</v>
      </c>
      <c r="D20" s="17">
        <v>20</v>
      </c>
    </row>
    <row r="21" spans="1:4" s="16" customFormat="1" x14ac:dyDescent="0.3">
      <c r="A21" s="17" t="s">
        <v>79</v>
      </c>
      <c r="B21" s="17">
        <v>5</v>
      </c>
      <c r="C21" s="17" t="s">
        <v>80</v>
      </c>
      <c r="D21" s="17">
        <v>35</v>
      </c>
    </row>
    <row r="22" spans="1:4" s="16" customFormat="1" x14ac:dyDescent="0.3">
      <c r="A22" s="17" t="s">
        <v>81</v>
      </c>
      <c r="B22" s="17" t="s">
        <v>82</v>
      </c>
      <c r="C22" s="17" t="s">
        <v>83</v>
      </c>
      <c r="D22" s="17">
        <v>20</v>
      </c>
    </row>
    <row r="23" spans="1:4" s="16" customFormat="1" x14ac:dyDescent="0.3">
      <c r="A23" s="17" t="s">
        <v>84</v>
      </c>
      <c r="B23" s="17">
        <v>21</v>
      </c>
      <c r="C23" s="17" t="s">
        <v>85</v>
      </c>
      <c r="D23" s="17">
        <v>20</v>
      </c>
    </row>
    <row r="24" spans="1:4" s="16" customFormat="1" x14ac:dyDescent="0.3">
      <c r="A24" s="17" t="s">
        <v>86</v>
      </c>
      <c r="B24" s="17">
        <v>12</v>
      </c>
      <c r="C24" s="17" t="s">
        <v>87</v>
      </c>
      <c r="D24" s="17">
        <v>20</v>
      </c>
    </row>
    <row r="25" spans="1:4" s="16" customFormat="1" x14ac:dyDescent="0.3">
      <c r="A25" s="17" t="s">
        <v>88</v>
      </c>
      <c r="B25" s="17">
        <v>20</v>
      </c>
      <c r="C25" s="17" t="s">
        <v>89</v>
      </c>
      <c r="D25" s="17">
        <v>20</v>
      </c>
    </row>
    <row r="26" spans="1:4" s="16" customFormat="1" x14ac:dyDescent="0.3">
      <c r="A26" s="17" t="s">
        <v>90</v>
      </c>
      <c r="B26" s="17">
        <v>0</v>
      </c>
      <c r="C26" s="17" t="s">
        <v>91</v>
      </c>
      <c r="D26" s="17">
        <v>30</v>
      </c>
    </row>
    <row r="27" spans="1:4" s="16" customFormat="1" x14ac:dyDescent="0.3">
      <c r="A27" s="17" t="s">
        <v>92</v>
      </c>
      <c r="B27" s="17" t="s">
        <v>154</v>
      </c>
      <c r="C27" s="17" t="s">
        <v>94</v>
      </c>
      <c r="D27" s="17">
        <v>32</v>
      </c>
    </row>
    <row r="28" spans="1:4" s="16" customFormat="1" x14ac:dyDescent="0.3">
      <c r="A28" s="17" t="s">
        <v>95</v>
      </c>
      <c r="B28" s="17" t="s">
        <v>96</v>
      </c>
      <c r="C28" s="17" t="s">
        <v>97</v>
      </c>
      <c r="D28" s="17" t="s">
        <v>2</v>
      </c>
    </row>
    <row r="29" spans="1:4" s="16" customFormat="1" x14ac:dyDescent="0.3">
      <c r="A29" s="17" t="s">
        <v>98</v>
      </c>
      <c r="B29" s="17" t="s">
        <v>99</v>
      </c>
      <c r="C29" s="17" t="s">
        <v>100</v>
      </c>
      <c r="D29" s="17">
        <v>2</v>
      </c>
    </row>
    <row r="30" spans="1:4" s="16" customFormat="1" x14ac:dyDescent="0.3">
      <c r="A30" s="17" t="s">
        <v>101</v>
      </c>
      <c r="B30" s="17">
        <f>ROUNDUP((B7+B5)/2,0)</f>
        <v>13</v>
      </c>
      <c r="C30" s="17" t="s">
        <v>102</v>
      </c>
      <c r="D30" s="17">
        <v>2</v>
      </c>
    </row>
    <row r="31" spans="1:4" s="16" customFormat="1" x14ac:dyDescent="0.3">
      <c r="A31" s="17" t="s">
        <v>103</v>
      </c>
      <c r="B31" s="17">
        <f>ROUNDUP((B6+B6+B4)/3,0)</f>
        <v>11</v>
      </c>
    </row>
    <row r="32" spans="1:4" s="16" customFormat="1" x14ac:dyDescent="0.3">
      <c r="A32" s="17" t="s">
        <v>104</v>
      </c>
      <c r="B32" s="17">
        <f>ROUNDUP((B5+B4+B5)/3,0)</f>
        <v>14</v>
      </c>
    </row>
    <row r="33" spans="1:2" s="16" customFormat="1" x14ac:dyDescent="0.3">
      <c r="A33" s="17" t="s">
        <v>105</v>
      </c>
      <c r="B33" s="17">
        <f>B8+B9</f>
        <v>8</v>
      </c>
    </row>
  </sheetData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589A-1467-4CF4-A359-351A87490B61}">
  <dimension ref="A1:F33"/>
  <sheetViews>
    <sheetView workbookViewId="0">
      <selection activeCell="H25" sqref="H25"/>
    </sheetView>
  </sheetViews>
  <sheetFormatPr defaultRowHeight="14.4" x14ac:dyDescent="0.3"/>
  <cols>
    <col min="1" max="16384" width="8.796875" style="16"/>
  </cols>
  <sheetData>
    <row r="1" spans="1:6" x14ac:dyDescent="0.3">
      <c r="A1" s="17" t="s">
        <v>42</v>
      </c>
      <c r="B1" s="17" t="s">
        <v>43</v>
      </c>
      <c r="C1" s="17" t="s">
        <v>44</v>
      </c>
      <c r="D1" s="17" t="s">
        <v>45</v>
      </c>
      <c r="E1" s="19" t="s">
        <v>138</v>
      </c>
      <c r="F1" s="19" t="s">
        <v>139</v>
      </c>
    </row>
    <row r="2" spans="1:6" x14ac:dyDescent="0.3">
      <c r="A2" s="17" t="s">
        <v>46</v>
      </c>
      <c r="B2" s="17">
        <v>10</v>
      </c>
      <c r="C2" s="17" t="s">
        <v>47</v>
      </c>
      <c r="D2" s="17">
        <v>20</v>
      </c>
      <c r="E2" s="19" t="s">
        <v>140</v>
      </c>
      <c r="F2" s="18">
        <f>$B$12*0.2</f>
        <v>60</v>
      </c>
    </row>
    <row r="3" spans="1:6" x14ac:dyDescent="0.3">
      <c r="A3" s="17" t="s">
        <v>48</v>
      </c>
      <c r="B3" s="17">
        <v>11</v>
      </c>
      <c r="C3" s="17" t="s">
        <v>49</v>
      </c>
      <c r="D3" s="17">
        <v>30</v>
      </c>
      <c r="E3" s="19" t="s">
        <v>141</v>
      </c>
      <c r="F3" s="18">
        <f>$B$12*0.7</f>
        <v>210</v>
      </c>
    </row>
    <row r="4" spans="1:6" x14ac:dyDescent="0.3">
      <c r="A4" s="17" t="s">
        <v>50</v>
      </c>
      <c r="B4" s="17">
        <v>13</v>
      </c>
      <c r="C4" s="17" t="s">
        <v>51</v>
      </c>
      <c r="D4" s="17">
        <v>20</v>
      </c>
      <c r="E4" s="19" t="s">
        <v>142</v>
      </c>
      <c r="F4" s="18">
        <f>$B$12*0.25</f>
        <v>75</v>
      </c>
    </row>
    <row r="5" spans="1:6" x14ac:dyDescent="0.3">
      <c r="A5" s="17" t="s">
        <v>52</v>
      </c>
      <c r="B5" s="17">
        <v>10</v>
      </c>
      <c r="C5" s="17" t="s">
        <v>53</v>
      </c>
      <c r="D5" s="17">
        <v>20</v>
      </c>
      <c r="E5" s="19" t="s">
        <v>143</v>
      </c>
      <c r="F5" s="18">
        <f>$B$12*0.25</f>
        <v>75</v>
      </c>
    </row>
    <row r="6" spans="1:6" x14ac:dyDescent="0.3">
      <c r="A6" s="17" t="s">
        <v>54</v>
      </c>
      <c r="B6" s="17">
        <v>14</v>
      </c>
      <c r="C6" s="17" t="s">
        <v>55</v>
      </c>
      <c r="D6" s="17">
        <v>20</v>
      </c>
      <c r="E6" s="19" t="s">
        <v>144</v>
      </c>
      <c r="F6" s="18">
        <f>$B$12*0.2</f>
        <v>60</v>
      </c>
    </row>
    <row r="7" spans="1:6" x14ac:dyDescent="0.3">
      <c r="A7" s="17" t="s">
        <v>56</v>
      </c>
      <c r="B7" s="17">
        <v>12</v>
      </c>
      <c r="C7" s="17" t="s">
        <v>57</v>
      </c>
      <c r="D7" s="17">
        <v>20</v>
      </c>
      <c r="E7" s="19" t="s">
        <v>145</v>
      </c>
      <c r="F7" s="18">
        <f>$B$12*0.2</f>
        <v>60</v>
      </c>
    </row>
    <row r="8" spans="1:6" x14ac:dyDescent="0.3">
      <c r="A8" s="17" t="s">
        <v>58</v>
      </c>
      <c r="B8" s="17">
        <v>5</v>
      </c>
      <c r="C8" s="17" t="s">
        <v>59</v>
      </c>
      <c r="D8" s="17">
        <v>20</v>
      </c>
    </row>
    <row r="9" spans="1:6" x14ac:dyDescent="0.3">
      <c r="A9" s="17" t="s">
        <v>60</v>
      </c>
      <c r="B9" s="17">
        <v>5</v>
      </c>
      <c r="C9" s="17" t="s">
        <v>61</v>
      </c>
      <c r="D9" s="17">
        <v>27</v>
      </c>
    </row>
    <row r="10" spans="1:6" x14ac:dyDescent="0.3">
      <c r="A10" s="17" t="s">
        <v>62</v>
      </c>
      <c r="B10" s="17">
        <f>ROUNDUP((B8+B5+B7+B9)/2,0)</f>
        <v>16</v>
      </c>
      <c r="C10" s="17" t="s">
        <v>63</v>
      </c>
      <c r="D10" s="17">
        <v>30</v>
      </c>
    </row>
    <row r="11" spans="1:6" x14ac:dyDescent="0.3">
      <c r="A11" s="17" t="s">
        <v>64</v>
      </c>
      <c r="B11" s="17">
        <v>9</v>
      </c>
      <c r="C11" s="17" t="s">
        <v>65</v>
      </c>
      <c r="D11" s="17">
        <v>20</v>
      </c>
    </row>
    <row r="12" spans="1:6" x14ac:dyDescent="0.3">
      <c r="A12" s="17" t="s">
        <v>66</v>
      </c>
      <c r="B12" s="17">
        <v>300</v>
      </c>
      <c r="C12" s="17" t="s">
        <v>67</v>
      </c>
      <c r="D12" s="17">
        <v>20</v>
      </c>
    </row>
    <row r="13" spans="1:6" x14ac:dyDescent="0.3">
      <c r="A13" s="17" t="s">
        <v>68</v>
      </c>
      <c r="B13" s="17">
        <v>12</v>
      </c>
      <c r="C13" s="17" t="s">
        <v>69</v>
      </c>
      <c r="D13" s="17">
        <v>20</v>
      </c>
    </row>
    <row r="14" spans="1:6" x14ac:dyDescent="0.3">
      <c r="A14" s="17" t="s">
        <v>70</v>
      </c>
      <c r="B14" s="17">
        <v>0</v>
      </c>
      <c r="C14" s="17" t="s">
        <v>71</v>
      </c>
      <c r="D14" s="17">
        <v>37</v>
      </c>
    </row>
    <row r="15" spans="1:6" x14ac:dyDescent="0.3">
      <c r="A15" s="17" t="str">
        <f>[1]Status!A9</f>
        <v>Brust</v>
      </c>
      <c r="B15" s="17">
        <v>0</v>
      </c>
      <c r="C15" s="17" t="s">
        <v>72</v>
      </c>
      <c r="D15" s="17">
        <v>40</v>
      </c>
    </row>
    <row r="16" spans="1:6" x14ac:dyDescent="0.3">
      <c r="A16" s="17" t="str">
        <f>[1]Status!A10</f>
        <v>Arme</v>
      </c>
      <c r="B16" s="17">
        <v>0</v>
      </c>
      <c r="C16" s="17" t="s">
        <v>73</v>
      </c>
      <c r="D16" s="17">
        <v>30</v>
      </c>
    </row>
    <row r="17" spans="1:4" x14ac:dyDescent="0.3">
      <c r="A17" s="17" t="str">
        <f>[1]Status!A11</f>
        <v>Gürtel</v>
      </c>
      <c r="B17" s="17">
        <v>0</v>
      </c>
      <c r="C17" s="17" t="s">
        <v>74</v>
      </c>
      <c r="D17" s="17">
        <v>20</v>
      </c>
    </row>
    <row r="18" spans="1:4" x14ac:dyDescent="0.3">
      <c r="A18" s="17" t="str">
        <f>[1]Status!A12</f>
        <v>Beine</v>
      </c>
      <c r="B18" s="17">
        <v>0</v>
      </c>
      <c r="C18" s="17" t="s">
        <v>75</v>
      </c>
      <c r="D18" s="17">
        <v>31</v>
      </c>
    </row>
    <row r="19" spans="1:4" x14ac:dyDescent="0.3">
      <c r="A19" s="17" t="str">
        <f>[1]Status!A13</f>
        <v>Gesamt</v>
      </c>
      <c r="B19" s="17">
        <v>0</v>
      </c>
      <c r="C19" s="17" t="s">
        <v>76</v>
      </c>
      <c r="D19" s="17">
        <v>20</v>
      </c>
    </row>
    <row r="20" spans="1:4" x14ac:dyDescent="0.3">
      <c r="A20" s="17" t="s">
        <v>77</v>
      </c>
      <c r="B20" s="17">
        <v>5</v>
      </c>
      <c r="C20" s="17" t="s">
        <v>78</v>
      </c>
      <c r="D20" s="17">
        <v>20</v>
      </c>
    </row>
    <row r="21" spans="1:4" x14ac:dyDescent="0.3">
      <c r="A21" s="17" t="s">
        <v>79</v>
      </c>
      <c r="B21" s="17">
        <v>5</v>
      </c>
      <c r="C21" s="17" t="s">
        <v>80</v>
      </c>
      <c r="D21" s="17">
        <v>28</v>
      </c>
    </row>
    <row r="22" spans="1:4" x14ac:dyDescent="0.3">
      <c r="A22" s="17" t="s">
        <v>81</v>
      </c>
      <c r="B22" s="17" t="s">
        <v>82</v>
      </c>
      <c r="C22" s="17" t="s">
        <v>83</v>
      </c>
      <c r="D22" s="17">
        <v>20</v>
      </c>
    </row>
    <row r="23" spans="1:4" x14ac:dyDescent="0.3">
      <c r="A23" s="17" t="s">
        <v>84</v>
      </c>
      <c r="B23" s="17">
        <v>17</v>
      </c>
      <c r="C23" s="17" t="s">
        <v>85</v>
      </c>
      <c r="D23" s="17">
        <v>20</v>
      </c>
    </row>
    <row r="24" spans="1:4" x14ac:dyDescent="0.3">
      <c r="A24" s="17" t="s">
        <v>86</v>
      </c>
      <c r="B24" s="17">
        <v>12</v>
      </c>
      <c r="C24" s="17" t="s">
        <v>87</v>
      </c>
      <c r="D24" s="17">
        <v>20</v>
      </c>
    </row>
    <row r="25" spans="1:4" x14ac:dyDescent="0.3">
      <c r="A25" s="17" t="s">
        <v>88</v>
      </c>
      <c r="B25" s="17">
        <v>20</v>
      </c>
      <c r="C25" s="17" t="s">
        <v>89</v>
      </c>
      <c r="D25" s="17">
        <v>20</v>
      </c>
    </row>
    <row r="26" spans="1:4" x14ac:dyDescent="0.3">
      <c r="A26" s="17" t="s">
        <v>90</v>
      </c>
      <c r="B26" s="17">
        <v>0</v>
      </c>
      <c r="C26" s="17" t="s">
        <v>91</v>
      </c>
      <c r="D26" s="17">
        <v>20</v>
      </c>
    </row>
    <row r="27" spans="1:4" x14ac:dyDescent="0.3">
      <c r="A27" s="17" t="s">
        <v>92</v>
      </c>
      <c r="B27" s="17" t="s">
        <v>96</v>
      </c>
      <c r="C27" s="17" t="s">
        <v>94</v>
      </c>
      <c r="D27" s="17">
        <v>26</v>
      </c>
    </row>
    <row r="28" spans="1:4" x14ac:dyDescent="0.3">
      <c r="A28" s="17" t="s">
        <v>95</v>
      </c>
      <c r="B28" s="17" t="s">
        <v>96</v>
      </c>
      <c r="C28" s="17" t="s">
        <v>97</v>
      </c>
      <c r="D28" s="17" t="s">
        <v>2</v>
      </c>
    </row>
    <row r="29" spans="1:4" x14ac:dyDescent="0.3">
      <c r="A29" s="17" t="s">
        <v>98</v>
      </c>
      <c r="B29" s="17" t="s">
        <v>99</v>
      </c>
      <c r="C29" s="17" t="s">
        <v>100</v>
      </c>
      <c r="D29" s="17">
        <v>2</v>
      </c>
    </row>
    <row r="30" spans="1:4" x14ac:dyDescent="0.3">
      <c r="A30" s="17" t="s">
        <v>101</v>
      </c>
      <c r="B30" s="17">
        <f>ROUNDUP((B7+B5)/2,0)</f>
        <v>11</v>
      </c>
      <c r="C30" s="17" t="s">
        <v>102</v>
      </c>
      <c r="D30" s="17">
        <v>2</v>
      </c>
    </row>
    <row r="31" spans="1:4" x14ac:dyDescent="0.3">
      <c r="A31" s="17" t="s">
        <v>103</v>
      </c>
      <c r="B31" s="17">
        <f>ROUNDUP((B6+B6+B4)/3,0)</f>
        <v>14</v>
      </c>
    </row>
    <row r="32" spans="1:4" x14ac:dyDescent="0.3">
      <c r="A32" s="17" t="s">
        <v>104</v>
      </c>
      <c r="B32" s="17">
        <f>ROUNDUP((B5+B4+B5)/3,0)</f>
        <v>11</v>
      </c>
    </row>
    <row r="33" spans="1:2" x14ac:dyDescent="0.3">
      <c r="A33" s="17" t="s">
        <v>105</v>
      </c>
      <c r="B33" s="17">
        <f>B8+B9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selection activeCell="E1" sqref="E1:F7"/>
    </sheetView>
  </sheetViews>
  <sheetFormatPr defaultColWidth="12.59765625" defaultRowHeight="15" customHeight="1" x14ac:dyDescent="0.25"/>
  <cols>
    <col min="1" max="1" width="14.09765625" customWidth="1"/>
    <col min="2" max="2" width="8" customWidth="1"/>
    <col min="3" max="3" width="16.3984375" customWidth="1"/>
    <col min="4" max="26" width="8" customWidth="1"/>
  </cols>
  <sheetData>
    <row r="1" spans="1:6" ht="14.4" x14ac:dyDescent="0.3">
      <c r="A1" s="1" t="s">
        <v>42</v>
      </c>
      <c r="B1" s="1" t="s">
        <v>43</v>
      </c>
      <c r="C1" s="1" t="s">
        <v>44</v>
      </c>
      <c r="D1" s="1" t="s">
        <v>45</v>
      </c>
      <c r="E1" s="7" t="s">
        <v>138</v>
      </c>
      <c r="F1" s="7" t="s">
        <v>139</v>
      </c>
    </row>
    <row r="2" spans="1:6" ht="14.4" x14ac:dyDescent="0.3">
      <c r="A2" s="1" t="s">
        <v>46</v>
      </c>
      <c r="B2" s="1">
        <v>8</v>
      </c>
      <c r="C2" s="2" t="s">
        <v>47</v>
      </c>
      <c r="D2" s="1">
        <v>20</v>
      </c>
      <c r="E2" s="7" t="s">
        <v>140</v>
      </c>
      <c r="F2" s="8">
        <f>$B$12*0.2</f>
        <v>30</v>
      </c>
    </row>
    <row r="3" spans="1:6" ht="14.4" x14ac:dyDescent="0.3">
      <c r="A3" s="1" t="s">
        <v>48</v>
      </c>
      <c r="B3" s="1">
        <v>13</v>
      </c>
      <c r="C3" s="2" t="s">
        <v>49</v>
      </c>
      <c r="D3" s="1">
        <v>20</v>
      </c>
      <c r="E3" s="7" t="s">
        <v>141</v>
      </c>
      <c r="F3" s="8">
        <f>$B$12*0.7</f>
        <v>105</v>
      </c>
    </row>
    <row r="4" spans="1:6" ht="14.4" x14ac:dyDescent="0.3">
      <c r="A4" s="1" t="s">
        <v>50</v>
      </c>
      <c r="B4" s="1">
        <v>11</v>
      </c>
      <c r="C4" s="2" t="s">
        <v>51</v>
      </c>
      <c r="D4" s="1">
        <v>20</v>
      </c>
      <c r="E4" s="7" t="s">
        <v>142</v>
      </c>
      <c r="F4" s="8">
        <f>$B$12*0.25</f>
        <v>37.5</v>
      </c>
    </row>
    <row r="5" spans="1:6" ht="14.4" x14ac:dyDescent="0.3">
      <c r="A5" s="1" t="s">
        <v>52</v>
      </c>
      <c r="B5" s="1">
        <v>9</v>
      </c>
      <c r="C5" s="2" t="s">
        <v>53</v>
      </c>
      <c r="D5" s="1">
        <v>20</v>
      </c>
      <c r="E5" s="7" t="s">
        <v>143</v>
      </c>
      <c r="F5" s="8">
        <f>$B$12*0.25</f>
        <v>37.5</v>
      </c>
    </row>
    <row r="6" spans="1:6" ht="14.4" x14ac:dyDescent="0.3">
      <c r="A6" s="1" t="s">
        <v>54</v>
      </c>
      <c r="B6" s="1">
        <v>11</v>
      </c>
      <c r="C6" s="2" t="s">
        <v>55</v>
      </c>
      <c r="D6" s="1">
        <v>20</v>
      </c>
      <c r="E6" s="7" t="s">
        <v>144</v>
      </c>
      <c r="F6" s="8">
        <f>$B$12*0.2</f>
        <v>30</v>
      </c>
    </row>
    <row r="7" spans="1:6" ht="14.4" x14ac:dyDescent="0.3">
      <c r="A7" s="1" t="s">
        <v>56</v>
      </c>
      <c r="B7" s="1">
        <v>12</v>
      </c>
      <c r="C7" s="2" t="s">
        <v>57</v>
      </c>
      <c r="D7" s="1">
        <v>20</v>
      </c>
      <c r="E7" s="7" t="s">
        <v>145</v>
      </c>
      <c r="F7" s="8">
        <f t="shared" ref="F7" si="0">$B$12*0.2</f>
        <v>30</v>
      </c>
    </row>
    <row r="8" spans="1:6" ht="14.4" x14ac:dyDescent="0.3">
      <c r="A8" s="1" t="s">
        <v>58</v>
      </c>
      <c r="B8" s="1">
        <v>4</v>
      </c>
      <c r="C8" s="2" t="s">
        <v>59</v>
      </c>
      <c r="D8" s="1">
        <v>20</v>
      </c>
    </row>
    <row r="9" spans="1:6" ht="14.4" x14ac:dyDescent="0.3">
      <c r="A9" s="1" t="s">
        <v>60</v>
      </c>
      <c r="B9" s="1">
        <v>5</v>
      </c>
      <c r="C9" s="2" t="s">
        <v>61</v>
      </c>
      <c r="D9" s="1">
        <v>20</v>
      </c>
    </row>
    <row r="10" spans="1:6" ht="14.4" x14ac:dyDescent="0.3">
      <c r="A10" s="1" t="s">
        <v>62</v>
      </c>
      <c r="B10" s="1">
        <f>ROUNDUP((B8+B5+B7+B9)/2,0)</f>
        <v>15</v>
      </c>
      <c r="C10" s="2" t="s">
        <v>63</v>
      </c>
      <c r="D10" s="1">
        <v>20</v>
      </c>
    </row>
    <row r="11" spans="1:6" ht="14.4" x14ac:dyDescent="0.3">
      <c r="A11" s="1" t="s">
        <v>64</v>
      </c>
      <c r="B11" s="1">
        <v>10</v>
      </c>
      <c r="C11" s="2" t="s">
        <v>65</v>
      </c>
      <c r="D11" s="1">
        <v>20</v>
      </c>
    </row>
    <row r="12" spans="1:6" ht="14.4" x14ac:dyDescent="0.3">
      <c r="A12" s="1" t="s">
        <v>66</v>
      </c>
      <c r="B12" s="1">
        <v>150</v>
      </c>
      <c r="C12" s="2" t="s">
        <v>67</v>
      </c>
      <c r="D12" s="1">
        <v>20</v>
      </c>
    </row>
    <row r="13" spans="1:6" ht="14.4" x14ac:dyDescent="0.3">
      <c r="A13" s="1" t="s">
        <v>68</v>
      </c>
      <c r="B13" s="1">
        <v>15</v>
      </c>
      <c r="C13" s="2" t="s">
        <v>69</v>
      </c>
      <c r="D13" s="1">
        <v>20</v>
      </c>
    </row>
    <row r="14" spans="1:6" ht="14.4" x14ac:dyDescent="0.3">
      <c r="A14" s="1" t="s">
        <v>70</v>
      </c>
      <c r="B14" s="1">
        <v>0</v>
      </c>
      <c r="C14" s="2" t="s">
        <v>71</v>
      </c>
      <c r="D14" s="1">
        <v>20</v>
      </c>
    </row>
    <row r="15" spans="1:6" ht="14.4" x14ac:dyDescent="0.3">
      <c r="A15" s="1" t="str">
        <f>[1]Status!A9</f>
        <v>Brust</v>
      </c>
      <c r="B15" s="1">
        <v>0</v>
      </c>
      <c r="C15" s="2" t="s">
        <v>72</v>
      </c>
      <c r="D15" s="1">
        <v>20</v>
      </c>
    </row>
    <row r="16" spans="1:6" ht="14.4" x14ac:dyDescent="0.3">
      <c r="A16" s="1" t="str">
        <f>[1]Status!A10</f>
        <v>Arme</v>
      </c>
      <c r="B16" s="1">
        <v>0</v>
      </c>
      <c r="C16" s="2" t="s">
        <v>73</v>
      </c>
      <c r="D16" s="1">
        <v>20</v>
      </c>
    </row>
    <row r="17" spans="1:4" ht="14.4" x14ac:dyDescent="0.3">
      <c r="A17" s="1" t="str">
        <f>[1]Status!A11</f>
        <v>Gürtel</v>
      </c>
      <c r="B17" s="1">
        <v>0</v>
      </c>
      <c r="C17" s="2" t="s">
        <v>74</v>
      </c>
      <c r="D17" s="1">
        <v>20</v>
      </c>
    </row>
    <row r="18" spans="1:4" ht="14.4" x14ac:dyDescent="0.3">
      <c r="A18" s="1" t="str">
        <f>[1]Status!A12</f>
        <v>Beine</v>
      </c>
      <c r="B18" s="1">
        <v>0</v>
      </c>
      <c r="C18" s="2" t="s">
        <v>75</v>
      </c>
      <c r="D18" s="1">
        <v>20</v>
      </c>
    </row>
    <row r="19" spans="1:4" ht="14.4" x14ac:dyDescent="0.3">
      <c r="A19" s="1" t="str">
        <f>[1]Status!A13</f>
        <v>Gesamt</v>
      </c>
      <c r="B19" s="1">
        <v>0</v>
      </c>
      <c r="C19" s="2" t="s">
        <v>76</v>
      </c>
      <c r="D19" s="1">
        <v>20</v>
      </c>
    </row>
    <row r="20" spans="1:4" ht="14.4" x14ac:dyDescent="0.3">
      <c r="A20" s="1" t="s">
        <v>77</v>
      </c>
      <c r="B20" s="1">
        <v>5</v>
      </c>
      <c r="C20" s="2" t="s">
        <v>78</v>
      </c>
      <c r="D20" s="1">
        <v>20</v>
      </c>
    </row>
    <row r="21" spans="1:4" ht="15.75" customHeight="1" x14ac:dyDescent="0.3">
      <c r="A21" s="1" t="s">
        <v>79</v>
      </c>
      <c r="B21" s="1">
        <v>5</v>
      </c>
      <c r="C21" s="2" t="s">
        <v>80</v>
      </c>
      <c r="D21" s="1">
        <v>20</v>
      </c>
    </row>
    <row r="22" spans="1:4" ht="15.75" customHeight="1" x14ac:dyDescent="0.3">
      <c r="A22" s="1" t="s">
        <v>81</v>
      </c>
      <c r="B22" s="1" t="s">
        <v>82</v>
      </c>
      <c r="C22" s="2" t="s">
        <v>83</v>
      </c>
      <c r="D22" s="1">
        <v>20</v>
      </c>
    </row>
    <row r="23" spans="1:4" ht="15.75" customHeight="1" x14ac:dyDescent="0.3">
      <c r="A23" s="1" t="s">
        <v>84</v>
      </c>
      <c r="B23" s="1">
        <v>23</v>
      </c>
      <c r="C23" s="2" t="s">
        <v>85</v>
      </c>
      <c r="D23" s="1">
        <v>20</v>
      </c>
    </row>
    <row r="24" spans="1:4" ht="15.75" customHeight="1" x14ac:dyDescent="0.3">
      <c r="A24" s="1" t="s">
        <v>86</v>
      </c>
      <c r="C24" s="2" t="s">
        <v>87</v>
      </c>
      <c r="D24" s="1">
        <v>20</v>
      </c>
    </row>
    <row r="25" spans="1:4" ht="15.75" customHeight="1" x14ac:dyDescent="0.3">
      <c r="A25" s="1" t="s">
        <v>88</v>
      </c>
      <c r="C25" s="2" t="s">
        <v>89</v>
      </c>
      <c r="D25" s="1">
        <v>20</v>
      </c>
    </row>
    <row r="26" spans="1:4" ht="15.75" customHeight="1" x14ac:dyDescent="0.3">
      <c r="A26" s="1" t="s">
        <v>90</v>
      </c>
      <c r="C26" s="2" t="s">
        <v>91</v>
      </c>
      <c r="D26" s="1">
        <v>20</v>
      </c>
    </row>
    <row r="27" spans="1:4" ht="15.75" customHeight="1" x14ac:dyDescent="0.3">
      <c r="A27" s="1" t="s">
        <v>92</v>
      </c>
      <c r="B27" s="1" t="s">
        <v>106</v>
      </c>
      <c r="C27" s="2" t="s">
        <v>94</v>
      </c>
      <c r="D27" s="1">
        <v>20</v>
      </c>
    </row>
    <row r="28" spans="1:4" ht="15.75" customHeight="1" x14ac:dyDescent="0.3">
      <c r="A28" s="1" t="s">
        <v>95</v>
      </c>
      <c r="C28" s="1" t="s">
        <v>97</v>
      </c>
      <c r="D28" s="1" t="s">
        <v>4</v>
      </c>
    </row>
    <row r="29" spans="1:4" ht="15.75" customHeight="1" x14ac:dyDescent="0.3">
      <c r="A29" s="1" t="s">
        <v>98</v>
      </c>
      <c r="C29" s="1" t="s">
        <v>100</v>
      </c>
      <c r="D29" s="1">
        <v>2</v>
      </c>
    </row>
    <row r="30" spans="1:4" ht="15.75" customHeight="1" x14ac:dyDescent="0.3">
      <c r="A30" s="1" t="s">
        <v>101</v>
      </c>
      <c r="B30" s="1">
        <f>ROUNDUP((B7+B5)/2,0)</f>
        <v>11</v>
      </c>
      <c r="C30" s="1" t="s">
        <v>102</v>
      </c>
      <c r="D30" s="1">
        <v>2</v>
      </c>
    </row>
    <row r="31" spans="1:4" ht="15.75" customHeight="1" x14ac:dyDescent="0.3">
      <c r="A31" s="1" t="s">
        <v>103</v>
      </c>
      <c r="B31" s="1">
        <f>ROUNDUP((B6+B6+B4)/3,0)</f>
        <v>11</v>
      </c>
    </row>
    <row r="32" spans="1:4" ht="15.75" customHeight="1" x14ac:dyDescent="0.3">
      <c r="A32" s="1" t="s">
        <v>104</v>
      </c>
      <c r="B32" s="1">
        <f>ROUNDUP((B5+B4+B5)/3,0)</f>
        <v>10</v>
      </c>
    </row>
    <row r="33" spans="1:2" ht="15.75" customHeight="1" x14ac:dyDescent="0.3">
      <c r="A33" s="1" t="s">
        <v>105</v>
      </c>
      <c r="B33" s="1">
        <f>B8+B9</f>
        <v>9</v>
      </c>
    </row>
    <row r="34" spans="1:2" ht="15.75" customHeight="1" x14ac:dyDescent="0.25"/>
    <row r="35" spans="1:2" ht="15.75" customHeight="1" x14ac:dyDescent="0.25"/>
    <row r="36" spans="1:2" ht="15.75" customHeight="1" x14ac:dyDescent="0.25"/>
    <row r="37" spans="1:2" ht="15.75" customHeight="1" x14ac:dyDescent="0.25"/>
    <row r="38" spans="1:2" ht="15.75" customHeight="1" x14ac:dyDescent="0.25"/>
    <row r="39" spans="1:2" ht="15.75" customHeight="1" x14ac:dyDescent="0.25"/>
    <row r="40" spans="1:2" ht="15.75" customHeight="1" x14ac:dyDescent="0.25"/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workbookViewId="0">
      <selection activeCell="E1" sqref="E1:F7"/>
    </sheetView>
  </sheetViews>
  <sheetFormatPr defaultColWidth="12.59765625" defaultRowHeight="15" customHeight="1" x14ac:dyDescent="0.25"/>
  <cols>
    <col min="1" max="1" width="14.09765625" customWidth="1"/>
    <col min="2" max="2" width="8" customWidth="1"/>
    <col min="3" max="3" width="16.3984375" customWidth="1"/>
    <col min="4" max="26" width="8" customWidth="1"/>
  </cols>
  <sheetData>
    <row r="1" spans="1:6" ht="14.4" x14ac:dyDescent="0.3">
      <c r="A1" s="1" t="s">
        <v>42</v>
      </c>
      <c r="B1" s="1" t="s">
        <v>43</v>
      </c>
      <c r="C1" s="1" t="s">
        <v>44</v>
      </c>
      <c r="D1" s="1" t="s">
        <v>45</v>
      </c>
      <c r="E1" s="7" t="s">
        <v>138</v>
      </c>
      <c r="F1" s="7" t="s">
        <v>139</v>
      </c>
    </row>
    <row r="2" spans="1:6" ht="14.4" x14ac:dyDescent="0.3">
      <c r="A2" s="1" t="s">
        <v>46</v>
      </c>
      <c r="B2" s="1">
        <v>13</v>
      </c>
      <c r="C2" s="2" t="s">
        <v>47</v>
      </c>
      <c r="D2" s="1">
        <v>20</v>
      </c>
      <c r="E2" s="7" t="s">
        <v>140</v>
      </c>
      <c r="F2" s="8">
        <f>$B$12*0.2</f>
        <v>50</v>
      </c>
    </row>
    <row r="3" spans="1:6" ht="14.4" x14ac:dyDescent="0.3">
      <c r="A3" s="1" t="s">
        <v>48</v>
      </c>
      <c r="B3" s="1">
        <v>10</v>
      </c>
      <c r="C3" s="2" t="s">
        <v>49</v>
      </c>
      <c r="D3" s="1">
        <v>20</v>
      </c>
      <c r="E3" s="7" t="s">
        <v>141</v>
      </c>
      <c r="F3" s="8">
        <f>$B$12*0.7</f>
        <v>175</v>
      </c>
    </row>
    <row r="4" spans="1:6" ht="14.4" x14ac:dyDescent="0.3">
      <c r="A4" s="1" t="s">
        <v>50</v>
      </c>
      <c r="B4" s="1">
        <v>6</v>
      </c>
      <c r="C4" s="2" t="s">
        <v>51</v>
      </c>
      <c r="D4" s="1">
        <v>20</v>
      </c>
      <c r="E4" s="7" t="s">
        <v>142</v>
      </c>
      <c r="F4" s="8">
        <f>$B$12*0.25</f>
        <v>62.5</v>
      </c>
    </row>
    <row r="5" spans="1:6" ht="14.4" x14ac:dyDescent="0.3">
      <c r="A5" s="1" t="s">
        <v>52</v>
      </c>
      <c r="B5" s="1">
        <v>12</v>
      </c>
      <c r="C5" s="2" t="s">
        <v>53</v>
      </c>
      <c r="D5" s="1">
        <v>20</v>
      </c>
      <c r="E5" s="7" t="s">
        <v>143</v>
      </c>
      <c r="F5" s="8">
        <f>$B$12*0.25</f>
        <v>62.5</v>
      </c>
    </row>
    <row r="6" spans="1:6" ht="14.4" x14ac:dyDescent="0.3">
      <c r="A6" s="1" t="s">
        <v>54</v>
      </c>
      <c r="B6" s="1">
        <v>8</v>
      </c>
      <c r="C6" s="2" t="s">
        <v>55</v>
      </c>
      <c r="D6" s="1">
        <v>20</v>
      </c>
      <c r="E6" s="7" t="s">
        <v>144</v>
      </c>
      <c r="F6" s="8">
        <f>$B$12*0.2</f>
        <v>50</v>
      </c>
    </row>
    <row r="7" spans="1:6" ht="14.4" x14ac:dyDescent="0.3">
      <c r="A7" s="1" t="s">
        <v>56</v>
      </c>
      <c r="B7" s="1">
        <v>10</v>
      </c>
      <c r="C7" s="2" t="s">
        <v>57</v>
      </c>
      <c r="D7" s="1">
        <v>20</v>
      </c>
      <c r="E7" s="7" t="s">
        <v>145</v>
      </c>
      <c r="F7" s="8">
        <f t="shared" ref="F7" si="0">$B$12*0.2</f>
        <v>50</v>
      </c>
    </row>
    <row r="8" spans="1:6" ht="14.4" x14ac:dyDescent="0.3">
      <c r="A8" s="1" t="s">
        <v>58</v>
      </c>
      <c r="B8" s="1">
        <v>6</v>
      </c>
      <c r="C8" s="2" t="s">
        <v>59</v>
      </c>
      <c r="D8" s="1">
        <v>20</v>
      </c>
    </row>
    <row r="9" spans="1:6" ht="14.4" x14ac:dyDescent="0.3">
      <c r="A9" s="1" t="s">
        <v>60</v>
      </c>
      <c r="B9" s="1">
        <v>5</v>
      </c>
      <c r="C9" s="2" t="s">
        <v>61</v>
      </c>
      <c r="D9" s="1">
        <v>20</v>
      </c>
    </row>
    <row r="10" spans="1:6" ht="14.4" x14ac:dyDescent="0.3">
      <c r="A10" s="1" t="s">
        <v>62</v>
      </c>
      <c r="B10" s="1">
        <f>ROUNDUP((B8+B5+B7+B9)/2,0)</f>
        <v>17</v>
      </c>
      <c r="C10" s="2" t="s">
        <v>63</v>
      </c>
      <c r="D10" s="1">
        <v>20</v>
      </c>
    </row>
    <row r="11" spans="1:6" ht="14.4" x14ac:dyDescent="0.3">
      <c r="A11" s="1" t="s">
        <v>64</v>
      </c>
      <c r="B11" s="1">
        <v>9</v>
      </c>
      <c r="C11" s="2" t="s">
        <v>65</v>
      </c>
      <c r="D11" s="1">
        <v>20</v>
      </c>
    </row>
    <row r="12" spans="1:6" ht="14.4" x14ac:dyDescent="0.3">
      <c r="A12" s="1" t="s">
        <v>66</v>
      </c>
      <c r="B12" s="1">
        <v>250</v>
      </c>
      <c r="C12" s="2" t="s">
        <v>67</v>
      </c>
      <c r="D12" s="1">
        <v>20</v>
      </c>
    </row>
    <row r="13" spans="1:6" ht="14.4" x14ac:dyDescent="0.3">
      <c r="A13" s="1" t="s">
        <v>68</v>
      </c>
      <c r="B13" s="1">
        <v>12</v>
      </c>
      <c r="C13" s="2" t="s">
        <v>69</v>
      </c>
      <c r="D13" s="1">
        <v>20</v>
      </c>
    </row>
    <row r="14" spans="1:6" ht="14.4" x14ac:dyDescent="0.3">
      <c r="A14" s="1" t="s">
        <v>70</v>
      </c>
      <c r="B14" s="1">
        <v>0</v>
      </c>
      <c r="C14" s="2" t="s">
        <v>71</v>
      </c>
      <c r="D14" s="1">
        <v>20</v>
      </c>
    </row>
    <row r="15" spans="1:6" ht="14.4" x14ac:dyDescent="0.3">
      <c r="A15" s="1" t="str">
        <f>[1]Status!A9</f>
        <v>Brust</v>
      </c>
      <c r="B15" s="1">
        <v>0</v>
      </c>
      <c r="C15" s="2" t="s">
        <v>72</v>
      </c>
      <c r="D15" s="1">
        <v>20</v>
      </c>
    </row>
    <row r="16" spans="1:6" ht="14.4" x14ac:dyDescent="0.3">
      <c r="A16" s="1" t="str">
        <f>[1]Status!A10</f>
        <v>Arme</v>
      </c>
      <c r="B16" s="1">
        <v>0</v>
      </c>
      <c r="C16" s="2" t="s">
        <v>73</v>
      </c>
      <c r="D16" s="1">
        <v>20</v>
      </c>
    </row>
    <row r="17" spans="1:4" ht="14.4" x14ac:dyDescent="0.3">
      <c r="A17" s="1" t="str">
        <f>[1]Status!A11</f>
        <v>Gürtel</v>
      </c>
      <c r="B17" s="1">
        <v>0</v>
      </c>
      <c r="C17" s="2" t="s">
        <v>74</v>
      </c>
      <c r="D17" s="1">
        <v>20</v>
      </c>
    </row>
    <row r="18" spans="1:4" ht="14.4" x14ac:dyDescent="0.3">
      <c r="A18" s="1" t="str">
        <f>[1]Status!A12</f>
        <v>Beine</v>
      </c>
      <c r="B18" s="1">
        <v>0</v>
      </c>
      <c r="C18" s="2" t="s">
        <v>75</v>
      </c>
      <c r="D18" s="1">
        <v>20</v>
      </c>
    </row>
    <row r="19" spans="1:4" ht="14.4" x14ac:dyDescent="0.3">
      <c r="A19" s="1" t="str">
        <f>[1]Status!A13</f>
        <v>Gesamt</v>
      </c>
      <c r="B19" s="1">
        <v>0</v>
      </c>
      <c r="C19" s="2" t="s">
        <v>76</v>
      </c>
      <c r="D19" s="1">
        <v>20</v>
      </c>
    </row>
    <row r="20" spans="1:4" ht="14.4" x14ac:dyDescent="0.3">
      <c r="A20" s="1" t="s">
        <v>77</v>
      </c>
      <c r="B20" s="1">
        <v>5</v>
      </c>
      <c r="C20" s="2" t="s">
        <v>78</v>
      </c>
      <c r="D20" s="1">
        <v>20</v>
      </c>
    </row>
    <row r="21" spans="1:4" ht="15.75" customHeight="1" x14ac:dyDescent="0.3">
      <c r="A21" s="1" t="s">
        <v>79</v>
      </c>
      <c r="B21" s="1">
        <v>5</v>
      </c>
      <c r="C21" s="2" t="s">
        <v>80</v>
      </c>
      <c r="D21" s="1">
        <v>20</v>
      </c>
    </row>
    <row r="22" spans="1:4" ht="15.75" customHeight="1" x14ac:dyDescent="0.3">
      <c r="A22" s="1" t="s">
        <v>81</v>
      </c>
      <c r="B22" s="1" t="s">
        <v>82</v>
      </c>
      <c r="C22" s="2" t="s">
        <v>83</v>
      </c>
      <c r="D22" s="1">
        <v>20</v>
      </c>
    </row>
    <row r="23" spans="1:4" ht="15.75" customHeight="1" x14ac:dyDescent="0.3">
      <c r="A23" s="1" t="s">
        <v>84</v>
      </c>
      <c r="B23" s="1">
        <v>30</v>
      </c>
      <c r="C23" s="2" t="s">
        <v>85</v>
      </c>
      <c r="D23" s="1">
        <v>20</v>
      </c>
    </row>
    <row r="24" spans="1:4" ht="15.75" customHeight="1" x14ac:dyDescent="0.3">
      <c r="A24" s="1" t="s">
        <v>86</v>
      </c>
      <c r="B24" s="1">
        <v>12</v>
      </c>
      <c r="C24" s="2" t="s">
        <v>87</v>
      </c>
      <c r="D24" s="1">
        <v>20</v>
      </c>
    </row>
    <row r="25" spans="1:4" ht="15.75" customHeight="1" x14ac:dyDescent="0.3">
      <c r="A25" s="1" t="s">
        <v>88</v>
      </c>
      <c r="B25" s="1">
        <v>20</v>
      </c>
      <c r="C25" s="2" t="s">
        <v>89</v>
      </c>
      <c r="D25" s="1">
        <v>20</v>
      </c>
    </row>
    <row r="26" spans="1:4" ht="15.75" customHeight="1" x14ac:dyDescent="0.3">
      <c r="A26" s="1" t="s">
        <v>90</v>
      </c>
      <c r="B26" s="1">
        <v>20</v>
      </c>
      <c r="C26" s="2" t="s">
        <v>91</v>
      </c>
      <c r="D26" s="1">
        <v>20</v>
      </c>
    </row>
    <row r="27" spans="1:4" ht="15.75" customHeight="1" x14ac:dyDescent="0.3">
      <c r="A27" s="1" t="s">
        <v>92</v>
      </c>
      <c r="B27" s="1" t="s">
        <v>93</v>
      </c>
      <c r="C27" s="2" t="s">
        <v>94</v>
      </c>
      <c r="D27" s="1">
        <v>20</v>
      </c>
    </row>
    <row r="28" spans="1:4" ht="15.75" customHeight="1" x14ac:dyDescent="0.3">
      <c r="A28" s="1" t="s">
        <v>95</v>
      </c>
      <c r="B28" s="1" t="s">
        <v>96</v>
      </c>
      <c r="C28" s="1" t="s">
        <v>97</v>
      </c>
      <c r="D28" s="1" t="s">
        <v>8</v>
      </c>
    </row>
    <row r="29" spans="1:4" ht="15.75" customHeight="1" x14ac:dyDescent="0.3">
      <c r="A29" s="1" t="s">
        <v>98</v>
      </c>
      <c r="B29" s="1" t="s">
        <v>99</v>
      </c>
      <c r="C29" s="1" t="s">
        <v>100</v>
      </c>
      <c r="D29" s="1">
        <v>2</v>
      </c>
    </row>
    <row r="30" spans="1:4" ht="15.75" customHeight="1" x14ac:dyDescent="0.3">
      <c r="A30" s="1" t="s">
        <v>101</v>
      </c>
      <c r="B30" s="1">
        <f>ROUNDUP((B7+B5)/2,0)</f>
        <v>11</v>
      </c>
      <c r="C30" s="1" t="s">
        <v>102</v>
      </c>
      <c r="D30" s="1">
        <v>2</v>
      </c>
    </row>
    <row r="31" spans="1:4" ht="15.75" customHeight="1" x14ac:dyDescent="0.3">
      <c r="A31" s="1" t="s">
        <v>103</v>
      </c>
      <c r="B31" s="1">
        <f>ROUNDUP((B6+B6+B4)/3,0)</f>
        <v>8</v>
      </c>
    </row>
    <row r="32" spans="1:4" ht="15.75" customHeight="1" x14ac:dyDescent="0.3">
      <c r="A32" s="1" t="s">
        <v>104</v>
      </c>
      <c r="B32" s="1">
        <f>ROUNDUP((B5+B4+B5)/3,0)</f>
        <v>10</v>
      </c>
    </row>
    <row r="33" spans="1:2" ht="15.75" customHeight="1" x14ac:dyDescent="0.3">
      <c r="A33" s="1" t="s">
        <v>105</v>
      </c>
      <c r="B33" s="1">
        <f>B8+B9</f>
        <v>11</v>
      </c>
    </row>
    <row r="34" spans="1:2" ht="15.75" customHeight="1" x14ac:dyDescent="0.25"/>
    <row r="35" spans="1:2" ht="15.75" customHeight="1" x14ac:dyDescent="0.25"/>
    <row r="36" spans="1:2" ht="15.75" customHeight="1" x14ac:dyDescent="0.25"/>
    <row r="37" spans="1:2" ht="15.75" customHeight="1" x14ac:dyDescent="0.25"/>
    <row r="38" spans="1:2" ht="15.75" customHeight="1" x14ac:dyDescent="0.25"/>
    <row r="39" spans="1:2" ht="15.75" customHeight="1" x14ac:dyDescent="0.25"/>
    <row r="40" spans="1:2" ht="15.75" customHeight="1" x14ac:dyDescent="0.25"/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E1" sqref="E1:F7"/>
    </sheetView>
  </sheetViews>
  <sheetFormatPr defaultColWidth="12.59765625" defaultRowHeight="15" customHeight="1" x14ac:dyDescent="0.25"/>
  <cols>
    <col min="1" max="26" width="9.3984375" customWidth="1"/>
  </cols>
  <sheetData>
    <row r="1" spans="1:6" ht="14.4" x14ac:dyDescent="0.3">
      <c r="A1" s="1" t="s">
        <v>42</v>
      </c>
      <c r="B1" s="1" t="s">
        <v>43</v>
      </c>
      <c r="C1" s="1" t="s">
        <v>44</v>
      </c>
      <c r="D1" s="1" t="s">
        <v>45</v>
      </c>
      <c r="E1" s="7" t="s">
        <v>138</v>
      </c>
      <c r="F1" s="7" t="s">
        <v>139</v>
      </c>
    </row>
    <row r="2" spans="1:6" ht="14.4" x14ac:dyDescent="0.3">
      <c r="A2" s="1" t="s">
        <v>46</v>
      </c>
      <c r="B2" s="1">
        <v>15</v>
      </c>
      <c r="C2" s="2" t="s">
        <v>47</v>
      </c>
      <c r="D2" s="1">
        <v>20</v>
      </c>
      <c r="E2" s="7" t="s">
        <v>140</v>
      </c>
      <c r="F2" s="8">
        <f>$B$12*0.2</f>
        <v>70</v>
      </c>
    </row>
    <row r="3" spans="1:6" ht="14.4" x14ac:dyDescent="0.3">
      <c r="A3" s="1" t="s">
        <v>48</v>
      </c>
      <c r="B3" s="1">
        <v>10</v>
      </c>
      <c r="C3" s="2" t="s">
        <v>49</v>
      </c>
      <c r="D3" s="1">
        <v>45</v>
      </c>
      <c r="E3" s="7" t="s">
        <v>141</v>
      </c>
      <c r="F3" s="8">
        <f>$B$12*0.7</f>
        <v>244.99999999999997</v>
      </c>
    </row>
    <row r="4" spans="1:6" ht="14.4" x14ac:dyDescent="0.3">
      <c r="A4" s="1" t="s">
        <v>50</v>
      </c>
      <c r="B4" s="1">
        <v>6</v>
      </c>
      <c r="C4" s="2" t="s">
        <v>51</v>
      </c>
      <c r="D4" s="1">
        <v>20</v>
      </c>
      <c r="E4" s="7" t="s">
        <v>142</v>
      </c>
      <c r="F4" s="8">
        <f>$B$12*0.25</f>
        <v>87.5</v>
      </c>
    </row>
    <row r="5" spans="1:6" ht="14.4" x14ac:dyDescent="0.3">
      <c r="A5" s="1" t="s">
        <v>52</v>
      </c>
      <c r="B5" s="1">
        <v>15</v>
      </c>
      <c r="C5" s="2" t="s">
        <v>53</v>
      </c>
      <c r="D5" s="1">
        <v>45</v>
      </c>
      <c r="E5" s="7" t="s">
        <v>143</v>
      </c>
      <c r="F5" s="8">
        <f>$B$12*0.25</f>
        <v>87.5</v>
      </c>
    </row>
    <row r="6" spans="1:6" ht="14.4" x14ac:dyDescent="0.3">
      <c r="A6" s="1" t="s">
        <v>54</v>
      </c>
      <c r="B6" s="1">
        <v>8</v>
      </c>
      <c r="C6" s="2" t="s">
        <v>55</v>
      </c>
      <c r="D6" s="1">
        <v>20</v>
      </c>
      <c r="E6" s="7" t="s">
        <v>144</v>
      </c>
      <c r="F6" s="8">
        <f>$B$12*0.2</f>
        <v>70</v>
      </c>
    </row>
    <row r="7" spans="1:6" ht="14.4" x14ac:dyDescent="0.3">
      <c r="A7" s="1" t="s">
        <v>56</v>
      </c>
      <c r="B7" s="1">
        <v>10</v>
      </c>
      <c r="C7" s="2" t="s">
        <v>57</v>
      </c>
      <c r="D7" s="1">
        <v>20</v>
      </c>
      <c r="E7" s="7" t="s">
        <v>145</v>
      </c>
      <c r="F7" s="8">
        <f t="shared" ref="F7" si="0">$B$12*0.2</f>
        <v>70</v>
      </c>
    </row>
    <row r="8" spans="1:6" ht="14.4" x14ac:dyDescent="0.3">
      <c r="A8" s="1" t="s">
        <v>58</v>
      </c>
      <c r="B8" s="1">
        <v>6</v>
      </c>
      <c r="C8" s="2" t="s">
        <v>59</v>
      </c>
      <c r="D8" s="1">
        <v>20</v>
      </c>
    </row>
    <row r="9" spans="1:6" ht="14.4" x14ac:dyDescent="0.3">
      <c r="A9" s="1" t="s">
        <v>60</v>
      </c>
      <c r="B9" s="1">
        <v>5</v>
      </c>
      <c r="C9" s="2" t="s">
        <v>61</v>
      </c>
      <c r="D9" s="1">
        <v>20</v>
      </c>
    </row>
    <row r="10" spans="1:6" ht="14.4" x14ac:dyDescent="0.3">
      <c r="A10" s="1" t="s">
        <v>62</v>
      </c>
      <c r="B10" s="1">
        <f>ROUNDUP((B8+B5+B7+B9)/2,0)</f>
        <v>18</v>
      </c>
      <c r="C10" s="2" t="s">
        <v>63</v>
      </c>
      <c r="D10" s="1">
        <v>20</v>
      </c>
    </row>
    <row r="11" spans="1:6" ht="14.4" x14ac:dyDescent="0.3">
      <c r="A11" s="1" t="s">
        <v>64</v>
      </c>
      <c r="B11" s="1">
        <v>9</v>
      </c>
      <c r="C11" s="2" t="s">
        <v>65</v>
      </c>
      <c r="D11" s="1">
        <v>20</v>
      </c>
    </row>
    <row r="12" spans="1:6" ht="14.4" x14ac:dyDescent="0.3">
      <c r="A12" s="1" t="s">
        <v>66</v>
      </c>
      <c r="B12" s="1">
        <v>350</v>
      </c>
      <c r="C12" s="2" t="s">
        <v>67</v>
      </c>
      <c r="D12" s="1">
        <v>20</v>
      </c>
    </row>
    <row r="13" spans="1:6" ht="14.4" x14ac:dyDescent="0.3">
      <c r="A13" s="1" t="s">
        <v>68</v>
      </c>
      <c r="B13" s="1">
        <v>12</v>
      </c>
      <c r="C13" s="2" t="s">
        <v>69</v>
      </c>
      <c r="D13" s="1">
        <v>20</v>
      </c>
    </row>
    <row r="14" spans="1:6" ht="14.4" x14ac:dyDescent="0.3">
      <c r="A14" s="1" t="s">
        <v>70</v>
      </c>
      <c r="B14" s="1">
        <v>75</v>
      </c>
      <c r="C14" s="2" t="s">
        <v>71</v>
      </c>
      <c r="D14" s="1">
        <v>20</v>
      </c>
    </row>
    <row r="15" spans="1:6" ht="14.4" x14ac:dyDescent="0.3">
      <c r="A15" s="1" t="str">
        <f>[1]Status!A9</f>
        <v>Brust</v>
      </c>
      <c r="B15" s="1">
        <v>0</v>
      </c>
      <c r="C15" s="2" t="s">
        <v>72</v>
      </c>
      <c r="D15" s="1">
        <v>20</v>
      </c>
    </row>
    <row r="16" spans="1:6" ht="14.4" x14ac:dyDescent="0.3">
      <c r="A16" s="1" t="str">
        <f>[1]Status!A10</f>
        <v>Arme</v>
      </c>
      <c r="B16" s="1">
        <v>0</v>
      </c>
      <c r="C16" s="2" t="s">
        <v>73</v>
      </c>
      <c r="D16" s="1">
        <v>20</v>
      </c>
    </row>
    <row r="17" spans="1:4" ht="14.4" x14ac:dyDescent="0.3">
      <c r="A17" s="1" t="str">
        <f>[1]Status!A11</f>
        <v>Gürtel</v>
      </c>
      <c r="B17" s="1">
        <v>0</v>
      </c>
      <c r="C17" s="2" t="s">
        <v>74</v>
      </c>
      <c r="D17" s="1">
        <v>20</v>
      </c>
    </row>
    <row r="18" spans="1:4" ht="14.4" x14ac:dyDescent="0.3">
      <c r="A18" s="1" t="str">
        <f>[1]Status!A12</f>
        <v>Beine</v>
      </c>
      <c r="B18" s="1">
        <v>0</v>
      </c>
      <c r="C18" s="2" t="s">
        <v>75</v>
      </c>
      <c r="D18" s="1">
        <v>20</v>
      </c>
    </row>
    <row r="19" spans="1:4" ht="14.4" x14ac:dyDescent="0.3">
      <c r="A19" s="1" t="str">
        <f>[1]Status!A13</f>
        <v>Gesamt</v>
      </c>
      <c r="B19" s="1">
        <v>0</v>
      </c>
      <c r="C19" s="2" t="s">
        <v>76</v>
      </c>
      <c r="D19" s="1">
        <v>25</v>
      </c>
    </row>
    <row r="20" spans="1:4" ht="14.4" x14ac:dyDescent="0.3">
      <c r="A20" s="1" t="s">
        <v>77</v>
      </c>
      <c r="B20" s="1">
        <v>35</v>
      </c>
      <c r="C20" s="2" t="s">
        <v>78</v>
      </c>
      <c r="D20" s="1">
        <v>20</v>
      </c>
    </row>
    <row r="21" spans="1:4" ht="15.75" customHeight="1" x14ac:dyDescent="0.3">
      <c r="A21" s="1" t="s">
        <v>79</v>
      </c>
      <c r="B21" s="1">
        <v>36</v>
      </c>
      <c r="C21" s="2" t="s">
        <v>80</v>
      </c>
      <c r="D21" s="1">
        <v>30</v>
      </c>
    </row>
    <row r="22" spans="1:4" ht="15.75" customHeight="1" x14ac:dyDescent="0.3">
      <c r="A22" s="1" t="s">
        <v>81</v>
      </c>
      <c r="B22" s="1" t="s">
        <v>93</v>
      </c>
      <c r="C22" s="2" t="s">
        <v>83</v>
      </c>
      <c r="D22" s="1">
        <v>20</v>
      </c>
    </row>
    <row r="23" spans="1:4" ht="15.75" customHeight="1" x14ac:dyDescent="0.3">
      <c r="A23" s="1" t="s">
        <v>84</v>
      </c>
      <c r="B23" s="1">
        <v>30</v>
      </c>
      <c r="C23" s="2" t="s">
        <v>85</v>
      </c>
      <c r="D23" s="1">
        <v>20</v>
      </c>
    </row>
    <row r="24" spans="1:4" ht="15.75" customHeight="1" x14ac:dyDescent="0.3">
      <c r="A24" s="1" t="s">
        <v>86</v>
      </c>
      <c r="B24" s="1">
        <v>12</v>
      </c>
      <c r="C24" s="2" t="s">
        <v>87</v>
      </c>
      <c r="D24" s="1">
        <v>20</v>
      </c>
    </row>
    <row r="25" spans="1:4" ht="15.75" customHeight="1" x14ac:dyDescent="0.3">
      <c r="A25" s="1" t="s">
        <v>88</v>
      </c>
      <c r="B25" s="1">
        <v>20</v>
      </c>
      <c r="C25" s="2" t="s">
        <v>89</v>
      </c>
      <c r="D25" s="1">
        <v>20</v>
      </c>
    </row>
    <row r="26" spans="1:4" ht="15.75" customHeight="1" x14ac:dyDescent="0.3">
      <c r="A26" s="1" t="s">
        <v>90</v>
      </c>
      <c r="B26" s="1">
        <v>20</v>
      </c>
      <c r="C26" s="2" t="s">
        <v>91</v>
      </c>
      <c r="D26" s="1">
        <v>35</v>
      </c>
    </row>
    <row r="27" spans="1:4" ht="15.75" customHeight="1" x14ac:dyDescent="0.3">
      <c r="A27" s="1" t="s">
        <v>92</v>
      </c>
      <c r="B27" s="1" t="s">
        <v>93</v>
      </c>
      <c r="C27" s="2" t="s">
        <v>94</v>
      </c>
      <c r="D27" s="1">
        <v>30</v>
      </c>
    </row>
    <row r="28" spans="1:4" ht="15.75" customHeight="1" x14ac:dyDescent="0.3">
      <c r="A28" s="1" t="s">
        <v>95</v>
      </c>
      <c r="B28" s="1" t="s">
        <v>96</v>
      </c>
      <c r="C28" s="1" t="s">
        <v>97</v>
      </c>
      <c r="D28" s="1" t="s">
        <v>8</v>
      </c>
    </row>
    <row r="29" spans="1:4" ht="15.75" customHeight="1" x14ac:dyDescent="0.3">
      <c r="A29" s="1" t="s">
        <v>98</v>
      </c>
      <c r="B29" s="1" t="s">
        <v>99</v>
      </c>
      <c r="C29" s="1" t="s">
        <v>100</v>
      </c>
      <c r="D29" s="1">
        <v>2</v>
      </c>
    </row>
    <row r="30" spans="1:4" ht="15.75" customHeight="1" x14ac:dyDescent="0.3">
      <c r="A30" s="1" t="s">
        <v>101</v>
      </c>
      <c r="B30" s="1">
        <f>ROUNDUP((B7+B5)/2,0)</f>
        <v>13</v>
      </c>
      <c r="C30" s="1" t="s">
        <v>102</v>
      </c>
      <c r="D30" s="1">
        <v>2</v>
      </c>
    </row>
    <row r="31" spans="1:4" ht="15.75" customHeight="1" x14ac:dyDescent="0.3">
      <c r="A31" s="1" t="s">
        <v>103</v>
      </c>
      <c r="B31" s="1">
        <f>ROUNDUP((B6+B6+B4)/3,0)</f>
        <v>8</v>
      </c>
    </row>
    <row r="32" spans="1:4" ht="15.75" customHeight="1" x14ac:dyDescent="0.3">
      <c r="A32" s="1" t="s">
        <v>104</v>
      </c>
      <c r="B32" s="1">
        <f>ROUNDUP((B5+B4+B5)/3,0)</f>
        <v>12</v>
      </c>
    </row>
    <row r="33" spans="1:2" ht="15.75" customHeight="1" x14ac:dyDescent="0.3">
      <c r="A33" s="1" t="s">
        <v>105</v>
      </c>
      <c r="B33" s="1">
        <f>B8+B9</f>
        <v>11</v>
      </c>
    </row>
    <row r="34" spans="1:2" ht="15.75" customHeight="1" x14ac:dyDescent="0.25"/>
    <row r="35" spans="1:2" ht="15.75" customHeight="1" x14ac:dyDescent="0.25"/>
    <row r="36" spans="1:2" ht="15.75" customHeight="1" x14ac:dyDescent="0.25"/>
    <row r="37" spans="1:2" ht="15.75" customHeight="1" x14ac:dyDescent="0.25"/>
    <row r="38" spans="1:2" ht="15.75" customHeight="1" x14ac:dyDescent="0.25"/>
    <row r="39" spans="1:2" ht="15.75" customHeight="1" x14ac:dyDescent="0.25"/>
    <row r="40" spans="1:2" ht="15.75" customHeight="1" x14ac:dyDescent="0.25"/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8740157499999996" bottom="0.78740157499999996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00"/>
  <sheetViews>
    <sheetView workbookViewId="0">
      <selection activeCell="E21" sqref="E21"/>
    </sheetView>
  </sheetViews>
  <sheetFormatPr defaultColWidth="12.59765625" defaultRowHeight="15" customHeight="1" x14ac:dyDescent="0.25"/>
  <cols>
    <col min="1" max="26" width="9.3984375" customWidth="1"/>
  </cols>
  <sheetData>
    <row r="1" spans="1:6" ht="14.4" x14ac:dyDescent="0.3">
      <c r="A1" s="1" t="s">
        <v>42</v>
      </c>
      <c r="B1" s="1" t="s">
        <v>43</v>
      </c>
      <c r="C1" s="1" t="s">
        <v>44</v>
      </c>
      <c r="D1" s="1" t="s">
        <v>45</v>
      </c>
      <c r="E1" s="7" t="s">
        <v>138</v>
      </c>
      <c r="F1" s="7" t="s">
        <v>139</v>
      </c>
    </row>
    <row r="2" spans="1:6" ht="14.4" x14ac:dyDescent="0.3">
      <c r="A2" s="1" t="s">
        <v>46</v>
      </c>
      <c r="B2" s="1">
        <v>13</v>
      </c>
      <c r="C2" s="2" t="s">
        <v>47</v>
      </c>
      <c r="D2" s="1">
        <v>20</v>
      </c>
      <c r="E2" s="7" t="s">
        <v>140</v>
      </c>
      <c r="F2" s="8">
        <f>$B$12*0.2</f>
        <v>60</v>
      </c>
    </row>
    <row r="3" spans="1:6" ht="14.4" x14ac:dyDescent="0.3">
      <c r="A3" s="1" t="s">
        <v>48</v>
      </c>
      <c r="B3" s="1">
        <v>13</v>
      </c>
      <c r="C3" s="2" t="s">
        <v>49</v>
      </c>
      <c r="D3" s="1">
        <v>40</v>
      </c>
      <c r="E3" s="7" t="s">
        <v>141</v>
      </c>
      <c r="F3" s="8">
        <f>$B$12*0.7</f>
        <v>210</v>
      </c>
    </row>
    <row r="4" spans="1:6" ht="14.4" x14ac:dyDescent="0.3">
      <c r="A4" s="1" t="s">
        <v>50</v>
      </c>
      <c r="B4" s="1">
        <v>6</v>
      </c>
      <c r="C4" s="2" t="s">
        <v>51</v>
      </c>
      <c r="D4" s="1">
        <v>30</v>
      </c>
      <c r="E4" s="7" t="s">
        <v>142</v>
      </c>
      <c r="F4" s="8">
        <f>$B$12*0.25</f>
        <v>75</v>
      </c>
    </row>
    <row r="5" spans="1:6" ht="14.4" x14ac:dyDescent="0.3">
      <c r="A5" s="1" t="s">
        <v>52</v>
      </c>
      <c r="B5" s="1">
        <v>13</v>
      </c>
      <c r="C5" s="2" t="s">
        <v>53</v>
      </c>
      <c r="D5" s="1">
        <v>30</v>
      </c>
      <c r="E5" s="7" t="s">
        <v>143</v>
      </c>
      <c r="F5" s="8">
        <f>$B$12*0.25</f>
        <v>75</v>
      </c>
    </row>
    <row r="6" spans="1:6" ht="14.4" x14ac:dyDescent="0.3">
      <c r="A6" s="1" t="s">
        <v>54</v>
      </c>
      <c r="B6" s="1">
        <v>8</v>
      </c>
      <c r="C6" s="2" t="s">
        <v>55</v>
      </c>
      <c r="D6" s="1">
        <v>20</v>
      </c>
      <c r="E6" s="7" t="s">
        <v>144</v>
      </c>
      <c r="F6" s="8">
        <f>$B$12*0.2</f>
        <v>60</v>
      </c>
    </row>
    <row r="7" spans="1:6" ht="14.4" x14ac:dyDescent="0.3">
      <c r="A7" s="1" t="s">
        <v>56</v>
      </c>
      <c r="B7" s="1">
        <v>10</v>
      </c>
      <c r="C7" s="2" t="s">
        <v>57</v>
      </c>
      <c r="D7" s="1">
        <v>20</v>
      </c>
      <c r="E7" s="7" t="s">
        <v>145</v>
      </c>
      <c r="F7" s="8">
        <f t="shared" ref="F7" si="0">$B$12*0.2</f>
        <v>60</v>
      </c>
    </row>
    <row r="8" spans="1:6" ht="14.4" x14ac:dyDescent="0.3">
      <c r="A8" s="1" t="s">
        <v>58</v>
      </c>
      <c r="B8" s="1">
        <v>6</v>
      </c>
      <c r="C8" s="2" t="s">
        <v>59</v>
      </c>
      <c r="D8" s="1">
        <v>32</v>
      </c>
    </row>
    <row r="9" spans="1:6" ht="14.4" x14ac:dyDescent="0.3">
      <c r="A9" s="1" t="s">
        <v>60</v>
      </c>
      <c r="B9" s="1">
        <v>5</v>
      </c>
      <c r="C9" s="2" t="s">
        <v>61</v>
      </c>
      <c r="D9" s="1">
        <v>30</v>
      </c>
    </row>
    <row r="10" spans="1:6" ht="14.4" x14ac:dyDescent="0.3">
      <c r="A10" s="1" t="s">
        <v>62</v>
      </c>
      <c r="B10" s="1">
        <f>ROUNDUP((B8+B5+B7+B9)/2,0)</f>
        <v>17</v>
      </c>
      <c r="C10" s="2" t="s">
        <v>63</v>
      </c>
      <c r="D10" s="1">
        <v>20</v>
      </c>
    </row>
    <row r="11" spans="1:6" ht="14.4" x14ac:dyDescent="0.3">
      <c r="A11" s="1" t="s">
        <v>64</v>
      </c>
      <c r="B11" s="1">
        <v>9</v>
      </c>
      <c r="C11" s="2" t="s">
        <v>65</v>
      </c>
      <c r="D11" s="1">
        <v>20</v>
      </c>
    </row>
    <row r="12" spans="1:6" ht="14.4" x14ac:dyDescent="0.3">
      <c r="A12" s="1" t="s">
        <v>66</v>
      </c>
      <c r="B12" s="1">
        <v>300</v>
      </c>
      <c r="C12" s="2" t="s">
        <v>67</v>
      </c>
      <c r="D12" s="1">
        <v>20</v>
      </c>
    </row>
    <row r="13" spans="1:6" ht="14.4" x14ac:dyDescent="0.3">
      <c r="A13" s="1" t="s">
        <v>68</v>
      </c>
      <c r="B13" s="1">
        <v>12</v>
      </c>
      <c r="C13" s="2" t="s">
        <v>69</v>
      </c>
      <c r="D13" s="1">
        <v>20</v>
      </c>
    </row>
    <row r="14" spans="1:6" ht="14.4" x14ac:dyDescent="0.3">
      <c r="A14" s="1" t="s">
        <v>70</v>
      </c>
      <c r="B14" s="1">
        <v>52.5</v>
      </c>
      <c r="C14" s="2" t="s">
        <v>71</v>
      </c>
      <c r="D14" s="1">
        <v>20</v>
      </c>
    </row>
    <row r="15" spans="1:6" ht="14.4" x14ac:dyDescent="0.3">
      <c r="A15" s="1" t="str">
        <f>[1]Status!A9</f>
        <v>Brust</v>
      </c>
      <c r="B15" s="1">
        <v>0</v>
      </c>
      <c r="C15" s="2" t="s">
        <v>72</v>
      </c>
      <c r="D15" s="1">
        <v>20</v>
      </c>
    </row>
    <row r="16" spans="1:6" ht="14.4" x14ac:dyDescent="0.3">
      <c r="A16" s="1" t="str">
        <f>[1]Status!A10</f>
        <v>Arme</v>
      </c>
      <c r="B16" s="1">
        <v>0</v>
      </c>
      <c r="C16" s="2" t="s">
        <v>73</v>
      </c>
      <c r="D16" s="1">
        <v>20</v>
      </c>
    </row>
    <row r="17" spans="1:4" ht="14.4" x14ac:dyDescent="0.3">
      <c r="A17" s="1" t="str">
        <f>[1]Status!A11</f>
        <v>Gürtel</v>
      </c>
      <c r="B17" s="1">
        <v>0</v>
      </c>
      <c r="C17" s="2" t="s">
        <v>74</v>
      </c>
      <c r="D17" s="1">
        <v>20</v>
      </c>
    </row>
    <row r="18" spans="1:4" ht="14.4" x14ac:dyDescent="0.3">
      <c r="A18" s="1" t="str">
        <f>[1]Status!A12</f>
        <v>Beine</v>
      </c>
      <c r="B18" s="1">
        <v>0</v>
      </c>
      <c r="C18" s="2" t="s">
        <v>75</v>
      </c>
      <c r="D18" s="1">
        <v>20</v>
      </c>
    </row>
    <row r="19" spans="1:4" ht="14.4" x14ac:dyDescent="0.3">
      <c r="A19" s="1" t="str">
        <f>[1]Status!A13</f>
        <v>Gesamt</v>
      </c>
      <c r="B19" s="1">
        <v>0</v>
      </c>
      <c r="C19" s="2" t="s">
        <v>76</v>
      </c>
      <c r="D19" s="1">
        <v>20</v>
      </c>
    </row>
    <row r="20" spans="1:4" ht="14.4" x14ac:dyDescent="0.3">
      <c r="A20" s="1" t="s">
        <v>77</v>
      </c>
      <c r="B20" s="1">
        <v>19</v>
      </c>
      <c r="C20" s="2" t="s">
        <v>78</v>
      </c>
      <c r="D20" s="1">
        <v>20</v>
      </c>
    </row>
    <row r="21" spans="1:4" ht="15.75" customHeight="1" x14ac:dyDescent="0.3">
      <c r="A21" s="1" t="s">
        <v>79</v>
      </c>
      <c r="B21" s="1">
        <v>19</v>
      </c>
      <c r="C21" s="2" t="s">
        <v>80</v>
      </c>
      <c r="D21" s="1">
        <v>32</v>
      </c>
    </row>
    <row r="22" spans="1:4" ht="15.75" customHeight="1" x14ac:dyDescent="0.3">
      <c r="A22" s="1" t="s">
        <v>81</v>
      </c>
      <c r="B22" s="1" t="s">
        <v>107</v>
      </c>
      <c r="C22" s="2" t="s">
        <v>83</v>
      </c>
      <c r="D22" s="1">
        <v>20</v>
      </c>
    </row>
    <row r="23" spans="1:4" ht="15.75" customHeight="1" x14ac:dyDescent="0.3">
      <c r="A23" s="1" t="s">
        <v>84</v>
      </c>
      <c r="B23" s="1">
        <v>24</v>
      </c>
      <c r="C23" s="2" t="s">
        <v>85</v>
      </c>
      <c r="D23" s="1">
        <v>20</v>
      </c>
    </row>
    <row r="24" spans="1:4" ht="15.75" customHeight="1" x14ac:dyDescent="0.3">
      <c r="A24" s="1" t="s">
        <v>86</v>
      </c>
      <c r="B24" s="1">
        <v>12</v>
      </c>
      <c r="C24" s="2" t="s">
        <v>87</v>
      </c>
      <c r="D24" s="1">
        <v>20</v>
      </c>
    </row>
    <row r="25" spans="1:4" ht="15.75" customHeight="1" x14ac:dyDescent="0.3">
      <c r="A25" s="1" t="s">
        <v>88</v>
      </c>
      <c r="B25" s="1">
        <v>35</v>
      </c>
      <c r="C25" s="2" t="s">
        <v>89</v>
      </c>
      <c r="D25" s="1">
        <v>20</v>
      </c>
    </row>
    <row r="26" spans="1:4" ht="15.75" customHeight="1" x14ac:dyDescent="0.3">
      <c r="A26" s="1" t="s">
        <v>90</v>
      </c>
      <c r="B26" s="1">
        <v>0</v>
      </c>
      <c r="C26" s="2" t="s">
        <v>91</v>
      </c>
      <c r="D26" s="1">
        <v>30</v>
      </c>
    </row>
    <row r="27" spans="1:4" ht="15.75" customHeight="1" x14ac:dyDescent="0.3">
      <c r="A27" s="1" t="s">
        <v>92</v>
      </c>
      <c r="B27" s="1" t="s">
        <v>108</v>
      </c>
      <c r="C27" s="2" t="s">
        <v>94</v>
      </c>
      <c r="D27" s="1">
        <v>30</v>
      </c>
    </row>
    <row r="28" spans="1:4" ht="15.75" customHeight="1" x14ac:dyDescent="0.3">
      <c r="A28" s="1" t="s">
        <v>95</v>
      </c>
      <c r="B28" s="1" t="s">
        <v>96</v>
      </c>
      <c r="C28" s="1" t="s">
        <v>97</v>
      </c>
      <c r="D28" s="1" t="s">
        <v>8</v>
      </c>
    </row>
    <row r="29" spans="1:4" ht="15.75" customHeight="1" x14ac:dyDescent="0.3">
      <c r="A29" s="1" t="s">
        <v>98</v>
      </c>
      <c r="B29" s="1" t="s">
        <v>109</v>
      </c>
      <c r="C29" s="1" t="s">
        <v>100</v>
      </c>
      <c r="D29" s="1">
        <v>2</v>
      </c>
    </row>
    <row r="30" spans="1:4" ht="15.75" customHeight="1" x14ac:dyDescent="0.3">
      <c r="A30" s="1" t="s">
        <v>101</v>
      </c>
      <c r="B30" s="1">
        <f>ROUNDUP((B7+B5)/2,0)</f>
        <v>12</v>
      </c>
      <c r="C30" s="1" t="s">
        <v>102</v>
      </c>
      <c r="D30" s="1">
        <v>2</v>
      </c>
    </row>
    <row r="31" spans="1:4" ht="15.75" customHeight="1" x14ac:dyDescent="0.3">
      <c r="A31" s="1" t="s">
        <v>103</v>
      </c>
      <c r="B31" s="1">
        <f>ROUNDUP((B6+B6+B4)/3,0)</f>
        <v>8</v>
      </c>
    </row>
    <row r="32" spans="1:4" ht="15.75" customHeight="1" x14ac:dyDescent="0.3">
      <c r="A32" s="1" t="s">
        <v>104</v>
      </c>
      <c r="B32" s="1">
        <f>ROUNDUP((B5+B4+B5)/3,0)</f>
        <v>11</v>
      </c>
    </row>
    <row r="33" spans="1:2" ht="15.75" customHeight="1" x14ac:dyDescent="0.3">
      <c r="A33" s="1" t="s">
        <v>105</v>
      </c>
      <c r="B33" s="1">
        <f>B8+B9</f>
        <v>11</v>
      </c>
    </row>
    <row r="34" spans="1:2" ht="15.75" customHeight="1" x14ac:dyDescent="0.25"/>
    <row r="35" spans="1:2" ht="15.75" customHeight="1" x14ac:dyDescent="0.25"/>
    <row r="36" spans="1:2" ht="15.75" customHeight="1" x14ac:dyDescent="0.25"/>
    <row r="37" spans="1:2" ht="15.75" customHeight="1" x14ac:dyDescent="0.25"/>
    <row r="38" spans="1:2" ht="15.75" customHeight="1" x14ac:dyDescent="0.25"/>
    <row r="39" spans="1:2" ht="15.75" customHeight="1" x14ac:dyDescent="0.25"/>
    <row r="40" spans="1:2" ht="15.75" customHeight="1" x14ac:dyDescent="0.25"/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8740157499999996" bottom="0.78740157499999996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workbookViewId="0">
      <selection activeCell="E1" sqref="E1:F7"/>
    </sheetView>
  </sheetViews>
  <sheetFormatPr defaultColWidth="12.59765625" defaultRowHeight="15" customHeight="1" x14ac:dyDescent="0.25"/>
  <cols>
    <col min="1" max="1" width="14.09765625" customWidth="1"/>
    <col min="2" max="2" width="8" customWidth="1"/>
    <col min="3" max="3" width="16.3984375" customWidth="1"/>
    <col min="4" max="26" width="8" customWidth="1"/>
  </cols>
  <sheetData>
    <row r="1" spans="1:6" ht="14.4" x14ac:dyDescent="0.3">
      <c r="A1" s="1" t="s">
        <v>42</v>
      </c>
      <c r="B1" s="1" t="s">
        <v>43</v>
      </c>
      <c r="C1" s="1" t="s">
        <v>44</v>
      </c>
      <c r="D1" s="1" t="s">
        <v>45</v>
      </c>
      <c r="E1" s="7" t="s">
        <v>138</v>
      </c>
      <c r="F1" s="7" t="s">
        <v>139</v>
      </c>
    </row>
    <row r="2" spans="1:6" ht="14.4" x14ac:dyDescent="0.3">
      <c r="A2" s="1" t="s">
        <v>46</v>
      </c>
      <c r="B2" s="1">
        <v>10</v>
      </c>
      <c r="C2" s="2" t="s">
        <v>47</v>
      </c>
      <c r="D2" s="1">
        <v>20</v>
      </c>
      <c r="E2" s="7" t="s">
        <v>140</v>
      </c>
      <c r="F2" s="8">
        <f>$B$12*0.2</f>
        <v>40</v>
      </c>
    </row>
    <row r="3" spans="1:6" ht="14.4" x14ac:dyDescent="0.3">
      <c r="A3" s="1" t="s">
        <v>48</v>
      </c>
      <c r="B3" s="1">
        <v>8</v>
      </c>
      <c r="C3" s="2" t="s">
        <v>49</v>
      </c>
      <c r="D3" s="1">
        <v>20</v>
      </c>
      <c r="E3" s="7" t="s">
        <v>141</v>
      </c>
      <c r="F3" s="8">
        <f>$B$12*0.7</f>
        <v>140</v>
      </c>
    </row>
    <row r="4" spans="1:6" ht="14.4" x14ac:dyDescent="0.3">
      <c r="A4" s="1" t="s">
        <v>50</v>
      </c>
      <c r="B4" s="1">
        <v>8</v>
      </c>
      <c r="C4" s="2" t="s">
        <v>51</v>
      </c>
      <c r="D4" s="1">
        <v>20</v>
      </c>
      <c r="E4" s="7" t="s">
        <v>142</v>
      </c>
      <c r="F4" s="8">
        <f>$B$12*0.25</f>
        <v>50</v>
      </c>
    </row>
    <row r="5" spans="1:6" ht="14.4" x14ac:dyDescent="0.3">
      <c r="A5" s="1" t="s">
        <v>52</v>
      </c>
      <c r="B5" s="1">
        <v>10</v>
      </c>
      <c r="C5" s="2" t="s">
        <v>53</v>
      </c>
      <c r="D5" s="1">
        <v>20</v>
      </c>
      <c r="E5" s="7" t="s">
        <v>143</v>
      </c>
      <c r="F5" s="8">
        <f>$B$12*0.25</f>
        <v>50</v>
      </c>
    </row>
    <row r="6" spans="1:6" ht="14.4" x14ac:dyDescent="0.3">
      <c r="A6" s="1" t="s">
        <v>54</v>
      </c>
      <c r="B6" s="1">
        <v>14</v>
      </c>
      <c r="C6" s="2" t="s">
        <v>55</v>
      </c>
      <c r="D6" s="1">
        <v>20</v>
      </c>
      <c r="E6" s="7" t="s">
        <v>144</v>
      </c>
      <c r="F6" s="8">
        <f>$B$12*0.2</f>
        <v>40</v>
      </c>
    </row>
    <row r="7" spans="1:6" ht="14.4" x14ac:dyDescent="0.3">
      <c r="A7" s="1" t="s">
        <v>56</v>
      </c>
      <c r="B7" s="1">
        <v>10</v>
      </c>
      <c r="C7" s="2" t="s">
        <v>57</v>
      </c>
      <c r="D7" s="1">
        <v>20</v>
      </c>
      <c r="E7" s="7" t="s">
        <v>145</v>
      </c>
      <c r="F7" s="8">
        <f t="shared" ref="F7" si="0">$B$12*0.2</f>
        <v>40</v>
      </c>
    </row>
    <row r="8" spans="1:6" ht="14.4" x14ac:dyDescent="0.3">
      <c r="A8" s="1" t="s">
        <v>58</v>
      </c>
      <c r="B8" s="1">
        <v>4</v>
      </c>
      <c r="C8" s="2" t="s">
        <v>59</v>
      </c>
      <c r="D8" s="1">
        <v>20</v>
      </c>
    </row>
    <row r="9" spans="1:6" ht="14.4" x14ac:dyDescent="0.3">
      <c r="A9" s="1" t="s">
        <v>60</v>
      </c>
      <c r="B9" s="1">
        <v>5</v>
      </c>
      <c r="C9" s="2" t="s">
        <v>61</v>
      </c>
      <c r="D9" s="1">
        <v>20</v>
      </c>
    </row>
    <row r="10" spans="1:6" ht="14.4" x14ac:dyDescent="0.3">
      <c r="A10" s="1" t="s">
        <v>62</v>
      </c>
      <c r="B10" s="1">
        <f>ROUNDUP((B8+B5+B7+B9)/2,0)</f>
        <v>15</v>
      </c>
      <c r="C10" s="2" t="s">
        <v>63</v>
      </c>
      <c r="D10" s="1">
        <v>20</v>
      </c>
    </row>
    <row r="11" spans="1:6" ht="14.4" x14ac:dyDescent="0.3">
      <c r="A11" s="1" t="s">
        <v>64</v>
      </c>
      <c r="B11" s="1">
        <v>9</v>
      </c>
      <c r="C11" s="2" t="s">
        <v>65</v>
      </c>
      <c r="D11" s="1">
        <v>20</v>
      </c>
    </row>
    <row r="12" spans="1:6" ht="14.4" x14ac:dyDescent="0.3">
      <c r="A12" s="1" t="s">
        <v>66</v>
      </c>
      <c r="B12" s="1">
        <v>200</v>
      </c>
      <c r="C12" s="2" t="s">
        <v>67</v>
      </c>
      <c r="D12" s="1">
        <v>20</v>
      </c>
    </row>
    <row r="13" spans="1:6" ht="14.4" x14ac:dyDescent="0.3">
      <c r="A13" s="1" t="s">
        <v>68</v>
      </c>
      <c r="B13" s="1">
        <v>9</v>
      </c>
      <c r="C13" s="2" t="s">
        <v>69</v>
      </c>
      <c r="D13" s="1">
        <v>20</v>
      </c>
    </row>
    <row r="14" spans="1:6" ht="14.4" x14ac:dyDescent="0.3">
      <c r="A14" s="1" t="s">
        <v>70</v>
      </c>
      <c r="B14" s="1">
        <v>0</v>
      </c>
      <c r="C14" s="2" t="s">
        <v>71</v>
      </c>
      <c r="D14" s="1">
        <v>20</v>
      </c>
    </row>
    <row r="15" spans="1:6" ht="14.4" x14ac:dyDescent="0.3">
      <c r="A15" s="1" t="str">
        <f>[1]Status!A9</f>
        <v>Brust</v>
      </c>
      <c r="B15" s="1">
        <v>0</v>
      </c>
      <c r="C15" s="2" t="s">
        <v>72</v>
      </c>
      <c r="D15" s="1">
        <v>20</v>
      </c>
    </row>
    <row r="16" spans="1:6" ht="14.4" x14ac:dyDescent="0.3">
      <c r="A16" s="1" t="str">
        <f>[1]Status!A10</f>
        <v>Arme</v>
      </c>
      <c r="B16" s="1">
        <v>0</v>
      </c>
      <c r="C16" s="2" t="s">
        <v>73</v>
      </c>
      <c r="D16" s="1">
        <v>20</v>
      </c>
    </row>
    <row r="17" spans="1:4" ht="14.4" x14ac:dyDescent="0.3">
      <c r="A17" s="1" t="str">
        <f>[1]Status!A11</f>
        <v>Gürtel</v>
      </c>
      <c r="B17" s="1">
        <v>0</v>
      </c>
      <c r="C17" s="2" t="s">
        <v>74</v>
      </c>
      <c r="D17" s="1">
        <v>20</v>
      </c>
    </row>
    <row r="18" spans="1:4" ht="14.4" x14ac:dyDescent="0.3">
      <c r="A18" s="1" t="str">
        <f>[1]Status!A12</f>
        <v>Beine</v>
      </c>
      <c r="B18" s="1">
        <v>0</v>
      </c>
      <c r="C18" s="2" t="s">
        <v>75</v>
      </c>
      <c r="D18" s="1">
        <v>20</v>
      </c>
    </row>
    <row r="19" spans="1:4" ht="14.4" x14ac:dyDescent="0.3">
      <c r="A19" s="1" t="str">
        <f>[1]Status!A13</f>
        <v>Gesamt</v>
      </c>
      <c r="B19" s="1">
        <v>0</v>
      </c>
      <c r="C19" s="2" t="s">
        <v>76</v>
      </c>
      <c r="D19" s="1">
        <v>20</v>
      </c>
    </row>
    <row r="20" spans="1:4" ht="14.4" x14ac:dyDescent="0.3">
      <c r="A20" s="1" t="s">
        <v>77</v>
      </c>
      <c r="B20" s="1">
        <v>5</v>
      </c>
      <c r="C20" s="2" t="s">
        <v>78</v>
      </c>
      <c r="D20" s="1">
        <v>20</v>
      </c>
    </row>
    <row r="21" spans="1:4" ht="15.75" customHeight="1" x14ac:dyDescent="0.3">
      <c r="A21" s="1" t="s">
        <v>79</v>
      </c>
      <c r="B21" s="1">
        <v>5</v>
      </c>
      <c r="C21" s="2" t="s">
        <v>80</v>
      </c>
      <c r="D21" s="1">
        <v>20</v>
      </c>
    </row>
    <row r="22" spans="1:4" ht="15.75" customHeight="1" x14ac:dyDescent="0.3">
      <c r="A22" s="1" t="s">
        <v>81</v>
      </c>
      <c r="B22" s="1" t="s">
        <v>82</v>
      </c>
      <c r="C22" s="2" t="s">
        <v>83</v>
      </c>
      <c r="D22" s="1">
        <v>20</v>
      </c>
    </row>
    <row r="23" spans="1:4" ht="15.75" customHeight="1" x14ac:dyDescent="0.3">
      <c r="A23" s="1" t="s">
        <v>84</v>
      </c>
      <c r="B23" s="1">
        <v>30</v>
      </c>
      <c r="C23" s="2" t="s">
        <v>85</v>
      </c>
      <c r="D23" s="1">
        <v>20</v>
      </c>
    </row>
    <row r="24" spans="1:4" ht="15.75" customHeight="1" x14ac:dyDescent="0.3">
      <c r="A24" s="1" t="s">
        <v>86</v>
      </c>
      <c r="B24" s="1">
        <v>12</v>
      </c>
      <c r="C24" s="2" t="s">
        <v>87</v>
      </c>
      <c r="D24" s="1">
        <v>20</v>
      </c>
    </row>
    <row r="25" spans="1:4" ht="15.75" customHeight="1" x14ac:dyDescent="0.3">
      <c r="A25" s="1" t="s">
        <v>88</v>
      </c>
      <c r="B25" s="1">
        <v>20</v>
      </c>
      <c r="C25" s="2" t="s">
        <v>89</v>
      </c>
      <c r="D25" s="1">
        <v>20</v>
      </c>
    </row>
    <row r="26" spans="1:4" ht="15.75" customHeight="1" x14ac:dyDescent="0.3">
      <c r="A26" s="1" t="s">
        <v>90</v>
      </c>
      <c r="B26" s="1">
        <v>20</v>
      </c>
      <c r="C26" s="2" t="s">
        <v>91</v>
      </c>
      <c r="D26" s="1">
        <v>20</v>
      </c>
    </row>
    <row r="27" spans="1:4" ht="15.75" customHeight="1" x14ac:dyDescent="0.3">
      <c r="A27" s="1" t="s">
        <v>92</v>
      </c>
      <c r="B27" s="1" t="s">
        <v>93</v>
      </c>
      <c r="C27" s="2" t="s">
        <v>94</v>
      </c>
      <c r="D27" s="1">
        <v>20</v>
      </c>
    </row>
    <row r="28" spans="1:4" ht="15.75" customHeight="1" x14ac:dyDescent="0.3">
      <c r="A28" s="1" t="s">
        <v>95</v>
      </c>
      <c r="B28" s="1" t="s">
        <v>96</v>
      </c>
      <c r="C28" s="1" t="s">
        <v>97</v>
      </c>
      <c r="D28" s="1" t="s">
        <v>10</v>
      </c>
    </row>
    <row r="29" spans="1:4" ht="15.75" customHeight="1" x14ac:dyDescent="0.3">
      <c r="A29" s="1" t="s">
        <v>98</v>
      </c>
      <c r="B29" s="1" t="s">
        <v>99</v>
      </c>
      <c r="C29" s="1" t="s">
        <v>100</v>
      </c>
      <c r="D29" s="1">
        <v>2</v>
      </c>
    </row>
    <row r="30" spans="1:4" ht="15.75" customHeight="1" x14ac:dyDescent="0.3">
      <c r="A30" s="1" t="s">
        <v>101</v>
      </c>
      <c r="B30" s="1">
        <f>ROUNDUP((B7+B5)/2,0)</f>
        <v>10</v>
      </c>
      <c r="C30" s="1" t="s">
        <v>102</v>
      </c>
      <c r="D30" s="1">
        <v>2</v>
      </c>
    </row>
    <row r="31" spans="1:4" ht="15.75" customHeight="1" x14ac:dyDescent="0.3">
      <c r="A31" s="1" t="s">
        <v>103</v>
      </c>
      <c r="B31" s="1">
        <f>ROUNDUP((B6+B6+B4)/3,0)</f>
        <v>12</v>
      </c>
    </row>
    <row r="32" spans="1:4" ht="15.75" customHeight="1" x14ac:dyDescent="0.3">
      <c r="A32" s="1" t="s">
        <v>104</v>
      </c>
      <c r="B32" s="1">
        <f>ROUNDUP((B5+B4+B5)/3,0)</f>
        <v>10</v>
      </c>
    </row>
    <row r="33" spans="1:2" ht="15.75" customHeight="1" x14ac:dyDescent="0.3">
      <c r="A33" s="1" t="s">
        <v>105</v>
      </c>
      <c r="B33" s="1">
        <f>B8+B9</f>
        <v>9</v>
      </c>
    </row>
    <row r="34" spans="1:2" ht="15.75" customHeight="1" x14ac:dyDescent="0.25"/>
    <row r="35" spans="1:2" ht="15.75" customHeight="1" x14ac:dyDescent="0.25"/>
    <row r="36" spans="1:2" ht="15.75" customHeight="1" x14ac:dyDescent="0.25"/>
    <row r="37" spans="1:2" ht="15.75" customHeight="1" x14ac:dyDescent="0.25"/>
    <row r="38" spans="1:2" ht="15.75" customHeight="1" x14ac:dyDescent="0.25"/>
    <row r="39" spans="1:2" ht="15.75" customHeight="1" x14ac:dyDescent="0.25"/>
    <row r="40" spans="1:2" ht="15.75" customHeight="1" x14ac:dyDescent="0.25"/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>
      <selection activeCell="E1" sqref="E1:F7"/>
    </sheetView>
  </sheetViews>
  <sheetFormatPr defaultColWidth="12.59765625" defaultRowHeight="15" customHeight="1" x14ac:dyDescent="0.25"/>
  <cols>
    <col min="1" max="1" width="14.09765625" customWidth="1"/>
    <col min="2" max="2" width="8" customWidth="1"/>
    <col min="3" max="3" width="16.3984375" customWidth="1"/>
    <col min="4" max="26" width="8" customWidth="1"/>
  </cols>
  <sheetData>
    <row r="1" spans="1:6" ht="14.4" x14ac:dyDescent="0.3">
      <c r="A1" s="1" t="s">
        <v>42</v>
      </c>
      <c r="B1" s="1" t="s">
        <v>43</v>
      </c>
      <c r="C1" s="1" t="s">
        <v>44</v>
      </c>
      <c r="D1" s="1" t="s">
        <v>45</v>
      </c>
      <c r="E1" s="7" t="s">
        <v>138</v>
      </c>
      <c r="F1" s="7" t="s">
        <v>139</v>
      </c>
    </row>
    <row r="2" spans="1:6" ht="14.4" x14ac:dyDescent="0.3">
      <c r="A2" s="1" t="s">
        <v>46</v>
      </c>
      <c r="B2" s="1">
        <v>7</v>
      </c>
      <c r="C2" s="2" t="s">
        <v>47</v>
      </c>
      <c r="D2" s="1">
        <v>20</v>
      </c>
      <c r="E2" s="7" t="s">
        <v>140</v>
      </c>
      <c r="F2" s="8">
        <f>$B$12*0.2</f>
        <v>30</v>
      </c>
    </row>
    <row r="3" spans="1:6" ht="14.4" x14ac:dyDescent="0.3">
      <c r="A3" s="1" t="s">
        <v>48</v>
      </c>
      <c r="B3" s="1">
        <v>10</v>
      </c>
      <c r="C3" s="2" t="s">
        <v>49</v>
      </c>
      <c r="D3" s="1">
        <v>20</v>
      </c>
      <c r="E3" s="7" t="s">
        <v>141</v>
      </c>
      <c r="F3" s="8">
        <f>$B$12*0.7</f>
        <v>105</v>
      </c>
    </row>
    <row r="4" spans="1:6" ht="14.4" x14ac:dyDescent="0.3">
      <c r="A4" s="1" t="s">
        <v>50</v>
      </c>
      <c r="B4" s="1">
        <v>13</v>
      </c>
      <c r="C4" s="2" t="s">
        <v>51</v>
      </c>
      <c r="D4" s="1">
        <v>20</v>
      </c>
      <c r="E4" s="7" t="s">
        <v>142</v>
      </c>
      <c r="F4" s="8">
        <f>$B$12*0.25</f>
        <v>37.5</v>
      </c>
    </row>
    <row r="5" spans="1:6" ht="14.4" x14ac:dyDescent="0.3">
      <c r="A5" s="1" t="s">
        <v>52</v>
      </c>
      <c r="B5" s="1">
        <v>9</v>
      </c>
      <c r="C5" s="2" t="s">
        <v>53</v>
      </c>
      <c r="D5" s="1">
        <v>20</v>
      </c>
      <c r="E5" s="7" t="s">
        <v>143</v>
      </c>
      <c r="F5" s="8">
        <f>$B$12*0.25</f>
        <v>37.5</v>
      </c>
    </row>
    <row r="6" spans="1:6" ht="14.4" x14ac:dyDescent="0.3">
      <c r="A6" s="1" t="s">
        <v>54</v>
      </c>
      <c r="B6" s="1">
        <v>10</v>
      </c>
      <c r="C6" s="2" t="s">
        <v>55</v>
      </c>
      <c r="D6" s="1">
        <v>20</v>
      </c>
      <c r="E6" s="7" t="s">
        <v>144</v>
      </c>
      <c r="F6" s="8">
        <f>$B$12*0.2</f>
        <v>30</v>
      </c>
    </row>
    <row r="7" spans="1:6" ht="14.4" x14ac:dyDescent="0.3">
      <c r="A7" s="1" t="s">
        <v>56</v>
      </c>
      <c r="B7" s="1">
        <v>10</v>
      </c>
      <c r="C7" s="2" t="s">
        <v>57</v>
      </c>
      <c r="D7" s="1">
        <v>20</v>
      </c>
      <c r="E7" s="7" t="s">
        <v>145</v>
      </c>
      <c r="F7" s="8">
        <f t="shared" ref="F7" si="0">$B$12*0.2</f>
        <v>30</v>
      </c>
    </row>
    <row r="8" spans="1:6" ht="14.4" x14ac:dyDescent="0.3">
      <c r="A8" s="1" t="s">
        <v>58</v>
      </c>
      <c r="B8" s="1">
        <v>6</v>
      </c>
      <c r="C8" s="2" t="s">
        <v>59</v>
      </c>
      <c r="D8" s="1">
        <v>20</v>
      </c>
    </row>
    <row r="9" spans="1:6" ht="14.4" x14ac:dyDescent="0.3">
      <c r="A9" s="1" t="s">
        <v>60</v>
      </c>
      <c r="B9" s="1">
        <v>5</v>
      </c>
      <c r="C9" s="2" t="s">
        <v>61</v>
      </c>
      <c r="D9" s="1">
        <v>20</v>
      </c>
    </row>
    <row r="10" spans="1:6" ht="14.4" x14ac:dyDescent="0.3">
      <c r="A10" s="1" t="s">
        <v>62</v>
      </c>
      <c r="B10" s="1">
        <f>ROUNDUP((B8+B5+B7+B9)/2,0)</f>
        <v>15</v>
      </c>
      <c r="C10" s="2" t="s">
        <v>63</v>
      </c>
      <c r="D10" s="1">
        <v>20</v>
      </c>
    </row>
    <row r="11" spans="1:6" ht="14.4" x14ac:dyDescent="0.3">
      <c r="A11" s="1" t="s">
        <v>64</v>
      </c>
      <c r="B11" s="1">
        <v>9</v>
      </c>
      <c r="C11" s="2" t="s">
        <v>65</v>
      </c>
      <c r="D11" s="1">
        <v>20</v>
      </c>
    </row>
    <row r="12" spans="1:6" ht="14.4" x14ac:dyDescent="0.3">
      <c r="A12" s="1" t="s">
        <v>66</v>
      </c>
      <c r="B12" s="1">
        <v>150</v>
      </c>
      <c r="C12" s="2" t="s">
        <v>67</v>
      </c>
      <c r="D12" s="1">
        <v>20</v>
      </c>
    </row>
    <row r="13" spans="1:6" ht="14.4" x14ac:dyDescent="0.3">
      <c r="A13" s="1" t="s">
        <v>68</v>
      </c>
      <c r="B13" s="1">
        <v>10</v>
      </c>
      <c r="C13" s="2" t="s">
        <v>69</v>
      </c>
      <c r="D13" s="1">
        <v>20</v>
      </c>
    </row>
    <row r="14" spans="1:6" ht="14.4" x14ac:dyDescent="0.3">
      <c r="A14" s="1" t="s">
        <v>70</v>
      </c>
      <c r="B14" s="1">
        <v>0</v>
      </c>
      <c r="C14" s="2" t="s">
        <v>71</v>
      </c>
      <c r="D14" s="1">
        <v>20</v>
      </c>
    </row>
    <row r="15" spans="1:6" ht="14.4" x14ac:dyDescent="0.3">
      <c r="A15" s="1" t="str">
        <f>[1]Status!A9</f>
        <v>Brust</v>
      </c>
      <c r="B15" s="1">
        <v>0</v>
      </c>
      <c r="C15" s="2" t="s">
        <v>72</v>
      </c>
      <c r="D15" s="1">
        <v>20</v>
      </c>
    </row>
    <row r="16" spans="1:6" ht="14.4" x14ac:dyDescent="0.3">
      <c r="A16" s="1" t="str">
        <f>[1]Status!A10</f>
        <v>Arme</v>
      </c>
      <c r="B16" s="1">
        <v>0</v>
      </c>
      <c r="C16" s="2" t="s">
        <v>73</v>
      </c>
      <c r="D16" s="1">
        <v>20</v>
      </c>
    </row>
    <row r="17" spans="1:4" ht="14.4" x14ac:dyDescent="0.3">
      <c r="A17" s="1" t="str">
        <f>[1]Status!A11</f>
        <v>Gürtel</v>
      </c>
      <c r="B17" s="1">
        <v>0</v>
      </c>
      <c r="C17" s="2" t="s">
        <v>74</v>
      </c>
      <c r="D17" s="1">
        <v>20</v>
      </c>
    </row>
    <row r="18" spans="1:4" ht="14.4" x14ac:dyDescent="0.3">
      <c r="A18" s="1" t="str">
        <f>[1]Status!A12</f>
        <v>Beine</v>
      </c>
      <c r="B18" s="1">
        <v>0</v>
      </c>
      <c r="C18" s="2" t="s">
        <v>75</v>
      </c>
      <c r="D18" s="1">
        <v>20</v>
      </c>
    </row>
    <row r="19" spans="1:4" ht="14.4" x14ac:dyDescent="0.3">
      <c r="A19" s="1" t="str">
        <f>[1]Status!A13</f>
        <v>Gesamt</v>
      </c>
      <c r="B19" s="1">
        <v>0</v>
      </c>
      <c r="C19" s="2" t="s">
        <v>76</v>
      </c>
      <c r="D19" s="1">
        <v>20</v>
      </c>
    </row>
    <row r="20" spans="1:4" ht="14.4" x14ac:dyDescent="0.3">
      <c r="A20" s="1" t="s">
        <v>77</v>
      </c>
      <c r="B20" s="1">
        <v>5</v>
      </c>
      <c r="C20" s="2" t="s">
        <v>78</v>
      </c>
      <c r="D20" s="1">
        <v>20</v>
      </c>
    </row>
    <row r="21" spans="1:4" ht="15.75" customHeight="1" x14ac:dyDescent="0.3">
      <c r="A21" s="1" t="s">
        <v>79</v>
      </c>
      <c r="B21" s="1">
        <v>5</v>
      </c>
      <c r="C21" s="2" t="s">
        <v>80</v>
      </c>
      <c r="D21" s="1">
        <v>20</v>
      </c>
    </row>
    <row r="22" spans="1:4" ht="15.75" customHeight="1" x14ac:dyDescent="0.3">
      <c r="A22" s="1" t="s">
        <v>81</v>
      </c>
      <c r="B22" s="1" t="s">
        <v>82</v>
      </c>
      <c r="C22" s="2" t="s">
        <v>83</v>
      </c>
      <c r="D22" s="1">
        <v>20</v>
      </c>
    </row>
    <row r="23" spans="1:4" ht="15.75" customHeight="1" x14ac:dyDescent="0.3">
      <c r="A23" s="1" t="s">
        <v>84</v>
      </c>
      <c r="B23" s="1">
        <v>30</v>
      </c>
      <c r="C23" s="2" t="s">
        <v>85</v>
      </c>
      <c r="D23" s="1">
        <v>20</v>
      </c>
    </row>
    <row r="24" spans="1:4" ht="15.75" customHeight="1" x14ac:dyDescent="0.3">
      <c r="A24" s="1" t="s">
        <v>86</v>
      </c>
      <c r="B24" s="1">
        <v>12</v>
      </c>
      <c r="C24" s="2" t="s">
        <v>87</v>
      </c>
      <c r="D24" s="1">
        <v>20</v>
      </c>
    </row>
    <row r="25" spans="1:4" ht="15.75" customHeight="1" x14ac:dyDescent="0.3">
      <c r="A25" s="1" t="s">
        <v>88</v>
      </c>
      <c r="B25" s="1">
        <v>20</v>
      </c>
      <c r="C25" s="2" t="s">
        <v>89</v>
      </c>
      <c r="D25" s="1">
        <v>20</v>
      </c>
    </row>
    <row r="26" spans="1:4" ht="15.75" customHeight="1" x14ac:dyDescent="0.3">
      <c r="A26" s="1" t="s">
        <v>90</v>
      </c>
      <c r="B26" s="1">
        <v>20</v>
      </c>
      <c r="C26" s="2" t="s">
        <v>91</v>
      </c>
      <c r="D26" s="1">
        <v>20</v>
      </c>
    </row>
    <row r="27" spans="1:4" ht="15.75" customHeight="1" x14ac:dyDescent="0.3">
      <c r="A27" s="1" t="s">
        <v>92</v>
      </c>
      <c r="B27" s="1" t="s">
        <v>93</v>
      </c>
      <c r="C27" s="2" t="s">
        <v>94</v>
      </c>
      <c r="D27" s="1">
        <v>20</v>
      </c>
    </row>
    <row r="28" spans="1:4" ht="15.75" customHeight="1" x14ac:dyDescent="0.3">
      <c r="A28" s="1" t="s">
        <v>95</v>
      </c>
      <c r="B28" s="1" t="s">
        <v>96</v>
      </c>
      <c r="C28" s="1" t="s">
        <v>97</v>
      </c>
      <c r="D28" s="1" t="s">
        <v>12</v>
      </c>
    </row>
    <row r="29" spans="1:4" ht="15.75" customHeight="1" x14ac:dyDescent="0.3">
      <c r="A29" s="1" t="s">
        <v>98</v>
      </c>
      <c r="B29" s="1" t="s">
        <v>99</v>
      </c>
      <c r="C29" s="1" t="s">
        <v>100</v>
      </c>
      <c r="D29" s="1">
        <v>2</v>
      </c>
    </row>
    <row r="30" spans="1:4" ht="15.75" customHeight="1" x14ac:dyDescent="0.3">
      <c r="A30" s="1" t="s">
        <v>101</v>
      </c>
      <c r="B30" s="1">
        <f>ROUNDUP((B7+B5)/2,0)</f>
        <v>10</v>
      </c>
      <c r="C30" s="1" t="s">
        <v>102</v>
      </c>
      <c r="D30" s="1">
        <v>2</v>
      </c>
    </row>
    <row r="31" spans="1:4" ht="15.75" customHeight="1" x14ac:dyDescent="0.3">
      <c r="A31" s="1" t="s">
        <v>103</v>
      </c>
      <c r="B31" s="1">
        <f>ROUNDUP((B6+B6+B4)/3,0)</f>
        <v>11</v>
      </c>
    </row>
    <row r="32" spans="1:4" ht="15.75" customHeight="1" x14ac:dyDescent="0.3">
      <c r="A32" s="1" t="s">
        <v>104</v>
      </c>
      <c r="B32" s="1">
        <f>ROUNDUP((B5+B4+B5)/3,0)</f>
        <v>11</v>
      </c>
    </row>
    <row r="33" spans="1:2" ht="15.75" customHeight="1" x14ac:dyDescent="0.3">
      <c r="A33" s="1" t="s">
        <v>105</v>
      </c>
      <c r="B33" s="1">
        <f>B8+B9</f>
        <v>11</v>
      </c>
    </row>
    <row r="34" spans="1:2" ht="15.75" customHeight="1" x14ac:dyDescent="0.25"/>
    <row r="35" spans="1:2" ht="15.75" customHeight="1" x14ac:dyDescent="0.25"/>
    <row r="36" spans="1:2" ht="15.75" customHeight="1" x14ac:dyDescent="0.25"/>
    <row r="37" spans="1:2" ht="15.75" customHeight="1" x14ac:dyDescent="0.25"/>
    <row r="38" spans="1:2" ht="15.75" customHeight="1" x14ac:dyDescent="0.25"/>
    <row r="39" spans="1:2" ht="15.75" customHeight="1" x14ac:dyDescent="0.25"/>
    <row r="40" spans="1:2" ht="15.75" customHeight="1" x14ac:dyDescent="0.25"/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Index</vt:lpstr>
      <vt:lpstr>Mensch</vt:lpstr>
      <vt:lpstr>Stadtelf</vt:lpstr>
      <vt:lpstr>Waldelf</vt:lpstr>
      <vt:lpstr>Ork</vt:lpstr>
      <vt:lpstr>Ork Schwer</vt:lpstr>
      <vt:lpstr>Ork Mittel</vt:lpstr>
      <vt:lpstr>Zwerg</vt:lpstr>
      <vt:lpstr>Halbling</vt:lpstr>
      <vt:lpstr>Animalus</vt:lpstr>
      <vt:lpstr>Goblin</vt:lpstr>
      <vt:lpstr>KaiserSoldat</vt:lpstr>
      <vt:lpstr>KaiserKapitän</vt:lpstr>
      <vt:lpstr>RahSoldat</vt:lpstr>
      <vt:lpstr>SchwererSoldat</vt:lpstr>
      <vt:lpstr>Kavallerist</vt:lpstr>
      <vt:lpstr>Attentäter</vt:lpstr>
      <vt:lpstr>Meister Att</vt:lpstr>
      <vt:lpstr>Dieb</vt:lpstr>
      <vt:lpstr>Meister Dieb</vt:lpstr>
      <vt:lpstr>Händler</vt:lpstr>
      <vt:lpstr>Meister Hän</vt:lpstr>
      <vt:lpstr>Jäger</vt:lpstr>
      <vt:lpstr>Gastwirt</vt:lpstr>
      <vt:lpstr>Bandit</vt:lpstr>
      <vt:lpstr>Starvingbandit</vt:lpstr>
      <vt:lpstr>Banditchief</vt:lpstr>
      <vt:lpstr>Performer</vt:lpstr>
      <vt:lpstr>Renomierte Perf</vt:lpstr>
      <vt:lpstr>Straßenkind</vt:lpstr>
      <vt:lpstr>Bauer</vt:lpstr>
      <vt:lpstr>Ritter</vt:lpstr>
      <vt:lpstr>smith</vt:lpstr>
      <vt:lpstr>noble</vt:lpstr>
      <vt:lpstr>Isabella</vt:lpstr>
      <vt:lpstr>Agnes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kasper Mortensen</cp:lastModifiedBy>
  <dcterms:created xsi:type="dcterms:W3CDTF">2015-06-05T18:19:34Z</dcterms:created>
  <dcterms:modified xsi:type="dcterms:W3CDTF">2020-12-10T09:59:55Z</dcterms:modified>
</cp:coreProperties>
</file>