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Florian\Dropbox\Rpg\Container\Data\"/>
    </mc:Choice>
  </mc:AlternateContent>
  <xr:revisionPtr revIDLastSave="0" documentId="13_ncr:1_{54C32056-7D4D-4E12-AEB9-AE019E8F067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anGilden" sheetId="11" r:id="rId1"/>
    <sheet name="ExPriester" sheetId="10" r:id="rId2"/>
    <sheet name="Priester" sheetId="9" r:id="rId3"/>
    <sheet name="Arenagang" sheetId="8" r:id="rId4"/>
    <sheet name="SchmuggelgangA" sheetId="12" r:id="rId5"/>
    <sheet name="SchmuggelgangM" sheetId="7" r:id="rId6"/>
    <sheet name="Bandenmitglied" sheetId="6" r:id="rId7"/>
    <sheet name="Lordsberater" sheetId="5" r:id="rId8"/>
    <sheet name="Wachen" sheetId="4" r:id="rId9"/>
    <sheet name="Waisenkind" sheetId="3" r:id="rId10"/>
    <sheet name="Leibwache" sheetId="1" r:id="rId11"/>
    <sheet name="Attentäter" sheetId="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B19" i="1"/>
  <c r="B18" i="1"/>
  <c r="B17" i="1"/>
  <c r="B16" i="1"/>
  <c r="B10" i="1"/>
  <c r="F9" i="1"/>
  <c r="B28" i="1" s="1"/>
  <c r="F8" i="1"/>
  <c r="B27" i="1" s="1"/>
  <c r="F7" i="1"/>
  <c r="B26" i="1" s="1"/>
  <c r="F6" i="1"/>
  <c r="F5" i="1"/>
  <c r="B24" i="1" s="1"/>
  <c r="F4" i="1"/>
  <c r="B23" i="1" s="1"/>
  <c r="B28" i="6"/>
  <c r="B27" i="6"/>
  <c r="B26" i="6"/>
  <c r="B19" i="6"/>
  <c r="B18" i="6"/>
  <c r="B17" i="6"/>
  <c r="B16" i="6"/>
  <c r="B10" i="6"/>
  <c r="F9" i="6"/>
  <c r="F8" i="6"/>
  <c r="F7" i="6"/>
  <c r="F6" i="6"/>
  <c r="B25" i="6" s="1"/>
  <c r="F5" i="6"/>
  <c r="B24" i="6" s="1"/>
  <c r="F4" i="6"/>
  <c r="B23" i="6" s="1"/>
  <c r="B19" i="7"/>
  <c r="B18" i="7"/>
  <c r="B17" i="7"/>
  <c r="B16" i="7"/>
  <c r="B10" i="7"/>
  <c r="F9" i="7"/>
  <c r="B28" i="7" s="1"/>
  <c r="F8" i="7"/>
  <c r="B27" i="7" s="1"/>
  <c r="F7" i="7"/>
  <c r="B26" i="7" s="1"/>
  <c r="F6" i="7"/>
  <c r="B25" i="7" s="1"/>
  <c r="F5" i="7"/>
  <c r="B24" i="7" s="1"/>
  <c r="F4" i="7"/>
  <c r="B23" i="7" s="1"/>
  <c r="F4" i="10" l="1"/>
  <c r="B19" i="12" l="1"/>
  <c r="B18" i="12"/>
  <c r="B17" i="12"/>
  <c r="B16" i="12"/>
  <c r="B10" i="12"/>
  <c r="F9" i="12"/>
  <c r="B28" i="12" s="1"/>
  <c r="F8" i="12"/>
  <c r="B27" i="12" s="1"/>
  <c r="F7" i="12"/>
  <c r="B26" i="12" s="1"/>
  <c r="F6" i="12"/>
  <c r="B25" i="12" s="1"/>
  <c r="F5" i="12"/>
  <c r="B24" i="12" s="1"/>
  <c r="F4" i="12"/>
  <c r="B23" i="12" s="1"/>
  <c r="B28" i="11"/>
  <c r="B19" i="11"/>
  <c r="B18" i="11"/>
  <c r="B17" i="11"/>
  <c r="B16" i="11"/>
  <c r="B10" i="11"/>
  <c r="F9" i="11"/>
  <c r="F8" i="11"/>
  <c r="B27" i="11" s="1"/>
  <c r="F7" i="11"/>
  <c r="B26" i="11" s="1"/>
  <c r="F6" i="11"/>
  <c r="B25" i="11" s="1"/>
  <c r="F5" i="11"/>
  <c r="B24" i="11" s="1"/>
  <c r="F4" i="11"/>
  <c r="B23" i="11" s="1"/>
  <c r="B28" i="10"/>
  <c r="B19" i="10"/>
  <c r="B18" i="10"/>
  <c r="B17" i="10"/>
  <c r="B16" i="10"/>
  <c r="B10" i="10"/>
  <c r="F9" i="10"/>
  <c r="F8" i="10"/>
  <c r="B27" i="10" s="1"/>
  <c r="F7" i="10"/>
  <c r="B26" i="10" s="1"/>
  <c r="F6" i="10"/>
  <c r="B25" i="10" s="1"/>
  <c r="F5" i="10"/>
  <c r="B24" i="10" s="1"/>
  <c r="B23" i="10"/>
  <c r="B22" i="9"/>
  <c r="B19" i="9"/>
  <c r="B18" i="9"/>
  <c r="B17" i="9"/>
  <c r="B16" i="9"/>
  <c r="B10" i="9"/>
  <c r="F9" i="9"/>
  <c r="B28" i="9" s="1"/>
  <c r="F8" i="9"/>
  <c r="B27" i="9" s="1"/>
  <c r="F7" i="9"/>
  <c r="B26" i="9" s="1"/>
  <c r="F6" i="9"/>
  <c r="B25" i="9" s="1"/>
  <c r="F5" i="9"/>
  <c r="B24" i="9" s="1"/>
  <c r="F4" i="9"/>
  <c r="B23" i="9" s="1"/>
  <c r="B19" i="8"/>
  <c r="B18" i="8"/>
  <c r="B17" i="8"/>
  <c r="B16" i="8"/>
  <c r="B10" i="8"/>
  <c r="F9" i="8"/>
  <c r="B28" i="8" s="1"/>
  <c r="F8" i="8"/>
  <c r="B27" i="8" s="1"/>
  <c r="F7" i="8"/>
  <c r="B26" i="8" s="1"/>
  <c r="F6" i="8"/>
  <c r="B25" i="8" s="1"/>
  <c r="F5" i="8"/>
  <c r="B24" i="8" s="1"/>
  <c r="F4" i="8"/>
  <c r="B23" i="8" s="1"/>
  <c r="B22" i="5"/>
  <c r="B21" i="5"/>
  <c r="B19" i="5"/>
  <c r="B18" i="5"/>
  <c r="B17" i="5"/>
  <c r="B16" i="5"/>
  <c r="B10" i="5"/>
  <c r="F9" i="5"/>
  <c r="B28" i="5" s="1"/>
  <c r="F8" i="5"/>
  <c r="B27" i="5" s="1"/>
  <c r="F7" i="5"/>
  <c r="B26" i="5" s="1"/>
  <c r="F6" i="5"/>
  <c r="B25" i="5" s="1"/>
  <c r="F5" i="5"/>
  <c r="B24" i="5" s="1"/>
  <c r="F4" i="5"/>
  <c r="B23" i="5" s="1"/>
  <c r="B19" i="4"/>
  <c r="B18" i="4"/>
  <c r="B17" i="4"/>
  <c r="B16" i="4"/>
  <c r="B10" i="4"/>
  <c r="F9" i="4"/>
  <c r="B28" i="4" s="1"/>
  <c r="F8" i="4"/>
  <c r="B27" i="4" s="1"/>
  <c r="F7" i="4"/>
  <c r="B26" i="4" s="1"/>
  <c r="F6" i="4"/>
  <c r="B25" i="4" s="1"/>
  <c r="F5" i="4"/>
  <c r="B24" i="4" s="1"/>
  <c r="F4" i="4"/>
  <c r="B23" i="4" s="1"/>
  <c r="B22" i="3"/>
  <c r="B19" i="3"/>
  <c r="B18" i="3"/>
  <c r="B17" i="3"/>
  <c r="B16" i="3"/>
  <c r="B10" i="3"/>
  <c r="F9" i="3"/>
  <c r="B28" i="3" s="1"/>
  <c r="F8" i="3"/>
  <c r="B27" i="3" s="1"/>
  <c r="F7" i="3"/>
  <c r="B26" i="3" s="1"/>
  <c r="F6" i="3"/>
  <c r="B25" i="3" s="1"/>
  <c r="F5" i="3"/>
  <c r="B24" i="3" s="1"/>
  <c r="F4" i="3"/>
  <c r="B23" i="3" s="1"/>
  <c r="B19" i="2"/>
  <c r="B18" i="2"/>
  <c r="B17" i="2"/>
  <c r="B16" i="2"/>
  <c r="B10" i="2"/>
  <c r="F9" i="2"/>
  <c r="B28" i="2" s="1"/>
  <c r="F8" i="2"/>
  <c r="B27" i="2" s="1"/>
  <c r="F7" i="2"/>
  <c r="B26" i="2" s="1"/>
  <c r="F6" i="2"/>
  <c r="B25" i="2" s="1"/>
  <c r="F5" i="2"/>
  <c r="B24" i="2" s="1"/>
  <c r="F4" i="2"/>
  <c r="B23" i="2" s="1"/>
</calcChain>
</file>

<file path=xl/sharedStrings.xml><?xml version="1.0" encoding="utf-8"?>
<sst xmlns="http://schemas.openxmlformats.org/spreadsheetml/2006/main" count="1476" uniqueCount="144">
  <si>
    <t>AttributName</t>
  </si>
  <si>
    <t>Attribut</t>
  </si>
  <si>
    <t>Skillname</t>
  </si>
  <si>
    <t>Skill</t>
  </si>
  <si>
    <t>Status</t>
  </si>
  <si>
    <t>Value</t>
  </si>
  <si>
    <t>Ausrüstung</t>
  </si>
  <si>
    <t>Werte</t>
  </si>
  <si>
    <t>Resistenzen</t>
  </si>
  <si>
    <t>Str</t>
  </si>
  <si>
    <t>Reiten</t>
  </si>
  <si>
    <t>MaxHealth</t>
  </si>
  <si>
    <t>ZustandWaffe1</t>
  </si>
  <si>
    <t>Agi</t>
  </si>
  <si>
    <t>Armed</t>
  </si>
  <si>
    <t>MaxAusdauer</t>
  </si>
  <si>
    <t>ZustandWaffe2</t>
  </si>
  <si>
    <t>Cha</t>
  </si>
  <si>
    <t>Unarmed</t>
  </si>
  <si>
    <t>Max Health Head</t>
  </si>
  <si>
    <t>ZustandWaffe3</t>
  </si>
  <si>
    <t>Phy</t>
  </si>
  <si>
    <t>Blocken</t>
  </si>
  <si>
    <t>Max Health Torso</t>
  </si>
  <si>
    <t>ZustandSchild</t>
  </si>
  <si>
    <t>Int</t>
  </si>
  <si>
    <t>Artillerie</t>
  </si>
  <si>
    <t>Max Health ArmR</t>
  </si>
  <si>
    <t>TierWaffe1</t>
  </si>
  <si>
    <t>Inst</t>
  </si>
  <si>
    <t>Ranged</t>
  </si>
  <si>
    <t>Max Health ArmL</t>
  </si>
  <si>
    <t>TierWaffe2</t>
  </si>
  <si>
    <t>Luck</t>
  </si>
  <si>
    <t>throwing</t>
  </si>
  <si>
    <t>Max Health LegR</t>
  </si>
  <si>
    <t>TierWaffe3</t>
  </si>
  <si>
    <t>Glaube</t>
  </si>
  <si>
    <t>Dodge</t>
  </si>
  <si>
    <t>Max Health LegL</t>
  </si>
  <si>
    <t>TierSchild</t>
  </si>
  <si>
    <t>Toxisave</t>
  </si>
  <si>
    <t>Acrobatics</t>
  </si>
  <si>
    <t>Rasse</t>
  </si>
  <si>
    <t>Mensch</t>
  </si>
  <si>
    <t>ZustandHelm</t>
  </si>
  <si>
    <t>Ausdauersafe</t>
  </si>
  <si>
    <t>Schleichen</t>
  </si>
  <si>
    <t>CritMargPos</t>
  </si>
  <si>
    <t>ZustandBrust</t>
  </si>
  <si>
    <t>aktivgew</t>
  </si>
  <si>
    <t>Taschendiebstahl</t>
  </si>
  <si>
    <t>CritMargNeg</t>
  </si>
  <si>
    <t>ZustandArme</t>
  </si>
  <si>
    <t>gesamtgew</t>
  </si>
  <si>
    <t>Schlossknacken</t>
  </si>
  <si>
    <t>Waffe1</t>
  </si>
  <si>
    <t>Schwert</t>
  </si>
  <si>
    <t>ZustandGürtel</t>
  </si>
  <si>
    <t>maxgewicht</t>
  </si>
  <si>
    <t>Lying</t>
  </si>
  <si>
    <t>Waffe2</t>
  </si>
  <si>
    <t>Dolch</t>
  </si>
  <si>
    <t>ZustandBeine</t>
  </si>
  <si>
    <t>Belastung</t>
  </si>
  <si>
    <t>Leicht</t>
  </si>
  <si>
    <t>Persuation</t>
  </si>
  <si>
    <t>Waffe3</t>
  </si>
  <si>
    <t>TierHelm</t>
  </si>
  <si>
    <t>Initiative</t>
  </si>
  <si>
    <t>Performance</t>
  </si>
  <si>
    <t>Schild</t>
  </si>
  <si>
    <t>TierBrust</t>
  </si>
  <si>
    <t>Feilschenattr</t>
  </si>
  <si>
    <t>Feilschen</t>
  </si>
  <si>
    <t>SchadenWaffe1</t>
  </si>
  <si>
    <t>TierArme</t>
  </si>
  <si>
    <t>intimidationattr</t>
  </si>
  <si>
    <t>Insight</t>
  </si>
  <si>
    <t>SchadenWaffe2</t>
  </si>
  <si>
    <t>TierGürtel</t>
  </si>
  <si>
    <t>Lucksave</t>
  </si>
  <si>
    <t>Intimidation</t>
  </si>
  <si>
    <t>SchadenWaffe3</t>
  </si>
  <si>
    <t>TierBeine</t>
  </si>
  <si>
    <t>Name</t>
  </si>
  <si>
    <t>Swimming</t>
  </si>
  <si>
    <t>Schildwert</t>
  </si>
  <si>
    <t>ArtHelm</t>
  </si>
  <si>
    <t>Keine</t>
  </si>
  <si>
    <t>Health</t>
  </si>
  <si>
    <t>Running</t>
  </si>
  <si>
    <t>Armor</t>
  </si>
  <si>
    <t>ArtBrust</t>
  </si>
  <si>
    <t>Ausdauer</t>
  </si>
  <si>
    <t>Handwerk</t>
  </si>
  <si>
    <t>Helm</t>
  </si>
  <si>
    <t>ArtArme</t>
  </si>
  <si>
    <t>Health Head</t>
  </si>
  <si>
    <t>Alchemie</t>
  </si>
  <si>
    <t>Brust</t>
  </si>
  <si>
    <t>ArtGürtel</t>
  </si>
  <si>
    <t>Health Torso</t>
  </si>
  <si>
    <t>Vehicles</t>
  </si>
  <si>
    <t>Arme</t>
  </si>
  <si>
    <t>ArtBeine</t>
  </si>
  <si>
    <t>Health ArmR</t>
  </si>
  <si>
    <t>Animalhandling</t>
  </si>
  <si>
    <t>Gürtel</t>
  </si>
  <si>
    <t>Health ArmL</t>
  </si>
  <si>
    <t>Survival</t>
  </si>
  <si>
    <t>Beine</t>
  </si>
  <si>
    <t>Health LegR</t>
  </si>
  <si>
    <t>Perception</t>
  </si>
  <si>
    <t>Reittier</t>
  </si>
  <si>
    <t>Health LegL</t>
  </si>
  <si>
    <t>Vergiftung</t>
  </si>
  <si>
    <t>Vangilden</t>
  </si>
  <si>
    <t>Großschwert</t>
  </si>
  <si>
    <t>Schwer</t>
  </si>
  <si>
    <t>Streitkolben</t>
  </si>
  <si>
    <t>Mittel</t>
  </si>
  <si>
    <t>Knüppel</t>
  </si>
  <si>
    <t>Schlagring</t>
  </si>
  <si>
    <t>Faustmesser</t>
  </si>
  <si>
    <t>Kleinschild</t>
  </si>
  <si>
    <t>Axt</t>
  </si>
  <si>
    <t>Wurfaxt</t>
  </si>
  <si>
    <t>Wurfmesser</t>
  </si>
  <si>
    <t>Lordsberater</t>
  </si>
  <si>
    <t>Halbling</t>
  </si>
  <si>
    <t>Hellebarde</t>
  </si>
  <si>
    <t>schwer</t>
  </si>
  <si>
    <t>Arenagang</t>
  </si>
  <si>
    <t>SchmuggelgangA</t>
  </si>
  <si>
    <t>SchmuggelgangM</t>
  </si>
  <si>
    <t>Bandenmitglied</t>
  </si>
  <si>
    <t>Wache</t>
  </si>
  <si>
    <t>Waisenkind</t>
  </si>
  <si>
    <t>Leibwache</t>
  </si>
  <si>
    <t>Attentäter</t>
  </si>
  <si>
    <t>Expriester</t>
  </si>
  <si>
    <t>Priester</t>
  </si>
  <si>
    <t>Armbrust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</si>
</sst>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95C15-E3C0-40D4-B892-4D7EF4CC0C80}">
  <dimension ref="A1:I29"/>
  <sheetViews>
    <sheetView tabSelected="1" workbookViewId="0">
      <selection activeCell="J21" sqref="J21"/>
    </sheetView>
  </sheetViews>
  <sheetFormatPr baseColWidth="10" defaultColWidth="8.88671875" defaultRowHeight="14.4" x14ac:dyDescent="0.3"/>
  <cols>
    <col min="5" max="5" width="16.5546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3">
      <c r="A2" s="1" t="s">
        <v>9</v>
      </c>
      <c r="B2" s="3">
        <v>17</v>
      </c>
      <c r="C2" s="1" t="s">
        <v>10</v>
      </c>
      <c r="D2" s="3">
        <v>30</v>
      </c>
      <c r="E2" s="1" t="s">
        <v>11</v>
      </c>
      <c r="F2" s="3">
        <v>400</v>
      </c>
      <c r="G2" s="1" t="s">
        <v>12</v>
      </c>
      <c r="H2" s="3">
        <v>14</v>
      </c>
      <c r="I2" s="2"/>
    </row>
    <row r="3" spans="1:9" x14ac:dyDescent="0.3">
      <c r="A3" s="1" t="s">
        <v>13</v>
      </c>
      <c r="B3" s="3">
        <v>14</v>
      </c>
      <c r="C3" s="1" t="s">
        <v>14</v>
      </c>
      <c r="D3" s="3">
        <v>65</v>
      </c>
      <c r="E3" s="1" t="s">
        <v>15</v>
      </c>
      <c r="F3" s="3">
        <v>15</v>
      </c>
      <c r="G3" s="1" t="s">
        <v>16</v>
      </c>
      <c r="H3" s="3">
        <v>10</v>
      </c>
      <c r="I3" s="2"/>
    </row>
    <row r="4" spans="1:9" x14ac:dyDescent="0.3">
      <c r="A4" s="1" t="s">
        <v>17</v>
      </c>
      <c r="B4" s="3">
        <v>15</v>
      </c>
      <c r="C4" s="1" t="s">
        <v>18</v>
      </c>
      <c r="D4" s="3">
        <v>30</v>
      </c>
      <c r="E4" s="1" t="s">
        <v>19</v>
      </c>
      <c r="F4" s="3">
        <f>$F$2*0.2</f>
        <v>80</v>
      </c>
      <c r="G4" s="1" t="s">
        <v>20</v>
      </c>
      <c r="H4" s="3">
        <v>10</v>
      </c>
      <c r="I4" s="2"/>
    </row>
    <row r="5" spans="1:9" x14ac:dyDescent="0.3">
      <c r="A5" s="1" t="s">
        <v>21</v>
      </c>
      <c r="B5" s="3">
        <v>16</v>
      </c>
      <c r="C5" s="1" t="s">
        <v>22</v>
      </c>
      <c r="D5" s="3">
        <v>30</v>
      </c>
      <c r="E5" s="1" t="s">
        <v>23</v>
      </c>
      <c r="F5" s="3">
        <f>$F$2*0.7</f>
        <v>280</v>
      </c>
      <c r="G5" s="1" t="s">
        <v>24</v>
      </c>
      <c r="H5" s="3">
        <v>10</v>
      </c>
      <c r="I5" s="2"/>
    </row>
    <row r="6" spans="1:9" x14ac:dyDescent="0.3">
      <c r="A6" s="1" t="s">
        <v>25</v>
      </c>
      <c r="B6" s="3">
        <v>12</v>
      </c>
      <c r="C6" s="1" t="s">
        <v>26</v>
      </c>
      <c r="D6" s="3">
        <v>20</v>
      </c>
      <c r="E6" s="1" t="s">
        <v>27</v>
      </c>
      <c r="F6" s="3">
        <f t="shared" ref="F6:F7" si="0">$F$2*0.2</f>
        <v>80</v>
      </c>
      <c r="G6" s="1" t="s">
        <v>28</v>
      </c>
      <c r="H6" s="3">
        <v>3</v>
      </c>
      <c r="I6" s="2"/>
    </row>
    <row r="7" spans="1:9" x14ac:dyDescent="0.3">
      <c r="A7" s="1" t="s">
        <v>29</v>
      </c>
      <c r="B7" s="3">
        <v>15</v>
      </c>
      <c r="C7" s="1" t="s">
        <v>30</v>
      </c>
      <c r="D7" s="3">
        <v>30</v>
      </c>
      <c r="E7" s="1" t="s">
        <v>31</v>
      </c>
      <c r="F7" s="3">
        <f t="shared" si="0"/>
        <v>80</v>
      </c>
      <c r="G7" s="1" t="s">
        <v>32</v>
      </c>
      <c r="H7" s="3">
        <v>2</v>
      </c>
      <c r="I7" s="2"/>
    </row>
    <row r="8" spans="1:9" x14ac:dyDescent="0.3">
      <c r="A8" s="1" t="s">
        <v>33</v>
      </c>
      <c r="B8" s="3">
        <v>5</v>
      </c>
      <c r="C8" s="1" t="s">
        <v>34</v>
      </c>
      <c r="D8" s="3">
        <v>40</v>
      </c>
      <c r="E8" s="1" t="s">
        <v>35</v>
      </c>
      <c r="F8" s="3">
        <f t="shared" ref="F8:F9" si="1">$F$2*0.25</f>
        <v>100</v>
      </c>
      <c r="G8" s="1" t="s">
        <v>36</v>
      </c>
      <c r="H8" s="3">
        <v>2</v>
      </c>
      <c r="I8" s="2"/>
    </row>
    <row r="9" spans="1:9" x14ac:dyDescent="0.3">
      <c r="A9" s="1" t="s">
        <v>37</v>
      </c>
      <c r="B9" s="3">
        <v>5</v>
      </c>
      <c r="C9" s="1" t="s">
        <v>38</v>
      </c>
      <c r="D9" s="3">
        <v>50</v>
      </c>
      <c r="E9" s="1" t="s">
        <v>39</v>
      </c>
      <c r="F9" s="3">
        <f t="shared" si="1"/>
        <v>100</v>
      </c>
      <c r="G9" s="1" t="s">
        <v>40</v>
      </c>
      <c r="H9" s="3">
        <v>2</v>
      </c>
      <c r="I9" s="2"/>
    </row>
    <row r="10" spans="1:9" x14ac:dyDescent="0.3">
      <c r="A10" s="1" t="s">
        <v>41</v>
      </c>
      <c r="B10" s="3">
        <f>ROUNDUP((B8+B5+B7+B9)/2,0)</f>
        <v>21</v>
      </c>
      <c r="C10" s="1" t="s">
        <v>42</v>
      </c>
      <c r="D10" s="3">
        <v>40</v>
      </c>
      <c r="E10" s="1" t="s">
        <v>43</v>
      </c>
      <c r="F10" s="1" t="s">
        <v>44</v>
      </c>
      <c r="G10" s="1" t="s">
        <v>45</v>
      </c>
      <c r="H10" s="3">
        <v>10</v>
      </c>
      <c r="I10" s="2"/>
    </row>
    <row r="11" spans="1:9" x14ac:dyDescent="0.3">
      <c r="A11" s="1" t="s">
        <v>46</v>
      </c>
      <c r="B11" s="3">
        <v>8</v>
      </c>
      <c r="C11" s="1" t="s">
        <v>47</v>
      </c>
      <c r="D11" s="3">
        <v>30</v>
      </c>
      <c r="E11" s="1" t="s">
        <v>48</v>
      </c>
      <c r="F11" s="3">
        <v>2</v>
      </c>
      <c r="G11" s="1" t="s">
        <v>49</v>
      </c>
      <c r="H11" s="3">
        <v>10</v>
      </c>
      <c r="I11" s="2"/>
    </row>
    <row r="12" spans="1:9" x14ac:dyDescent="0.3">
      <c r="A12" s="1" t="s">
        <v>50</v>
      </c>
      <c r="B12" s="3">
        <v>20</v>
      </c>
      <c r="C12" s="1" t="s">
        <v>51</v>
      </c>
      <c r="D12" s="3">
        <v>20</v>
      </c>
      <c r="E12" s="1" t="s">
        <v>52</v>
      </c>
      <c r="F12" s="3">
        <v>2</v>
      </c>
      <c r="G12" s="1" t="s">
        <v>53</v>
      </c>
      <c r="H12" s="3">
        <v>10</v>
      </c>
      <c r="I12" s="2"/>
    </row>
    <row r="13" spans="1:9" x14ac:dyDescent="0.3">
      <c r="A13" s="1" t="s">
        <v>54</v>
      </c>
      <c r="B13" s="3">
        <v>20</v>
      </c>
      <c r="C13" s="1" t="s">
        <v>55</v>
      </c>
      <c r="D13" s="3">
        <v>20</v>
      </c>
      <c r="E13" s="1" t="s">
        <v>56</v>
      </c>
      <c r="F13" s="1" t="s">
        <v>118</v>
      </c>
      <c r="G13" s="1" t="s">
        <v>58</v>
      </c>
      <c r="H13" s="3">
        <v>10</v>
      </c>
      <c r="I13" s="2"/>
    </row>
    <row r="14" spans="1:9" x14ac:dyDescent="0.3">
      <c r="A14" s="1" t="s">
        <v>59</v>
      </c>
      <c r="B14" s="3">
        <v>48</v>
      </c>
      <c r="C14" s="1" t="s">
        <v>60</v>
      </c>
      <c r="D14" s="3">
        <v>20</v>
      </c>
      <c r="E14" s="1" t="s">
        <v>61</v>
      </c>
      <c r="F14" s="1" t="s">
        <v>62</v>
      </c>
      <c r="G14" s="1" t="s">
        <v>63</v>
      </c>
      <c r="H14" s="3">
        <v>10</v>
      </c>
      <c r="I14" s="2"/>
    </row>
    <row r="15" spans="1:9" x14ac:dyDescent="0.3">
      <c r="A15" s="1" t="s">
        <v>64</v>
      </c>
      <c r="B15" s="1" t="s">
        <v>65</v>
      </c>
      <c r="C15" s="1" t="s">
        <v>66</v>
      </c>
      <c r="D15" s="3">
        <v>40</v>
      </c>
      <c r="E15" s="1" t="s">
        <v>67</v>
      </c>
      <c r="F15" s="1"/>
      <c r="G15" s="1" t="s">
        <v>68</v>
      </c>
      <c r="H15" s="3">
        <v>2</v>
      </c>
      <c r="I15" s="2"/>
    </row>
    <row r="16" spans="1:9" x14ac:dyDescent="0.3">
      <c r="A16" s="1" t="s">
        <v>69</v>
      </c>
      <c r="B16" s="3">
        <f>ROUNDUP((B7+B5)/2,0)</f>
        <v>16</v>
      </c>
      <c r="C16" s="1" t="s">
        <v>70</v>
      </c>
      <c r="D16" s="3">
        <v>30</v>
      </c>
      <c r="E16" s="1" t="s">
        <v>71</v>
      </c>
      <c r="F16" s="1"/>
      <c r="G16" s="1" t="s">
        <v>72</v>
      </c>
      <c r="H16" s="3">
        <v>2</v>
      </c>
      <c r="I16" s="2"/>
    </row>
    <row r="17" spans="1:9" x14ac:dyDescent="0.3">
      <c r="A17" s="1" t="s">
        <v>73</v>
      </c>
      <c r="B17" s="3">
        <f>ROUNDUP((B6+B6+B4)/3,0)</f>
        <v>13</v>
      </c>
      <c r="C17" s="1" t="s">
        <v>74</v>
      </c>
      <c r="D17" s="3">
        <v>20</v>
      </c>
      <c r="E17" s="1" t="s">
        <v>75</v>
      </c>
      <c r="F17" s="3">
        <v>30</v>
      </c>
      <c r="G17" s="1" t="s">
        <v>76</v>
      </c>
      <c r="H17" s="3">
        <v>2</v>
      </c>
      <c r="I17" s="2"/>
    </row>
    <row r="18" spans="1:9" x14ac:dyDescent="0.3">
      <c r="A18" s="1" t="s">
        <v>77</v>
      </c>
      <c r="B18" s="3">
        <f>ROUNDUP((B5+B4+B5)/3,0)</f>
        <v>16</v>
      </c>
      <c r="C18" s="1" t="s">
        <v>78</v>
      </c>
      <c r="D18" s="3">
        <v>45</v>
      </c>
      <c r="E18" s="1" t="s">
        <v>79</v>
      </c>
      <c r="F18" s="3">
        <v>12</v>
      </c>
      <c r="G18" s="1" t="s">
        <v>80</v>
      </c>
      <c r="H18" s="3">
        <v>2</v>
      </c>
      <c r="I18" s="2"/>
    </row>
    <row r="19" spans="1:9" x14ac:dyDescent="0.3">
      <c r="A19" s="1" t="s">
        <v>81</v>
      </c>
      <c r="B19" s="3">
        <f>ROUNDUP(B8+B9,0)</f>
        <v>10</v>
      </c>
      <c r="C19" s="1" t="s">
        <v>82</v>
      </c>
      <c r="D19" s="3">
        <v>50</v>
      </c>
      <c r="E19" s="1" t="s">
        <v>83</v>
      </c>
      <c r="F19" s="3">
        <v>0</v>
      </c>
      <c r="G19" s="1" t="s">
        <v>84</v>
      </c>
      <c r="H19" s="3">
        <v>2</v>
      </c>
      <c r="I19" s="2"/>
    </row>
    <row r="20" spans="1:9" x14ac:dyDescent="0.3">
      <c r="A20" s="1" t="s">
        <v>85</v>
      </c>
      <c r="B20" s="1" t="s">
        <v>117</v>
      </c>
      <c r="C20" s="1" t="s">
        <v>86</v>
      </c>
      <c r="D20" s="3">
        <v>20</v>
      </c>
      <c r="E20" s="1" t="s">
        <v>87</v>
      </c>
      <c r="F20" s="3">
        <v>0</v>
      </c>
      <c r="G20" s="1" t="s">
        <v>88</v>
      </c>
      <c r="H20" s="1" t="s">
        <v>89</v>
      </c>
      <c r="I20" s="2"/>
    </row>
    <row r="21" spans="1:9" x14ac:dyDescent="0.3">
      <c r="A21" s="1" t="s">
        <v>90</v>
      </c>
      <c r="B21" s="3">
        <v>400</v>
      </c>
      <c r="C21" s="1" t="s">
        <v>91</v>
      </c>
      <c r="D21" s="3">
        <v>40</v>
      </c>
      <c r="E21" s="1" t="s">
        <v>92</v>
      </c>
      <c r="F21" s="3">
        <v>0</v>
      </c>
      <c r="G21" s="1" t="s">
        <v>93</v>
      </c>
      <c r="H21" s="1" t="s">
        <v>119</v>
      </c>
      <c r="I21" s="2"/>
    </row>
    <row r="22" spans="1:9" x14ac:dyDescent="0.3">
      <c r="A22" s="1" t="s">
        <v>94</v>
      </c>
      <c r="B22" s="3">
        <v>15</v>
      </c>
      <c r="C22" s="1" t="s">
        <v>95</v>
      </c>
      <c r="D22" s="3">
        <v>20</v>
      </c>
      <c r="E22" s="1" t="s">
        <v>96</v>
      </c>
      <c r="F22" s="3">
        <v>0</v>
      </c>
      <c r="G22" s="1" t="s">
        <v>97</v>
      </c>
      <c r="H22" s="1" t="s">
        <v>119</v>
      </c>
      <c r="I22" s="2"/>
    </row>
    <row r="23" spans="1:9" x14ac:dyDescent="0.3">
      <c r="A23" s="1" t="s">
        <v>98</v>
      </c>
      <c r="B23" s="3">
        <f t="shared" ref="B23:B28" si="2">F4</f>
        <v>80</v>
      </c>
      <c r="C23" s="1" t="s">
        <v>99</v>
      </c>
      <c r="D23" s="3">
        <v>20</v>
      </c>
      <c r="E23" s="1" t="s">
        <v>100</v>
      </c>
      <c r="F23" s="3">
        <v>0</v>
      </c>
      <c r="G23" s="1" t="s">
        <v>101</v>
      </c>
      <c r="H23" s="1" t="s">
        <v>119</v>
      </c>
      <c r="I23" s="2"/>
    </row>
    <row r="24" spans="1:9" x14ac:dyDescent="0.3">
      <c r="A24" s="1" t="s">
        <v>102</v>
      </c>
      <c r="B24" s="3">
        <f t="shared" si="2"/>
        <v>280</v>
      </c>
      <c r="C24" s="1" t="s">
        <v>103</v>
      </c>
      <c r="D24" s="3">
        <v>20</v>
      </c>
      <c r="E24" s="1" t="s">
        <v>104</v>
      </c>
      <c r="F24" s="3">
        <v>0</v>
      </c>
      <c r="G24" s="1" t="s">
        <v>105</v>
      </c>
      <c r="H24" s="1" t="s">
        <v>119</v>
      </c>
      <c r="I24" s="2"/>
    </row>
    <row r="25" spans="1:9" x14ac:dyDescent="0.3">
      <c r="A25" s="1" t="s">
        <v>106</v>
      </c>
      <c r="B25" s="3">
        <f t="shared" si="2"/>
        <v>80</v>
      </c>
      <c r="C25" s="1" t="s">
        <v>107</v>
      </c>
      <c r="D25" s="3">
        <v>20</v>
      </c>
      <c r="E25" s="1" t="s">
        <v>108</v>
      </c>
      <c r="F25" s="3">
        <v>0</v>
      </c>
      <c r="G25" s="1"/>
      <c r="H25" s="1"/>
      <c r="I25" s="2"/>
    </row>
    <row r="26" spans="1:9" x14ac:dyDescent="0.3">
      <c r="A26" s="1" t="s">
        <v>109</v>
      </c>
      <c r="B26" s="3">
        <f t="shared" si="2"/>
        <v>80</v>
      </c>
      <c r="C26" s="1" t="s">
        <v>110</v>
      </c>
      <c r="D26" s="3">
        <v>30</v>
      </c>
      <c r="E26" s="1" t="s">
        <v>111</v>
      </c>
      <c r="F26" s="3">
        <v>0</v>
      </c>
      <c r="G26" s="1"/>
      <c r="H26" s="1"/>
      <c r="I26" s="2"/>
    </row>
    <row r="27" spans="1:9" x14ac:dyDescent="0.3">
      <c r="A27" s="1" t="s">
        <v>112</v>
      </c>
      <c r="B27" s="3">
        <f t="shared" si="2"/>
        <v>100</v>
      </c>
      <c r="C27" s="1" t="s">
        <v>113</v>
      </c>
      <c r="D27" s="3">
        <v>45</v>
      </c>
      <c r="E27" s="1" t="s">
        <v>114</v>
      </c>
      <c r="F27" s="1"/>
      <c r="G27" s="1"/>
      <c r="H27" s="1"/>
      <c r="I27" s="2"/>
    </row>
    <row r="28" spans="1:9" x14ac:dyDescent="0.3">
      <c r="A28" s="1" t="s">
        <v>115</v>
      </c>
      <c r="B28" s="3">
        <f t="shared" si="2"/>
        <v>100</v>
      </c>
      <c r="C28" s="1"/>
      <c r="D28" s="1"/>
      <c r="E28" s="1"/>
      <c r="F28" s="1"/>
      <c r="G28" s="1"/>
      <c r="H28" s="1"/>
      <c r="I28" s="2"/>
    </row>
    <row r="29" spans="1:9" x14ac:dyDescent="0.3">
      <c r="A29" s="1" t="s">
        <v>116</v>
      </c>
      <c r="B29" s="3">
        <v>0</v>
      </c>
      <c r="C29" s="1"/>
      <c r="D29" s="1"/>
      <c r="E29" s="1"/>
      <c r="F29" s="1"/>
      <c r="G29" s="1"/>
      <c r="H29" s="1"/>
      <c r="I29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62AD-FB1E-4EB2-B315-2C2C7B6B359D}">
  <dimension ref="A1:I29"/>
  <sheetViews>
    <sheetView workbookViewId="0">
      <selection activeCell="B21" sqref="B21"/>
    </sheetView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3">
      <c r="A2" s="1" t="s">
        <v>9</v>
      </c>
      <c r="B2" s="3">
        <v>6</v>
      </c>
      <c r="C2" s="1" t="s">
        <v>10</v>
      </c>
      <c r="D2" s="3">
        <v>20</v>
      </c>
      <c r="E2" s="1" t="s">
        <v>11</v>
      </c>
      <c r="F2" s="3">
        <v>100</v>
      </c>
      <c r="G2" s="1" t="s">
        <v>12</v>
      </c>
      <c r="H2" s="3">
        <v>7</v>
      </c>
      <c r="I2" s="2"/>
    </row>
    <row r="3" spans="1:9" x14ac:dyDescent="0.3">
      <c r="A3" s="1" t="s">
        <v>13</v>
      </c>
      <c r="B3" s="3">
        <v>6</v>
      </c>
      <c r="C3" s="1" t="s">
        <v>14</v>
      </c>
      <c r="D3" s="3">
        <v>20</v>
      </c>
      <c r="E3" s="1" t="s">
        <v>15</v>
      </c>
      <c r="F3" s="3">
        <v>10</v>
      </c>
      <c r="G3" s="1" t="s">
        <v>16</v>
      </c>
      <c r="H3" s="3">
        <v>7</v>
      </c>
      <c r="I3" s="2"/>
    </row>
    <row r="4" spans="1:9" x14ac:dyDescent="0.3">
      <c r="A4" s="1" t="s">
        <v>17</v>
      </c>
      <c r="B4" s="3">
        <v>9</v>
      </c>
      <c r="C4" s="1" t="s">
        <v>18</v>
      </c>
      <c r="D4" s="3">
        <v>20</v>
      </c>
      <c r="E4" s="1" t="s">
        <v>19</v>
      </c>
      <c r="F4" s="3">
        <f>$F$2*0.2</f>
        <v>20</v>
      </c>
      <c r="G4" s="1" t="s">
        <v>20</v>
      </c>
      <c r="H4" s="3">
        <v>0</v>
      </c>
      <c r="I4" s="2"/>
    </row>
    <row r="5" spans="1:9" x14ac:dyDescent="0.3">
      <c r="A5" s="1" t="s">
        <v>21</v>
      </c>
      <c r="B5" s="3">
        <v>6</v>
      </c>
      <c r="C5" s="1" t="s">
        <v>22</v>
      </c>
      <c r="D5" s="3">
        <v>20</v>
      </c>
      <c r="E5" s="1" t="s">
        <v>23</v>
      </c>
      <c r="F5" s="3">
        <f>$F$2*0.7</f>
        <v>70</v>
      </c>
      <c r="G5" s="1" t="s">
        <v>24</v>
      </c>
      <c r="H5" s="3">
        <v>0</v>
      </c>
      <c r="I5" s="2"/>
    </row>
    <row r="6" spans="1:9" x14ac:dyDescent="0.3">
      <c r="A6" s="1" t="s">
        <v>25</v>
      </c>
      <c r="B6" s="3">
        <v>6</v>
      </c>
      <c r="C6" s="1" t="s">
        <v>26</v>
      </c>
      <c r="D6" s="3">
        <v>20</v>
      </c>
      <c r="E6" s="1" t="s">
        <v>27</v>
      </c>
      <c r="F6" s="3">
        <f t="shared" ref="F6:F7" si="0">$F$2*0.2</f>
        <v>20</v>
      </c>
      <c r="G6" s="1" t="s">
        <v>28</v>
      </c>
      <c r="H6" s="3">
        <v>1</v>
      </c>
      <c r="I6" s="2"/>
    </row>
    <row r="7" spans="1:9" x14ac:dyDescent="0.3">
      <c r="A7" s="1" t="s">
        <v>29</v>
      </c>
      <c r="B7" s="3">
        <v>8</v>
      </c>
      <c r="C7" s="1" t="s">
        <v>30</v>
      </c>
      <c r="D7" s="3">
        <v>20</v>
      </c>
      <c r="E7" s="1" t="s">
        <v>31</v>
      </c>
      <c r="F7" s="3">
        <f t="shared" si="0"/>
        <v>20</v>
      </c>
      <c r="G7" s="1" t="s">
        <v>32</v>
      </c>
      <c r="H7" s="3">
        <v>1</v>
      </c>
      <c r="I7" s="2"/>
    </row>
    <row r="8" spans="1:9" x14ac:dyDescent="0.3">
      <c r="A8" s="1" t="s">
        <v>33</v>
      </c>
      <c r="B8" s="3">
        <v>5</v>
      </c>
      <c r="C8" s="1" t="s">
        <v>34</v>
      </c>
      <c r="D8" s="3">
        <v>20</v>
      </c>
      <c r="E8" s="1" t="s">
        <v>35</v>
      </c>
      <c r="F8" s="3">
        <f t="shared" ref="F8:F9" si="1">$F$2*0.25</f>
        <v>25</v>
      </c>
      <c r="G8" s="1" t="s">
        <v>36</v>
      </c>
      <c r="H8" s="3">
        <v>0</v>
      </c>
      <c r="I8" s="2"/>
    </row>
    <row r="9" spans="1:9" x14ac:dyDescent="0.3">
      <c r="A9" s="1" t="s">
        <v>37</v>
      </c>
      <c r="B9" s="3">
        <v>5</v>
      </c>
      <c r="C9" s="1" t="s">
        <v>38</v>
      </c>
      <c r="D9" s="3">
        <v>20</v>
      </c>
      <c r="E9" s="1" t="s">
        <v>39</v>
      </c>
      <c r="F9" s="3">
        <f t="shared" si="1"/>
        <v>25</v>
      </c>
      <c r="G9" s="1" t="s">
        <v>40</v>
      </c>
      <c r="H9" s="3">
        <v>0</v>
      </c>
      <c r="I9" s="2"/>
    </row>
    <row r="10" spans="1:9" x14ac:dyDescent="0.3">
      <c r="A10" s="1" t="s">
        <v>41</v>
      </c>
      <c r="B10" s="3">
        <f>ROUNDUP((B8+B5+B7+B9)/2,0)</f>
        <v>12</v>
      </c>
      <c r="C10" s="1" t="s">
        <v>42</v>
      </c>
      <c r="D10" s="3">
        <v>20</v>
      </c>
      <c r="E10" s="1" t="s">
        <v>43</v>
      </c>
      <c r="F10" s="1" t="s">
        <v>44</v>
      </c>
      <c r="G10" s="1" t="s">
        <v>45</v>
      </c>
      <c r="H10" s="3">
        <v>0</v>
      </c>
      <c r="I10" s="2"/>
    </row>
    <row r="11" spans="1:9" x14ac:dyDescent="0.3">
      <c r="A11" s="1" t="s">
        <v>46</v>
      </c>
      <c r="B11" s="3">
        <v>8</v>
      </c>
      <c r="C11" s="1" t="s">
        <v>47</v>
      </c>
      <c r="D11" s="3">
        <v>20</v>
      </c>
      <c r="E11" s="1" t="s">
        <v>48</v>
      </c>
      <c r="F11" s="3">
        <v>2</v>
      </c>
      <c r="G11" s="1" t="s">
        <v>49</v>
      </c>
      <c r="H11" s="3">
        <v>0</v>
      </c>
      <c r="I11" s="2"/>
    </row>
    <row r="12" spans="1:9" x14ac:dyDescent="0.3">
      <c r="A12" s="1" t="s">
        <v>50</v>
      </c>
      <c r="B12" s="3">
        <v>20</v>
      </c>
      <c r="C12" s="1" t="s">
        <v>51</v>
      </c>
      <c r="D12" s="3">
        <v>20</v>
      </c>
      <c r="E12" s="1" t="s">
        <v>52</v>
      </c>
      <c r="F12" s="3">
        <v>2</v>
      </c>
      <c r="G12" s="1" t="s">
        <v>53</v>
      </c>
      <c r="H12" s="3">
        <v>0</v>
      </c>
      <c r="I12" s="2"/>
    </row>
    <row r="13" spans="1:9" x14ac:dyDescent="0.3">
      <c r="A13" s="1" t="s">
        <v>54</v>
      </c>
      <c r="B13" s="3">
        <v>20</v>
      </c>
      <c r="C13" s="1" t="s">
        <v>55</v>
      </c>
      <c r="D13" s="3">
        <v>20</v>
      </c>
      <c r="E13" s="1" t="s">
        <v>56</v>
      </c>
      <c r="F13" s="1" t="s">
        <v>57</v>
      </c>
      <c r="G13" s="1" t="s">
        <v>58</v>
      </c>
      <c r="H13" s="3">
        <v>0</v>
      </c>
      <c r="I13" s="2"/>
    </row>
    <row r="14" spans="1:9" x14ac:dyDescent="0.3">
      <c r="A14" s="1" t="s">
        <v>59</v>
      </c>
      <c r="B14" s="3">
        <v>48</v>
      </c>
      <c r="C14" s="1" t="s">
        <v>60</v>
      </c>
      <c r="D14" s="3">
        <v>20</v>
      </c>
      <c r="E14" s="1" t="s">
        <v>61</v>
      </c>
      <c r="F14" s="1" t="s">
        <v>62</v>
      </c>
      <c r="G14" s="1" t="s">
        <v>63</v>
      </c>
      <c r="H14" s="3">
        <v>0</v>
      </c>
      <c r="I14" s="2"/>
    </row>
    <row r="15" spans="1:9" x14ac:dyDescent="0.3">
      <c r="A15" s="1" t="s">
        <v>64</v>
      </c>
      <c r="B15" s="1" t="s">
        <v>65</v>
      </c>
      <c r="C15" s="1" t="s">
        <v>66</v>
      </c>
      <c r="D15" s="3">
        <v>20</v>
      </c>
      <c r="E15" s="1" t="s">
        <v>67</v>
      </c>
      <c r="F15" s="1"/>
      <c r="G15" s="1" t="s">
        <v>68</v>
      </c>
      <c r="H15" s="3">
        <v>1</v>
      </c>
      <c r="I15" s="2"/>
    </row>
    <row r="16" spans="1:9" x14ac:dyDescent="0.3">
      <c r="A16" s="1" t="s">
        <v>69</v>
      </c>
      <c r="B16" s="3">
        <f>ROUNDUP((B7+B5)/2,0)</f>
        <v>7</v>
      </c>
      <c r="C16" s="1" t="s">
        <v>70</v>
      </c>
      <c r="D16" s="3">
        <v>20</v>
      </c>
      <c r="E16" s="1" t="s">
        <v>71</v>
      </c>
      <c r="F16" s="1"/>
      <c r="G16" s="1" t="s">
        <v>72</v>
      </c>
      <c r="H16" s="3">
        <v>1</v>
      </c>
      <c r="I16" s="2"/>
    </row>
    <row r="17" spans="1:9" x14ac:dyDescent="0.3">
      <c r="A17" s="1" t="s">
        <v>73</v>
      </c>
      <c r="B17" s="3">
        <f>ROUNDUP((B6+B6+B4)/3,0)</f>
        <v>7</v>
      </c>
      <c r="C17" s="1" t="s">
        <v>74</v>
      </c>
      <c r="D17" s="3">
        <v>20</v>
      </c>
      <c r="E17" s="1" t="s">
        <v>75</v>
      </c>
      <c r="F17" s="3">
        <v>30</v>
      </c>
      <c r="G17" s="1" t="s">
        <v>76</v>
      </c>
      <c r="H17" s="3">
        <v>1</v>
      </c>
      <c r="I17" s="2"/>
    </row>
    <row r="18" spans="1:9" x14ac:dyDescent="0.3">
      <c r="A18" s="1" t="s">
        <v>77</v>
      </c>
      <c r="B18" s="3">
        <f>ROUNDUP((B5+B4+B5)/3,0)</f>
        <v>7</v>
      </c>
      <c r="C18" s="1" t="s">
        <v>78</v>
      </c>
      <c r="D18" s="3">
        <v>20</v>
      </c>
      <c r="E18" s="1" t="s">
        <v>79</v>
      </c>
      <c r="F18" s="3">
        <v>12</v>
      </c>
      <c r="G18" s="1" t="s">
        <v>80</v>
      </c>
      <c r="H18" s="3">
        <v>1</v>
      </c>
      <c r="I18" s="2"/>
    </row>
    <row r="19" spans="1:9" x14ac:dyDescent="0.3">
      <c r="A19" s="1" t="s">
        <v>81</v>
      </c>
      <c r="B19" s="3">
        <f>ROUNDUP(B8+B9,0)</f>
        <v>10</v>
      </c>
      <c r="C19" s="1" t="s">
        <v>82</v>
      </c>
      <c r="D19" s="3">
        <v>20</v>
      </c>
      <c r="E19" s="1" t="s">
        <v>83</v>
      </c>
      <c r="F19" s="3">
        <v>0</v>
      </c>
      <c r="G19" s="1" t="s">
        <v>84</v>
      </c>
      <c r="H19" s="3">
        <v>1</v>
      </c>
      <c r="I19" s="2"/>
    </row>
    <row r="20" spans="1:9" x14ac:dyDescent="0.3">
      <c r="A20" s="1" t="s">
        <v>85</v>
      </c>
      <c r="B20" s="1" t="s">
        <v>138</v>
      </c>
      <c r="C20" s="1" t="s">
        <v>86</v>
      </c>
      <c r="D20" s="3">
        <v>20</v>
      </c>
      <c r="E20" s="1" t="s">
        <v>87</v>
      </c>
      <c r="F20" s="3">
        <v>0</v>
      </c>
      <c r="G20" s="1" t="s">
        <v>88</v>
      </c>
      <c r="H20" s="1" t="s">
        <v>89</v>
      </c>
      <c r="I20" s="2"/>
    </row>
    <row r="21" spans="1:9" x14ac:dyDescent="0.3">
      <c r="A21" s="1" t="s">
        <v>90</v>
      </c>
      <c r="B21" s="3">
        <v>100</v>
      </c>
      <c r="C21" s="1" t="s">
        <v>91</v>
      </c>
      <c r="D21" s="3">
        <v>20</v>
      </c>
      <c r="E21" s="1" t="s">
        <v>92</v>
      </c>
      <c r="F21" s="3">
        <v>0</v>
      </c>
      <c r="G21" s="1" t="s">
        <v>93</v>
      </c>
      <c r="H21" s="1" t="s">
        <v>89</v>
      </c>
      <c r="I21" s="2"/>
    </row>
    <row r="22" spans="1:9" x14ac:dyDescent="0.3">
      <c r="A22" s="1" t="s">
        <v>94</v>
      </c>
      <c r="B22" s="3">
        <f t="shared" ref="B22:B28" si="2">F3</f>
        <v>10</v>
      </c>
      <c r="C22" s="1" t="s">
        <v>95</v>
      </c>
      <c r="D22" s="3">
        <v>20</v>
      </c>
      <c r="E22" s="1" t="s">
        <v>96</v>
      </c>
      <c r="F22" s="3">
        <v>0</v>
      </c>
      <c r="G22" s="1" t="s">
        <v>97</v>
      </c>
      <c r="H22" s="1" t="s">
        <v>89</v>
      </c>
      <c r="I22" s="2"/>
    </row>
    <row r="23" spans="1:9" x14ac:dyDescent="0.3">
      <c r="A23" s="1" t="s">
        <v>98</v>
      </c>
      <c r="B23" s="3">
        <f t="shared" si="2"/>
        <v>20</v>
      </c>
      <c r="C23" s="1" t="s">
        <v>99</v>
      </c>
      <c r="D23" s="3">
        <v>20</v>
      </c>
      <c r="E23" s="1" t="s">
        <v>100</v>
      </c>
      <c r="F23" s="3">
        <v>0</v>
      </c>
      <c r="G23" s="1" t="s">
        <v>101</v>
      </c>
      <c r="H23" s="1" t="s">
        <v>89</v>
      </c>
      <c r="I23" s="2"/>
    </row>
    <row r="24" spans="1:9" x14ac:dyDescent="0.3">
      <c r="A24" s="1" t="s">
        <v>102</v>
      </c>
      <c r="B24" s="3">
        <f t="shared" si="2"/>
        <v>70</v>
      </c>
      <c r="C24" s="1" t="s">
        <v>103</v>
      </c>
      <c r="D24" s="3">
        <v>20</v>
      </c>
      <c r="E24" s="1" t="s">
        <v>104</v>
      </c>
      <c r="F24" s="3">
        <v>0</v>
      </c>
      <c r="G24" s="1" t="s">
        <v>105</v>
      </c>
      <c r="H24" s="1" t="s">
        <v>89</v>
      </c>
      <c r="I24" s="2"/>
    </row>
    <row r="25" spans="1:9" x14ac:dyDescent="0.3">
      <c r="A25" s="1" t="s">
        <v>106</v>
      </c>
      <c r="B25" s="3">
        <f t="shared" si="2"/>
        <v>20</v>
      </c>
      <c r="C25" s="1" t="s">
        <v>107</v>
      </c>
      <c r="D25" s="3">
        <v>20</v>
      </c>
      <c r="E25" s="1" t="s">
        <v>108</v>
      </c>
      <c r="F25" s="3">
        <v>0</v>
      </c>
      <c r="G25" s="1"/>
      <c r="H25" s="1"/>
      <c r="I25" s="2"/>
    </row>
    <row r="26" spans="1:9" x14ac:dyDescent="0.3">
      <c r="A26" s="1" t="s">
        <v>109</v>
      </c>
      <c r="B26" s="3">
        <f t="shared" si="2"/>
        <v>20</v>
      </c>
      <c r="C26" s="1" t="s">
        <v>110</v>
      </c>
      <c r="D26" s="3">
        <v>20</v>
      </c>
      <c r="E26" s="1" t="s">
        <v>111</v>
      </c>
      <c r="F26" s="3">
        <v>0</v>
      </c>
      <c r="G26" s="1"/>
      <c r="H26" s="1"/>
      <c r="I26" s="2"/>
    </row>
    <row r="27" spans="1:9" x14ac:dyDescent="0.3">
      <c r="A27" s="1" t="s">
        <v>112</v>
      </c>
      <c r="B27" s="3">
        <f t="shared" si="2"/>
        <v>25</v>
      </c>
      <c r="C27" s="1" t="s">
        <v>113</v>
      </c>
      <c r="D27" s="3">
        <v>20</v>
      </c>
      <c r="E27" s="1" t="s">
        <v>114</v>
      </c>
      <c r="F27" s="1"/>
      <c r="G27" s="1"/>
      <c r="H27" s="1"/>
      <c r="I27" s="2"/>
    </row>
    <row r="28" spans="1:9" x14ac:dyDescent="0.3">
      <c r="A28" s="1" t="s">
        <v>115</v>
      </c>
      <c r="B28" s="3">
        <f t="shared" si="2"/>
        <v>25</v>
      </c>
      <c r="C28" s="1"/>
      <c r="D28" s="1"/>
      <c r="E28" s="1"/>
      <c r="F28" s="1"/>
      <c r="G28" s="1"/>
      <c r="H28" s="1"/>
      <c r="I28" s="2"/>
    </row>
    <row r="29" spans="1:9" x14ac:dyDescent="0.3">
      <c r="A29" s="1" t="s">
        <v>116</v>
      </c>
      <c r="B29" s="3">
        <v>0</v>
      </c>
      <c r="C29" s="1"/>
      <c r="D29" s="1"/>
      <c r="E29" s="1"/>
      <c r="F29" s="1"/>
      <c r="G29" s="1"/>
      <c r="H29" s="1"/>
      <c r="I29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workbookViewId="0">
      <selection activeCell="M21" sqref="M21"/>
    </sheetView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3">
      <c r="A2" s="1" t="s">
        <v>9</v>
      </c>
      <c r="B2" s="3">
        <v>15</v>
      </c>
      <c r="C2" s="1" t="s">
        <v>10</v>
      </c>
      <c r="D2" s="3">
        <v>30</v>
      </c>
      <c r="E2" s="1" t="s">
        <v>11</v>
      </c>
      <c r="F2" s="3">
        <v>350</v>
      </c>
      <c r="G2" s="1" t="s">
        <v>12</v>
      </c>
      <c r="H2" s="3">
        <v>7</v>
      </c>
      <c r="I2" s="2"/>
    </row>
    <row r="3" spans="1:9" x14ac:dyDescent="0.3">
      <c r="A3" s="1" t="s">
        <v>13</v>
      </c>
      <c r="B3" s="3">
        <v>13</v>
      </c>
      <c r="C3" s="1" t="s">
        <v>14</v>
      </c>
      <c r="D3" s="3">
        <v>45</v>
      </c>
      <c r="E3" s="1" t="s">
        <v>15</v>
      </c>
      <c r="F3" s="3">
        <v>13</v>
      </c>
      <c r="G3" s="1" t="s">
        <v>16</v>
      </c>
      <c r="H3" s="3">
        <v>7</v>
      </c>
      <c r="I3" s="2"/>
    </row>
    <row r="4" spans="1:9" x14ac:dyDescent="0.3">
      <c r="A4" s="1" t="s">
        <v>17</v>
      </c>
      <c r="B4" s="3">
        <v>11</v>
      </c>
      <c r="C4" s="1" t="s">
        <v>18</v>
      </c>
      <c r="D4" s="3">
        <v>35</v>
      </c>
      <c r="E4" s="1" t="s">
        <v>19</v>
      </c>
      <c r="F4" s="3">
        <f>$F$2*0.2</f>
        <v>70</v>
      </c>
      <c r="G4" s="1" t="s">
        <v>20</v>
      </c>
      <c r="H4" s="3">
        <v>7</v>
      </c>
      <c r="I4" s="2"/>
    </row>
    <row r="5" spans="1:9" x14ac:dyDescent="0.3">
      <c r="A5" s="1" t="s">
        <v>21</v>
      </c>
      <c r="B5" s="3">
        <v>14</v>
      </c>
      <c r="C5" s="1" t="s">
        <v>22</v>
      </c>
      <c r="D5" s="3">
        <v>40</v>
      </c>
      <c r="E5" s="1" t="s">
        <v>23</v>
      </c>
      <c r="F5" s="3">
        <f>$F$2*0.7</f>
        <v>244.99999999999997</v>
      </c>
      <c r="G5" s="1" t="s">
        <v>24</v>
      </c>
      <c r="H5" s="3">
        <v>7</v>
      </c>
      <c r="I5" s="2"/>
    </row>
    <row r="6" spans="1:9" x14ac:dyDescent="0.3">
      <c r="A6" s="1" t="s">
        <v>25</v>
      </c>
      <c r="B6" s="3">
        <v>10</v>
      </c>
      <c r="C6" s="1" t="s">
        <v>26</v>
      </c>
      <c r="D6" s="3">
        <v>20</v>
      </c>
      <c r="E6" s="1" t="s">
        <v>27</v>
      </c>
      <c r="F6" s="3">
        <f t="shared" ref="F6:F7" si="0">$F$2*0.2</f>
        <v>70</v>
      </c>
      <c r="G6" s="1" t="s">
        <v>28</v>
      </c>
      <c r="H6" s="3">
        <v>1</v>
      </c>
      <c r="I6" s="2"/>
    </row>
    <row r="7" spans="1:9" x14ac:dyDescent="0.3">
      <c r="A7" s="1" t="s">
        <v>29</v>
      </c>
      <c r="B7" s="3">
        <v>13</v>
      </c>
      <c r="C7" s="1" t="s">
        <v>30</v>
      </c>
      <c r="D7" s="3">
        <v>30</v>
      </c>
      <c r="E7" s="1" t="s">
        <v>31</v>
      </c>
      <c r="F7" s="3">
        <f t="shared" si="0"/>
        <v>70</v>
      </c>
      <c r="G7" s="1" t="s">
        <v>32</v>
      </c>
      <c r="H7" s="3">
        <v>1</v>
      </c>
      <c r="I7" s="2"/>
    </row>
    <row r="8" spans="1:9" x14ac:dyDescent="0.3">
      <c r="A8" s="1" t="s">
        <v>33</v>
      </c>
      <c r="B8" s="3">
        <v>5</v>
      </c>
      <c r="C8" s="1" t="s">
        <v>34</v>
      </c>
      <c r="D8" s="3">
        <v>30</v>
      </c>
      <c r="E8" s="1" t="s">
        <v>35</v>
      </c>
      <c r="F8" s="3">
        <f t="shared" ref="F8:F9" si="1">$F$2*0.25</f>
        <v>87.5</v>
      </c>
      <c r="G8" s="1" t="s">
        <v>36</v>
      </c>
      <c r="H8" s="3">
        <v>1</v>
      </c>
      <c r="I8" s="2"/>
    </row>
    <row r="9" spans="1:9" x14ac:dyDescent="0.3">
      <c r="A9" s="1" t="s">
        <v>37</v>
      </c>
      <c r="B9" s="3">
        <v>5</v>
      </c>
      <c r="C9" s="1" t="s">
        <v>38</v>
      </c>
      <c r="D9" s="3">
        <v>35</v>
      </c>
      <c r="E9" s="1" t="s">
        <v>39</v>
      </c>
      <c r="F9" s="3">
        <f t="shared" si="1"/>
        <v>87.5</v>
      </c>
      <c r="G9" s="1" t="s">
        <v>40</v>
      </c>
      <c r="H9" s="3">
        <v>1</v>
      </c>
      <c r="I9" s="2"/>
    </row>
    <row r="10" spans="1:9" x14ac:dyDescent="0.3">
      <c r="A10" s="1" t="s">
        <v>41</v>
      </c>
      <c r="B10" s="3">
        <f>ROUNDUP((B8+B5+B7+B9)/2,0)</f>
        <v>19</v>
      </c>
      <c r="C10" s="1" t="s">
        <v>42</v>
      </c>
      <c r="D10" s="3">
        <v>30</v>
      </c>
      <c r="E10" s="1" t="s">
        <v>43</v>
      </c>
      <c r="F10" s="1" t="s">
        <v>44</v>
      </c>
      <c r="G10" s="1" t="s">
        <v>45</v>
      </c>
      <c r="H10" s="3">
        <v>7</v>
      </c>
      <c r="I10" s="2"/>
    </row>
    <row r="11" spans="1:9" x14ac:dyDescent="0.3">
      <c r="A11" s="1" t="s">
        <v>46</v>
      </c>
      <c r="B11" s="3">
        <v>8</v>
      </c>
      <c r="C11" s="1" t="s">
        <v>47</v>
      </c>
      <c r="D11" s="3">
        <v>30</v>
      </c>
      <c r="E11" s="1" t="s">
        <v>48</v>
      </c>
      <c r="F11" s="3">
        <v>2</v>
      </c>
      <c r="G11" s="1" t="s">
        <v>49</v>
      </c>
      <c r="H11" s="3">
        <v>7</v>
      </c>
      <c r="I11" s="2"/>
    </row>
    <row r="12" spans="1:9" x14ac:dyDescent="0.3">
      <c r="A12" s="1" t="s">
        <v>50</v>
      </c>
      <c r="B12" s="3">
        <v>20</v>
      </c>
      <c r="C12" s="1" t="s">
        <v>51</v>
      </c>
      <c r="D12" s="3">
        <v>20</v>
      </c>
      <c r="E12" s="1" t="s">
        <v>52</v>
      </c>
      <c r="F12" s="3">
        <v>2</v>
      </c>
      <c r="G12" s="1" t="s">
        <v>53</v>
      </c>
      <c r="H12" s="3">
        <v>7</v>
      </c>
      <c r="I12" s="2"/>
    </row>
    <row r="13" spans="1:9" x14ac:dyDescent="0.3">
      <c r="A13" s="1" t="s">
        <v>54</v>
      </c>
      <c r="B13" s="3">
        <v>20</v>
      </c>
      <c r="C13" s="1" t="s">
        <v>55</v>
      </c>
      <c r="D13" s="3">
        <v>20</v>
      </c>
      <c r="E13" s="1" t="s">
        <v>56</v>
      </c>
      <c r="F13" s="1" t="s">
        <v>131</v>
      </c>
      <c r="G13" s="1" t="s">
        <v>58</v>
      </c>
      <c r="H13" s="3">
        <v>7</v>
      </c>
      <c r="I13" s="2"/>
    </row>
    <row r="14" spans="1:9" x14ac:dyDescent="0.3">
      <c r="A14" s="1" t="s">
        <v>59</v>
      </c>
      <c r="B14" s="3">
        <v>48</v>
      </c>
      <c r="C14" s="1" t="s">
        <v>60</v>
      </c>
      <c r="D14" s="3">
        <v>30</v>
      </c>
      <c r="E14" s="1" t="s">
        <v>61</v>
      </c>
      <c r="F14" s="1" t="s">
        <v>57</v>
      </c>
      <c r="G14" s="1" t="s">
        <v>63</v>
      </c>
      <c r="H14" s="3">
        <v>7</v>
      </c>
      <c r="I14" s="2"/>
    </row>
    <row r="15" spans="1:9" x14ac:dyDescent="0.3">
      <c r="A15" s="1" t="s">
        <v>64</v>
      </c>
      <c r="B15" s="1" t="s">
        <v>65</v>
      </c>
      <c r="C15" s="1" t="s">
        <v>66</v>
      </c>
      <c r="D15" s="3">
        <v>30</v>
      </c>
      <c r="E15" s="1" t="s">
        <v>67</v>
      </c>
      <c r="F15" s="1" t="s">
        <v>127</v>
      </c>
      <c r="G15" s="1" t="s">
        <v>68</v>
      </c>
      <c r="H15" s="3">
        <v>1</v>
      </c>
      <c r="I15" s="2"/>
    </row>
    <row r="16" spans="1:9" x14ac:dyDescent="0.3">
      <c r="A16" s="1" t="s">
        <v>69</v>
      </c>
      <c r="B16" s="3">
        <f>ROUNDUP((B7+B5)/2,0)</f>
        <v>14</v>
      </c>
      <c r="C16" s="1" t="s">
        <v>70</v>
      </c>
      <c r="D16" s="3">
        <v>30</v>
      </c>
      <c r="E16" s="1" t="s">
        <v>71</v>
      </c>
      <c r="F16" s="1" t="s">
        <v>71</v>
      </c>
      <c r="G16" s="1" t="s">
        <v>72</v>
      </c>
      <c r="H16" s="3">
        <v>1</v>
      </c>
      <c r="I16" s="2"/>
    </row>
    <row r="17" spans="1:9" x14ac:dyDescent="0.3">
      <c r="A17" s="1" t="s">
        <v>73</v>
      </c>
      <c r="B17" s="3">
        <f>ROUNDUP((B6+B6+B4)/3,0)</f>
        <v>11</v>
      </c>
      <c r="C17" s="1" t="s">
        <v>74</v>
      </c>
      <c r="D17" s="3">
        <v>20</v>
      </c>
      <c r="E17" s="1" t="s">
        <v>75</v>
      </c>
      <c r="F17" s="3">
        <v>30</v>
      </c>
      <c r="G17" s="1" t="s">
        <v>76</v>
      </c>
      <c r="H17" s="3">
        <v>1</v>
      </c>
      <c r="I17" s="2"/>
    </row>
    <row r="18" spans="1:9" x14ac:dyDescent="0.3">
      <c r="A18" s="1" t="s">
        <v>77</v>
      </c>
      <c r="B18" s="3">
        <f>ROUNDUP((B5+B4+B5)/3,0)</f>
        <v>13</v>
      </c>
      <c r="C18" s="1" t="s">
        <v>78</v>
      </c>
      <c r="D18" s="3">
        <v>35</v>
      </c>
      <c r="E18" s="1" t="s">
        <v>79</v>
      </c>
      <c r="F18" s="3">
        <v>12</v>
      </c>
      <c r="G18" s="1" t="s">
        <v>80</v>
      </c>
      <c r="H18" s="3">
        <v>1</v>
      </c>
      <c r="I18" s="2"/>
    </row>
    <row r="19" spans="1:9" x14ac:dyDescent="0.3">
      <c r="A19" s="1" t="s">
        <v>81</v>
      </c>
      <c r="B19" s="3">
        <f>ROUNDUP(B8+B9,0)</f>
        <v>10</v>
      </c>
      <c r="C19" s="1" t="s">
        <v>82</v>
      </c>
      <c r="D19" s="3">
        <v>40</v>
      </c>
      <c r="E19" s="1" t="s">
        <v>83</v>
      </c>
      <c r="F19" s="3">
        <v>0</v>
      </c>
      <c r="G19" s="1" t="s">
        <v>84</v>
      </c>
      <c r="H19" s="3">
        <v>1</v>
      </c>
      <c r="I19" s="2"/>
    </row>
    <row r="20" spans="1:9" x14ac:dyDescent="0.3">
      <c r="A20" s="1" t="s">
        <v>85</v>
      </c>
      <c r="B20" s="1" t="s">
        <v>139</v>
      </c>
      <c r="C20" s="1" t="s">
        <v>86</v>
      </c>
      <c r="D20" s="3">
        <v>20</v>
      </c>
      <c r="E20" s="1" t="s">
        <v>87</v>
      </c>
      <c r="F20" s="3">
        <v>0</v>
      </c>
      <c r="G20" s="1" t="s">
        <v>88</v>
      </c>
      <c r="H20" s="1" t="s">
        <v>132</v>
      </c>
      <c r="I20" s="2"/>
    </row>
    <row r="21" spans="1:9" x14ac:dyDescent="0.3">
      <c r="A21" s="1" t="s">
        <v>90</v>
      </c>
      <c r="B21" s="3">
        <v>350</v>
      </c>
      <c r="C21" s="1" t="s">
        <v>91</v>
      </c>
      <c r="D21" s="3">
        <v>30</v>
      </c>
      <c r="E21" s="1" t="s">
        <v>92</v>
      </c>
      <c r="F21" s="3">
        <v>0</v>
      </c>
      <c r="G21" s="1" t="s">
        <v>93</v>
      </c>
      <c r="H21" s="1" t="s">
        <v>132</v>
      </c>
      <c r="I21" s="2"/>
    </row>
    <row r="22" spans="1:9" x14ac:dyDescent="0.3">
      <c r="A22" s="1" t="s">
        <v>94</v>
      </c>
      <c r="B22" s="3">
        <v>13</v>
      </c>
      <c r="C22" s="1" t="s">
        <v>95</v>
      </c>
      <c r="D22" s="3">
        <v>20</v>
      </c>
      <c r="E22" s="1" t="s">
        <v>96</v>
      </c>
      <c r="F22" s="3">
        <v>0</v>
      </c>
      <c r="G22" s="1" t="s">
        <v>97</v>
      </c>
      <c r="H22" s="1" t="s">
        <v>132</v>
      </c>
      <c r="I22" s="2"/>
    </row>
    <row r="23" spans="1:9" x14ac:dyDescent="0.3">
      <c r="A23" s="1" t="s">
        <v>98</v>
      </c>
      <c r="B23" s="3">
        <f t="shared" ref="B23:B28" si="2">F4</f>
        <v>70</v>
      </c>
      <c r="C23" s="1" t="s">
        <v>99</v>
      </c>
      <c r="D23" s="3">
        <v>20</v>
      </c>
      <c r="E23" s="1" t="s">
        <v>100</v>
      </c>
      <c r="F23" s="3">
        <v>0</v>
      </c>
      <c r="G23" s="1" t="s">
        <v>101</v>
      </c>
      <c r="H23" s="1" t="s">
        <v>132</v>
      </c>
      <c r="I23" s="2"/>
    </row>
    <row r="24" spans="1:9" x14ac:dyDescent="0.3">
      <c r="A24" s="1" t="s">
        <v>102</v>
      </c>
      <c r="B24" s="3">
        <f t="shared" si="2"/>
        <v>244.99999999999997</v>
      </c>
      <c r="C24" s="1" t="s">
        <v>103</v>
      </c>
      <c r="D24" s="3">
        <v>20</v>
      </c>
      <c r="E24" s="1" t="s">
        <v>104</v>
      </c>
      <c r="F24" s="3">
        <v>0</v>
      </c>
      <c r="G24" s="1" t="s">
        <v>105</v>
      </c>
      <c r="H24" s="1" t="s">
        <v>132</v>
      </c>
      <c r="I24" s="2"/>
    </row>
    <row r="25" spans="1:9" x14ac:dyDescent="0.3">
      <c r="A25" s="1" t="s">
        <v>106</v>
      </c>
      <c r="B25" s="3">
        <f t="shared" si="2"/>
        <v>70</v>
      </c>
      <c r="C25" s="1" t="s">
        <v>107</v>
      </c>
      <c r="D25" s="3">
        <v>20</v>
      </c>
      <c r="E25" s="1" t="s">
        <v>108</v>
      </c>
      <c r="F25" s="3">
        <v>0</v>
      </c>
      <c r="G25" s="1"/>
      <c r="H25" s="1"/>
      <c r="I25" s="2"/>
    </row>
    <row r="26" spans="1:9" x14ac:dyDescent="0.3">
      <c r="A26" s="1" t="s">
        <v>109</v>
      </c>
      <c r="B26" s="3">
        <f t="shared" si="2"/>
        <v>70</v>
      </c>
      <c r="C26" s="1" t="s">
        <v>110</v>
      </c>
      <c r="D26" s="3">
        <v>25</v>
      </c>
      <c r="E26" s="1" t="s">
        <v>111</v>
      </c>
      <c r="F26" s="3">
        <v>0</v>
      </c>
      <c r="G26" s="1"/>
      <c r="H26" s="1"/>
      <c r="I26" s="2"/>
    </row>
    <row r="27" spans="1:9" x14ac:dyDescent="0.3">
      <c r="A27" s="1" t="s">
        <v>112</v>
      </c>
      <c r="B27" s="3">
        <f t="shared" si="2"/>
        <v>87.5</v>
      </c>
      <c r="C27" s="1" t="s">
        <v>113</v>
      </c>
      <c r="D27" s="3">
        <v>45</v>
      </c>
      <c r="E27" s="1" t="s">
        <v>114</v>
      </c>
      <c r="F27" s="1"/>
      <c r="G27" s="1"/>
      <c r="H27" s="1"/>
      <c r="I27" s="2"/>
    </row>
    <row r="28" spans="1:9" x14ac:dyDescent="0.3">
      <c r="A28" s="1" t="s">
        <v>115</v>
      </c>
      <c r="B28" s="3">
        <f t="shared" si="2"/>
        <v>87.5</v>
      </c>
      <c r="C28" s="1"/>
      <c r="D28" s="1"/>
      <c r="E28" s="1"/>
      <c r="F28" s="1"/>
      <c r="G28" s="1"/>
      <c r="H28" s="1"/>
      <c r="I28" s="2"/>
    </row>
    <row r="29" spans="1:9" x14ac:dyDescent="0.3">
      <c r="A29" s="1" t="s">
        <v>116</v>
      </c>
      <c r="B29" s="3">
        <v>0</v>
      </c>
      <c r="C29" s="1"/>
      <c r="D29" s="1"/>
      <c r="E29" s="1"/>
      <c r="F29" s="1"/>
      <c r="G29" s="1"/>
      <c r="H29" s="1"/>
      <c r="I29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1396B-60AB-4389-BF55-1C6DEA03C3D7}">
  <dimension ref="A1:I29"/>
  <sheetViews>
    <sheetView workbookViewId="0">
      <selection activeCell="L16" sqref="L16"/>
    </sheetView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3">
      <c r="A2" s="1" t="s">
        <v>9</v>
      </c>
      <c r="B2" s="3">
        <v>13</v>
      </c>
      <c r="C2" s="1" t="s">
        <v>10</v>
      </c>
      <c r="D2" s="3">
        <v>30</v>
      </c>
      <c r="E2" s="1" t="s">
        <v>11</v>
      </c>
      <c r="F2" s="3">
        <v>250</v>
      </c>
      <c r="G2" s="1" t="s">
        <v>12</v>
      </c>
      <c r="H2" s="3">
        <v>7</v>
      </c>
      <c r="I2" s="2"/>
    </row>
    <row r="3" spans="1:9" x14ac:dyDescent="0.3">
      <c r="A3" s="1" t="s">
        <v>13</v>
      </c>
      <c r="B3" s="3">
        <v>15</v>
      </c>
      <c r="C3" s="1" t="s">
        <v>14</v>
      </c>
      <c r="D3" s="3">
        <v>35</v>
      </c>
      <c r="E3" s="1" t="s">
        <v>15</v>
      </c>
      <c r="F3" s="3">
        <v>12</v>
      </c>
      <c r="G3" s="1" t="s">
        <v>16</v>
      </c>
      <c r="H3" s="3">
        <v>7</v>
      </c>
      <c r="I3" s="2"/>
    </row>
    <row r="4" spans="1:9" x14ac:dyDescent="0.3">
      <c r="A4" s="1" t="s">
        <v>17</v>
      </c>
      <c r="B4" s="3">
        <v>10</v>
      </c>
      <c r="C4" s="1" t="s">
        <v>18</v>
      </c>
      <c r="D4" s="3">
        <v>30</v>
      </c>
      <c r="E4" s="1" t="s">
        <v>19</v>
      </c>
      <c r="F4" s="3">
        <f>$F$2*0.2</f>
        <v>50</v>
      </c>
      <c r="G4" s="1" t="s">
        <v>20</v>
      </c>
      <c r="H4" s="3">
        <v>7</v>
      </c>
      <c r="I4" s="2"/>
    </row>
    <row r="5" spans="1:9" x14ac:dyDescent="0.3">
      <c r="A5" s="1" t="s">
        <v>21</v>
      </c>
      <c r="B5" s="3">
        <v>12</v>
      </c>
      <c r="C5" s="1" t="s">
        <v>22</v>
      </c>
      <c r="D5" s="3">
        <v>30</v>
      </c>
      <c r="E5" s="1" t="s">
        <v>23</v>
      </c>
      <c r="F5" s="3">
        <f>$F$2*0.7</f>
        <v>175</v>
      </c>
      <c r="G5" s="1" t="s">
        <v>24</v>
      </c>
      <c r="H5" s="3">
        <v>7</v>
      </c>
      <c r="I5" s="2"/>
    </row>
    <row r="6" spans="1:9" x14ac:dyDescent="0.3">
      <c r="A6" s="1" t="s">
        <v>25</v>
      </c>
      <c r="B6" s="3">
        <v>10</v>
      </c>
      <c r="C6" s="1" t="s">
        <v>26</v>
      </c>
      <c r="D6" s="3">
        <v>20</v>
      </c>
      <c r="E6" s="1" t="s">
        <v>27</v>
      </c>
      <c r="F6" s="3">
        <f t="shared" ref="F6:F7" si="0">$F$2*0.2</f>
        <v>50</v>
      </c>
      <c r="G6" s="1" t="s">
        <v>28</v>
      </c>
      <c r="H6" s="3">
        <v>1</v>
      </c>
      <c r="I6" s="2"/>
    </row>
    <row r="7" spans="1:9" x14ac:dyDescent="0.3">
      <c r="A7" s="1" t="s">
        <v>29</v>
      </c>
      <c r="B7" s="3">
        <v>12</v>
      </c>
      <c r="C7" s="1" t="s">
        <v>30</v>
      </c>
      <c r="D7" s="3">
        <v>30</v>
      </c>
      <c r="E7" s="1" t="s">
        <v>31</v>
      </c>
      <c r="F7" s="3">
        <f t="shared" si="0"/>
        <v>50</v>
      </c>
      <c r="G7" s="1" t="s">
        <v>32</v>
      </c>
      <c r="H7" s="3">
        <v>1</v>
      </c>
      <c r="I7" s="2"/>
    </row>
    <row r="8" spans="1:9" x14ac:dyDescent="0.3">
      <c r="A8" s="1" t="s">
        <v>33</v>
      </c>
      <c r="B8" s="3">
        <v>5</v>
      </c>
      <c r="C8" s="1" t="s">
        <v>34</v>
      </c>
      <c r="D8" s="3">
        <v>20</v>
      </c>
      <c r="E8" s="1" t="s">
        <v>35</v>
      </c>
      <c r="F8" s="3">
        <f t="shared" ref="F8:F9" si="1">$F$2*0.25</f>
        <v>62.5</v>
      </c>
      <c r="G8" s="1" t="s">
        <v>36</v>
      </c>
      <c r="H8" s="3">
        <v>1</v>
      </c>
      <c r="I8" s="2"/>
    </row>
    <row r="9" spans="1:9" x14ac:dyDescent="0.3">
      <c r="A9" s="1" t="s">
        <v>37</v>
      </c>
      <c r="B9" s="3">
        <v>5</v>
      </c>
      <c r="C9" s="1" t="s">
        <v>38</v>
      </c>
      <c r="D9" s="3">
        <v>35</v>
      </c>
      <c r="E9" s="1" t="s">
        <v>39</v>
      </c>
      <c r="F9" s="3">
        <f t="shared" si="1"/>
        <v>62.5</v>
      </c>
      <c r="G9" s="1" t="s">
        <v>40</v>
      </c>
      <c r="H9" s="3">
        <v>1</v>
      </c>
      <c r="I9" s="2"/>
    </row>
    <row r="10" spans="1:9" x14ac:dyDescent="0.3">
      <c r="A10" s="1" t="s">
        <v>41</v>
      </c>
      <c r="B10" s="3">
        <f>ROUNDUP((B8+B5+B7+B9)/2,0)</f>
        <v>17</v>
      </c>
      <c r="C10" s="1" t="s">
        <v>42</v>
      </c>
      <c r="D10" s="3">
        <v>30</v>
      </c>
      <c r="E10" s="1" t="s">
        <v>43</v>
      </c>
      <c r="F10" s="1" t="s">
        <v>44</v>
      </c>
      <c r="G10" s="1" t="s">
        <v>45</v>
      </c>
      <c r="H10" s="3">
        <v>7</v>
      </c>
      <c r="I10" s="2"/>
    </row>
    <row r="11" spans="1:9" x14ac:dyDescent="0.3">
      <c r="A11" s="1" t="s">
        <v>46</v>
      </c>
      <c r="B11" s="3">
        <v>8</v>
      </c>
      <c r="C11" s="1" t="s">
        <v>47</v>
      </c>
      <c r="D11" s="3">
        <v>40</v>
      </c>
      <c r="E11" s="1" t="s">
        <v>48</v>
      </c>
      <c r="F11" s="3">
        <v>2</v>
      </c>
      <c r="G11" s="1" t="s">
        <v>49</v>
      </c>
      <c r="H11" s="3">
        <v>7</v>
      </c>
      <c r="I11" s="2"/>
    </row>
    <row r="12" spans="1:9" x14ac:dyDescent="0.3">
      <c r="A12" s="1" t="s">
        <v>50</v>
      </c>
      <c r="B12" s="3">
        <v>20</v>
      </c>
      <c r="C12" s="1" t="s">
        <v>51</v>
      </c>
      <c r="D12" s="3">
        <v>20</v>
      </c>
      <c r="E12" s="1" t="s">
        <v>52</v>
      </c>
      <c r="F12" s="3">
        <v>2</v>
      </c>
      <c r="G12" s="1" t="s">
        <v>53</v>
      </c>
      <c r="H12" s="3">
        <v>7</v>
      </c>
      <c r="I12" s="2"/>
    </row>
    <row r="13" spans="1:9" x14ac:dyDescent="0.3">
      <c r="A13" s="1" t="s">
        <v>54</v>
      </c>
      <c r="B13" s="3">
        <v>20</v>
      </c>
      <c r="C13" s="1" t="s">
        <v>55</v>
      </c>
      <c r="D13" s="3">
        <v>20</v>
      </c>
      <c r="E13" s="1" t="s">
        <v>56</v>
      </c>
      <c r="F13" s="1" t="s">
        <v>120</v>
      </c>
      <c r="G13" s="1" t="s">
        <v>58</v>
      </c>
      <c r="H13" s="3">
        <v>7</v>
      </c>
      <c r="I13" s="2"/>
    </row>
    <row r="14" spans="1:9" x14ac:dyDescent="0.3">
      <c r="A14" s="1" t="s">
        <v>59</v>
      </c>
      <c r="B14" s="3">
        <v>48</v>
      </c>
      <c r="C14" s="1" t="s">
        <v>60</v>
      </c>
      <c r="D14" s="3">
        <v>35</v>
      </c>
      <c r="E14" s="1" t="s">
        <v>61</v>
      </c>
      <c r="F14" s="1" t="s">
        <v>57</v>
      </c>
      <c r="G14" s="1" t="s">
        <v>63</v>
      </c>
      <c r="H14" s="3">
        <v>7</v>
      </c>
      <c r="I14" s="2"/>
    </row>
    <row r="15" spans="1:9" x14ac:dyDescent="0.3">
      <c r="A15" s="1" t="s">
        <v>64</v>
      </c>
      <c r="B15" s="1" t="s">
        <v>65</v>
      </c>
      <c r="C15" s="1" t="s">
        <v>66</v>
      </c>
      <c r="D15" s="3">
        <v>30</v>
      </c>
      <c r="E15" s="1" t="s">
        <v>67</v>
      </c>
      <c r="F15" s="1" t="s">
        <v>143</v>
      </c>
      <c r="G15" s="1" t="s">
        <v>68</v>
      </c>
      <c r="H15" s="3">
        <v>1</v>
      </c>
      <c r="I15" s="2"/>
    </row>
    <row r="16" spans="1:9" x14ac:dyDescent="0.3">
      <c r="A16" s="1" t="s">
        <v>69</v>
      </c>
      <c r="B16" s="3">
        <f>ROUNDUP((B7+B5)/2,0)</f>
        <v>12</v>
      </c>
      <c r="C16" s="1" t="s">
        <v>70</v>
      </c>
      <c r="D16" s="3">
        <v>30</v>
      </c>
      <c r="E16" s="1" t="s">
        <v>71</v>
      </c>
      <c r="F16" s="1" t="s">
        <v>125</v>
      </c>
      <c r="G16" s="1" t="s">
        <v>72</v>
      </c>
      <c r="H16" s="3">
        <v>1</v>
      </c>
      <c r="I16" s="2"/>
    </row>
    <row r="17" spans="1:9" x14ac:dyDescent="0.3">
      <c r="A17" s="1" t="s">
        <v>73</v>
      </c>
      <c r="B17" s="3">
        <f>ROUNDUP((B6+B6+B4)/3,0)</f>
        <v>10</v>
      </c>
      <c r="C17" s="1" t="s">
        <v>74</v>
      </c>
      <c r="D17" s="3">
        <v>20</v>
      </c>
      <c r="E17" s="1" t="s">
        <v>75</v>
      </c>
      <c r="F17" s="3">
        <v>30</v>
      </c>
      <c r="G17" s="1" t="s">
        <v>76</v>
      </c>
      <c r="H17" s="3">
        <v>1</v>
      </c>
      <c r="I17" s="2"/>
    </row>
    <row r="18" spans="1:9" x14ac:dyDescent="0.3">
      <c r="A18" s="1" t="s">
        <v>77</v>
      </c>
      <c r="B18" s="3">
        <f>ROUNDUP((B5+B4+B5)/3,0)</f>
        <v>12</v>
      </c>
      <c r="C18" s="1" t="s">
        <v>78</v>
      </c>
      <c r="D18" s="3">
        <v>25</v>
      </c>
      <c r="E18" s="1" t="s">
        <v>79</v>
      </c>
      <c r="F18" s="3">
        <v>12</v>
      </c>
      <c r="G18" s="1" t="s">
        <v>80</v>
      </c>
      <c r="H18" s="3">
        <v>1</v>
      </c>
      <c r="I18" s="2"/>
    </row>
    <row r="19" spans="1:9" x14ac:dyDescent="0.3">
      <c r="A19" s="1" t="s">
        <v>81</v>
      </c>
      <c r="B19" s="3">
        <f>ROUNDUP(B8+B9,0)</f>
        <v>10</v>
      </c>
      <c r="C19" s="1" t="s">
        <v>82</v>
      </c>
      <c r="D19" s="3">
        <v>35</v>
      </c>
      <c r="E19" s="1" t="s">
        <v>83</v>
      </c>
      <c r="F19" s="3">
        <v>0</v>
      </c>
      <c r="G19" s="1" t="s">
        <v>84</v>
      </c>
      <c r="H19" s="3">
        <v>1</v>
      </c>
      <c r="I19" s="2"/>
    </row>
    <row r="20" spans="1:9" x14ac:dyDescent="0.3">
      <c r="A20" s="1" t="s">
        <v>85</v>
      </c>
      <c r="B20" s="1" t="s">
        <v>140</v>
      </c>
      <c r="C20" s="1" t="s">
        <v>86</v>
      </c>
      <c r="D20" s="3">
        <v>20</v>
      </c>
      <c r="E20" s="1" t="s">
        <v>87</v>
      </c>
      <c r="F20" s="3">
        <v>0</v>
      </c>
      <c r="G20" s="1" t="s">
        <v>88</v>
      </c>
      <c r="H20" s="1" t="s">
        <v>65</v>
      </c>
      <c r="I20" s="2"/>
    </row>
    <row r="21" spans="1:9" x14ac:dyDescent="0.3">
      <c r="A21" s="1" t="s">
        <v>90</v>
      </c>
      <c r="B21" s="3">
        <v>250</v>
      </c>
      <c r="C21" s="1" t="s">
        <v>91</v>
      </c>
      <c r="D21" s="3">
        <v>30</v>
      </c>
      <c r="E21" s="1" t="s">
        <v>92</v>
      </c>
      <c r="F21" s="3">
        <v>0</v>
      </c>
      <c r="G21" s="1" t="s">
        <v>93</v>
      </c>
      <c r="H21" s="1" t="s">
        <v>121</v>
      </c>
      <c r="I21" s="2"/>
    </row>
    <row r="22" spans="1:9" x14ac:dyDescent="0.3">
      <c r="A22" s="1" t="s">
        <v>94</v>
      </c>
      <c r="B22" s="3">
        <v>12</v>
      </c>
      <c r="C22" s="1" t="s">
        <v>95</v>
      </c>
      <c r="D22" s="3">
        <v>20</v>
      </c>
      <c r="E22" s="1" t="s">
        <v>96</v>
      </c>
      <c r="F22" s="3">
        <v>0</v>
      </c>
      <c r="G22" s="1" t="s">
        <v>97</v>
      </c>
      <c r="H22" s="1" t="s">
        <v>65</v>
      </c>
      <c r="I22" s="2"/>
    </row>
    <row r="23" spans="1:9" x14ac:dyDescent="0.3">
      <c r="A23" s="1" t="s">
        <v>98</v>
      </c>
      <c r="B23" s="3">
        <f t="shared" ref="B23:B28" si="2">F4</f>
        <v>50</v>
      </c>
      <c r="C23" s="1" t="s">
        <v>99</v>
      </c>
      <c r="D23" s="3">
        <v>20</v>
      </c>
      <c r="E23" s="1" t="s">
        <v>100</v>
      </c>
      <c r="F23" s="3">
        <v>0</v>
      </c>
      <c r="G23" s="1" t="s">
        <v>101</v>
      </c>
      <c r="H23" s="1" t="s">
        <v>121</v>
      </c>
      <c r="I23" s="2"/>
    </row>
    <row r="24" spans="1:9" x14ac:dyDescent="0.3">
      <c r="A24" s="1" t="s">
        <v>102</v>
      </c>
      <c r="B24" s="3">
        <f t="shared" si="2"/>
        <v>175</v>
      </c>
      <c r="C24" s="1" t="s">
        <v>103</v>
      </c>
      <c r="D24" s="3">
        <v>20</v>
      </c>
      <c r="E24" s="1" t="s">
        <v>104</v>
      </c>
      <c r="F24" s="3">
        <v>0</v>
      </c>
      <c r="G24" s="1" t="s">
        <v>105</v>
      </c>
      <c r="H24" s="1" t="s">
        <v>65</v>
      </c>
      <c r="I24" s="2"/>
    </row>
    <row r="25" spans="1:9" x14ac:dyDescent="0.3">
      <c r="A25" s="1" t="s">
        <v>106</v>
      </c>
      <c r="B25" s="3">
        <f t="shared" si="2"/>
        <v>50</v>
      </c>
      <c r="C25" s="1" t="s">
        <v>107</v>
      </c>
      <c r="D25" s="3">
        <v>20</v>
      </c>
      <c r="E25" s="1" t="s">
        <v>108</v>
      </c>
      <c r="F25" s="3">
        <v>0</v>
      </c>
      <c r="G25" s="1"/>
      <c r="H25" s="1"/>
      <c r="I25" s="2"/>
    </row>
    <row r="26" spans="1:9" x14ac:dyDescent="0.3">
      <c r="A26" s="1" t="s">
        <v>109</v>
      </c>
      <c r="B26" s="3">
        <f t="shared" si="2"/>
        <v>50</v>
      </c>
      <c r="C26" s="1" t="s">
        <v>110</v>
      </c>
      <c r="D26" s="3">
        <v>25</v>
      </c>
      <c r="E26" s="1" t="s">
        <v>111</v>
      </c>
      <c r="F26" s="3">
        <v>0</v>
      </c>
      <c r="G26" s="1"/>
      <c r="H26" s="1"/>
      <c r="I26" s="2"/>
    </row>
    <row r="27" spans="1:9" x14ac:dyDescent="0.3">
      <c r="A27" s="1" t="s">
        <v>112</v>
      </c>
      <c r="B27" s="3">
        <f t="shared" si="2"/>
        <v>62.5</v>
      </c>
      <c r="C27" s="1" t="s">
        <v>113</v>
      </c>
      <c r="D27" s="3">
        <v>35</v>
      </c>
      <c r="E27" s="1" t="s">
        <v>114</v>
      </c>
      <c r="F27" s="1"/>
      <c r="G27" s="1"/>
      <c r="H27" s="1"/>
      <c r="I27" s="2"/>
    </row>
    <row r="28" spans="1:9" x14ac:dyDescent="0.3">
      <c r="A28" s="1" t="s">
        <v>115</v>
      </c>
      <c r="B28" s="3">
        <f t="shared" si="2"/>
        <v>62.5</v>
      </c>
      <c r="C28" s="1"/>
      <c r="D28" s="1"/>
      <c r="E28" s="1"/>
      <c r="F28" s="1"/>
      <c r="G28" s="1"/>
      <c r="H28" s="1"/>
      <c r="I28" s="2"/>
    </row>
    <row r="29" spans="1:9" x14ac:dyDescent="0.3">
      <c r="A29" s="1" t="s">
        <v>116</v>
      </c>
      <c r="B29" s="3">
        <v>0</v>
      </c>
      <c r="C29" s="1"/>
      <c r="D29" s="1"/>
      <c r="E29" s="1"/>
      <c r="F29" s="1"/>
      <c r="G29" s="1"/>
      <c r="H29" s="1"/>
      <c r="I2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FAF33-A066-4DAF-A95B-B666335E7C21}">
  <dimension ref="A1:I29"/>
  <sheetViews>
    <sheetView workbookViewId="0">
      <selection activeCell="B21" sqref="B21"/>
    </sheetView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3">
      <c r="A2" s="1" t="s">
        <v>9</v>
      </c>
      <c r="B2" s="3">
        <v>16</v>
      </c>
      <c r="C2" s="1" t="s">
        <v>10</v>
      </c>
      <c r="D2" s="3">
        <v>20</v>
      </c>
      <c r="E2" s="1" t="s">
        <v>11</v>
      </c>
      <c r="F2" s="3">
        <v>300</v>
      </c>
      <c r="G2" s="1" t="s">
        <v>12</v>
      </c>
      <c r="H2" s="3">
        <v>7</v>
      </c>
      <c r="I2" s="2"/>
    </row>
    <row r="3" spans="1:9" x14ac:dyDescent="0.3">
      <c r="A3" s="1" t="s">
        <v>13</v>
      </c>
      <c r="B3" s="3">
        <v>14</v>
      </c>
      <c r="C3" s="1" t="s">
        <v>14</v>
      </c>
      <c r="D3" s="3">
        <v>20</v>
      </c>
      <c r="E3" s="1" t="s">
        <v>15</v>
      </c>
      <c r="F3" s="3">
        <v>15</v>
      </c>
      <c r="G3" s="1" t="s">
        <v>16</v>
      </c>
      <c r="H3" s="3">
        <v>7</v>
      </c>
      <c r="I3" s="2"/>
    </row>
    <row r="4" spans="1:9" x14ac:dyDescent="0.3">
      <c r="A4" s="1" t="s">
        <v>17</v>
      </c>
      <c r="B4" s="3">
        <v>12</v>
      </c>
      <c r="C4" s="1" t="s">
        <v>18</v>
      </c>
      <c r="D4" s="3">
        <v>20</v>
      </c>
      <c r="E4" s="1" t="s">
        <v>19</v>
      </c>
      <c r="F4" s="3">
        <f>$F$2*0.2</f>
        <v>60</v>
      </c>
      <c r="G4" s="1" t="s">
        <v>20</v>
      </c>
      <c r="H4" s="3">
        <v>0</v>
      </c>
      <c r="I4" s="2"/>
    </row>
    <row r="5" spans="1:9" x14ac:dyDescent="0.3">
      <c r="A5" s="1" t="s">
        <v>21</v>
      </c>
      <c r="B5" s="3">
        <v>15</v>
      </c>
      <c r="C5" s="1" t="s">
        <v>22</v>
      </c>
      <c r="D5" s="3">
        <v>20</v>
      </c>
      <c r="E5" s="1" t="s">
        <v>23</v>
      </c>
      <c r="F5" s="3">
        <f>$F$2*0.7</f>
        <v>210</v>
      </c>
      <c r="G5" s="1" t="s">
        <v>24</v>
      </c>
      <c r="H5" s="3">
        <v>0</v>
      </c>
      <c r="I5" s="2"/>
    </row>
    <row r="6" spans="1:9" x14ac:dyDescent="0.3">
      <c r="A6" s="1" t="s">
        <v>25</v>
      </c>
      <c r="B6" s="3">
        <v>10</v>
      </c>
      <c r="C6" s="1" t="s">
        <v>26</v>
      </c>
      <c r="D6" s="3">
        <v>20</v>
      </c>
      <c r="E6" s="1" t="s">
        <v>27</v>
      </c>
      <c r="F6" s="3">
        <f t="shared" ref="F6:F7" si="0">$F$2*0.2</f>
        <v>60</v>
      </c>
      <c r="G6" s="1" t="s">
        <v>28</v>
      </c>
      <c r="H6" s="3">
        <v>1</v>
      </c>
      <c r="I6" s="2"/>
    </row>
    <row r="7" spans="1:9" x14ac:dyDescent="0.3">
      <c r="A7" s="1" t="s">
        <v>29</v>
      </c>
      <c r="B7" s="3">
        <v>11</v>
      </c>
      <c r="C7" s="1" t="s">
        <v>30</v>
      </c>
      <c r="D7" s="3">
        <v>20</v>
      </c>
      <c r="E7" s="1" t="s">
        <v>31</v>
      </c>
      <c r="F7" s="3">
        <f t="shared" si="0"/>
        <v>60</v>
      </c>
      <c r="G7" s="1" t="s">
        <v>32</v>
      </c>
      <c r="H7" s="3">
        <v>1</v>
      </c>
      <c r="I7" s="2"/>
    </row>
    <row r="8" spans="1:9" x14ac:dyDescent="0.3">
      <c r="A8" s="1" t="s">
        <v>33</v>
      </c>
      <c r="B8" s="3">
        <v>5</v>
      </c>
      <c r="C8" s="1" t="s">
        <v>34</v>
      </c>
      <c r="D8" s="3">
        <v>20</v>
      </c>
      <c r="E8" s="1" t="s">
        <v>35</v>
      </c>
      <c r="F8" s="3">
        <f t="shared" ref="F8:F9" si="1">$F$2*0.25</f>
        <v>75</v>
      </c>
      <c r="G8" s="1" t="s">
        <v>36</v>
      </c>
      <c r="H8" s="3">
        <v>1</v>
      </c>
      <c r="I8" s="2"/>
    </row>
    <row r="9" spans="1:9" x14ac:dyDescent="0.3">
      <c r="A9" s="1" t="s">
        <v>37</v>
      </c>
      <c r="B9" s="3">
        <v>5</v>
      </c>
      <c r="C9" s="1" t="s">
        <v>38</v>
      </c>
      <c r="D9" s="3">
        <v>20</v>
      </c>
      <c r="E9" s="1" t="s">
        <v>39</v>
      </c>
      <c r="F9" s="3">
        <f t="shared" si="1"/>
        <v>75</v>
      </c>
      <c r="G9" s="1" t="s">
        <v>40</v>
      </c>
      <c r="H9" s="3">
        <v>1</v>
      </c>
      <c r="I9" s="2"/>
    </row>
    <row r="10" spans="1:9" x14ac:dyDescent="0.3">
      <c r="A10" s="1" t="s">
        <v>41</v>
      </c>
      <c r="B10" s="3">
        <f>ROUNDUP((B8+B5+B7+B9)/2,0)</f>
        <v>18</v>
      </c>
      <c r="C10" s="1" t="s">
        <v>42</v>
      </c>
      <c r="D10" s="3">
        <v>20</v>
      </c>
      <c r="E10" s="1" t="s">
        <v>43</v>
      </c>
      <c r="F10" s="1" t="s">
        <v>44</v>
      </c>
      <c r="G10" s="1" t="s">
        <v>45</v>
      </c>
      <c r="H10" s="3">
        <v>7</v>
      </c>
      <c r="I10" s="2"/>
    </row>
    <row r="11" spans="1:9" x14ac:dyDescent="0.3">
      <c r="A11" s="1" t="s">
        <v>46</v>
      </c>
      <c r="B11" s="3">
        <v>8</v>
      </c>
      <c r="C11" s="1" t="s">
        <v>47</v>
      </c>
      <c r="D11" s="3">
        <v>20</v>
      </c>
      <c r="E11" s="1" t="s">
        <v>48</v>
      </c>
      <c r="F11" s="3">
        <v>2</v>
      </c>
      <c r="G11" s="1" t="s">
        <v>49</v>
      </c>
      <c r="H11" s="3">
        <v>7</v>
      </c>
      <c r="I11" s="2"/>
    </row>
    <row r="12" spans="1:9" x14ac:dyDescent="0.3">
      <c r="A12" s="1" t="s">
        <v>50</v>
      </c>
      <c r="B12" s="3">
        <v>20</v>
      </c>
      <c r="C12" s="1" t="s">
        <v>51</v>
      </c>
      <c r="D12" s="3">
        <v>20</v>
      </c>
      <c r="E12" s="1" t="s">
        <v>52</v>
      </c>
      <c r="F12" s="3">
        <v>2</v>
      </c>
      <c r="G12" s="1" t="s">
        <v>53</v>
      </c>
      <c r="H12" s="3">
        <v>7</v>
      </c>
      <c r="I12" s="2"/>
    </row>
    <row r="13" spans="1:9" x14ac:dyDescent="0.3">
      <c r="A13" s="1" t="s">
        <v>54</v>
      </c>
      <c r="B13" s="3">
        <v>20</v>
      </c>
      <c r="C13" s="1" t="s">
        <v>55</v>
      </c>
      <c r="D13" s="3">
        <v>20</v>
      </c>
      <c r="E13" s="1" t="s">
        <v>56</v>
      </c>
      <c r="F13" s="1" t="s">
        <v>120</v>
      </c>
      <c r="G13" s="1" t="s">
        <v>58</v>
      </c>
      <c r="H13" s="3">
        <v>7</v>
      </c>
      <c r="I13" s="2"/>
    </row>
    <row r="14" spans="1:9" x14ac:dyDescent="0.3">
      <c r="A14" s="1" t="s">
        <v>59</v>
      </c>
      <c r="B14" s="3">
        <v>48</v>
      </c>
      <c r="C14" s="1" t="s">
        <v>60</v>
      </c>
      <c r="D14" s="3">
        <v>20</v>
      </c>
      <c r="E14" s="1" t="s">
        <v>61</v>
      </c>
      <c r="F14" s="1" t="s">
        <v>62</v>
      </c>
      <c r="G14" s="1" t="s">
        <v>63</v>
      </c>
      <c r="H14" s="3">
        <v>7</v>
      </c>
      <c r="I14" s="2"/>
    </row>
    <row r="15" spans="1:9" x14ac:dyDescent="0.3">
      <c r="A15" s="1" t="s">
        <v>64</v>
      </c>
      <c r="B15" s="1" t="s">
        <v>65</v>
      </c>
      <c r="C15" s="1" t="s">
        <v>66</v>
      </c>
      <c r="D15" s="3">
        <v>20</v>
      </c>
      <c r="E15" s="1" t="s">
        <v>67</v>
      </c>
      <c r="F15" s="1" t="s">
        <v>122</v>
      </c>
      <c r="G15" s="1" t="s">
        <v>68</v>
      </c>
      <c r="H15" s="3">
        <v>1</v>
      </c>
      <c r="I15" s="2"/>
    </row>
    <row r="16" spans="1:9" x14ac:dyDescent="0.3">
      <c r="A16" s="1" t="s">
        <v>69</v>
      </c>
      <c r="B16" s="3">
        <f>ROUNDUP((B7+B5)/2,0)</f>
        <v>13</v>
      </c>
      <c r="C16" s="1" t="s">
        <v>70</v>
      </c>
      <c r="D16" s="3">
        <v>20</v>
      </c>
      <c r="E16" s="1" t="s">
        <v>71</v>
      </c>
      <c r="F16" s="1"/>
      <c r="G16" s="1" t="s">
        <v>72</v>
      </c>
      <c r="H16" s="3">
        <v>1</v>
      </c>
      <c r="I16" s="2"/>
    </row>
    <row r="17" spans="1:9" x14ac:dyDescent="0.3">
      <c r="A17" s="1" t="s">
        <v>73</v>
      </c>
      <c r="B17" s="3">
        <f>ROUNDUP((B6+B6+B4)/3,0)</f>
        <v>11</v>
      </c>
      <c r="C17" s="1" t="s">
        <v>74</v>
      </c>
      <c r="D17" s="3">
        <v>20</v>
      </c>
      <c r="E17" s="1" t="s">
        <v>75</v>
      </c>
      <c r="F17" s="3">
        <v>30</v>
      </c>
      <c r="G17" s="1" t="s">
        <v>76</v>
      </c>
      <c r="H17" s="3">
        <v>1</v>
      </c>
      <c r="I17" s="2"/>
    </row>
    <row r="18" spans="1:9" x14ac:dyDescent="0.3">
      <c r="A18" s="1" t="s">
        <v>77</v>
      </c>
      <c r="B18" s="3">
        <f>ROUNDUP((B5+B4+B5)/3,0)</f>
        <v>14</v>
      </c>
      <c r="C18" s="1" t="s">
        <v>78</v>
      </c>
      <c r="D18" s="3">
        <v>20</v>
      </c>
      <c r="E18" s="1" t="s">
        <v>79</v>
      </c>
      <c r="F18" s="3">
        <v>12</v>
      </c>
      <c r="G18" s="1" t="s">
        <v>80</v>
      </c>
      <c r="H18" s="3">
        <v>1</v>
      </c>
      <c r="I18" s="2"/>
    </row>
    <row r="19" spans="1:9" x14ac:dyDescent="0.3">
      <c r="A19" s="1" t="s">
        <v>81</v>
      </c>
      <c r="B19" s="3">
        <f>ROUNDUP(B8+B9,0)</f>
        <v>10</v>
      </c>
      <c r="C19" s="1" t="s">
        <v>82</v>
      </c>
      <c r="D19" s="3">
        <v>20</v>
      </c>
      <c r="E19" s="1" t="s">
        <v>83</v>
      </c>
      <c r="F19" s="3">
        <v>0</v>
      </c>
      <c r="G19" s="1" t="s">
        <v>84</v>
      </c>
      <c r="H19" s="3">
        <v>1</v>
      </c>
      <c r="I19" s="2"/>
    </row>
    <row r="20" spans="1:9" x14ac:dyDescent="0.3">
      <c r="A20" s="1" t="s">
        <v>85</v>
      </c>
      <c r="B20" s="1" t="s">
        <v>141</v>
      </c>
      <c r="C20" s="1" t="s">
        <v>86</v>
      </c>
      <c r="D20" s="3">
        <v>20</v>
      </c>
      <c r="E20" s="1" t="s">
        <v>87</v>
      </c>
      <c r="F20" s="3">
        <v>0</v>
      </c>
      <c r="G20" s="1" t="s">
        <v>88</v>
      </c>
      <c r="H20" s="1" t="s">
        <v>65</v>
      </c>
      <c r="I20" s="2"/>
    </row>
    <row r="21" spans="1:9" x14ac:dyDescent="0.3">
      <c r="A21" s="1" t="s">
        <v>90</v>
      </c>
      <c r="B21" s="3">
        <v>300</v>
      </c>
      <c r="C21" s="1" t="s">
        <v>91</v>
      </c>
      <c r="D21" s="3">
        <v>20</v>
      </c>
      <c r="E21" s="1" t="s">
        <v>92</v>
      </c>
      <c r="F21" s="3">
        <v>0</v>
      </c>
      <c r="G21" s="1" t="s">
        <v>93</v>
      </c>
      <c r="H21" s="1" t="s">
        <v>65</v>
      </c>
      <c r="I21" s="2"/>
    </row>
    <row r="22" spans="1:9" x14ac:dyDescent="0.3">
      <c r="A22" s="1" t="s">
        <v>94</v>
      </c>
      <c r="B22" s="3">
        <v>15</v>
      </c>
      <c r="C22" s="1" t="s">
        <v>95</v>
      </c>
      <c r="D22" s="3">
        <v>20</v>
      </c>
      <c r="E22" s="1" t="s">
        <v>96</v>
      </c>
      <c r="F22" s="3">
        <v>0</v>
      </c>
      <c r="G22" s="1" t="s">
        <v>97</v>
      </c>
      <c r="H22" s="1" t="s">
        <v>65</v>
      </c>
      <c r="I22" s="2"/>
    </row>
    <row r="23" spans="1:9" x14ac:dyDescent="0.3">
      <c r="A23" s="1" t="s">
        <v>98</v>
      </c>
      <c r="B23" s="3">
        <f t="shared" ref="B23:B28" si="2">F4</f>
        <v>60</v>
      </c>
      <c r="C23" s="1" t="s">
        <v>99</v>
      </c>
      <c r="D23" s="3">
        <v>20</v>
      </c>
      <c r="E23" s="1" t="s">
        <v>100</v>
      </c>
      <c r="F23" s="3">
        <v>0</v>
      </c>
      <c r="G23" s="1" t="s">
        <v>101</v>
      </c>
      <c r="H23" s="1" t="s">
        <v>65</v>
      </c>
      <c r="I23" s="2"/>
    </row>
    <row r="24" spans="1:9" x14ac:dyDescent="0.3">
      <c r="A24" s="1" t="s">
        <v>102</v>
      </c>
      <c r="B24" s="3">
        <f t="shared" si="2"/>
        <v>210</v>
      </c>
      <c r="C24" s="1" t="s">
        <v>103</v>
      </c>
      <c r="D24" s="3">
        <v>20</v>
      </c>
      <c r="E24" s="1" t="s">
        <v>104</v>
      </c>
      <c r="F24" s="3">
        <v>0</v>
      </c>
      <c r="G24" s="1" t="s">
        <v>105</v>
      </c>
      <c r="H24" s="1" t="s">
        <v>65</v>
      </c>
      <c r="I24" s="2"/>
    </row>
    <row r="25" spans="1:9" x14ac:dyDescent="0.3">
      <c r="A25" s="1" t="s">
        <v>106</v>
      </c>
      <c r="B25" s="3">
        <f t="shared" si="2"/>
        <v>60</v>
      </c>
      <c r="C25" s="1" t="s">
        <v>107</v>
      </c>
      <c r="D25" s="3">
        <v>20</v>
      </c>
      <c r="E25" s="1" t="s">
        <v>108</v>
      </c>
      <c r="F25" s="3">
        <v>0</v>
      </c>
      <c r="G25" s="1"/>
      <c r="H25" s="1"/>
      <c r="I25" s="2"/>
    </row>
    <row r="26" spans="1:9" x14ac:dyDescent="0.3">
      <c r="A26" s="1" t="s">
        <v>109</v>
      </c>
      <c r="B26" s="3">
        <f t="shared" si="2"/>
        <v>60</v>
      </c>
      <c r="C26" s="1" t="s">
        <v>110</v>
      </c>
      <c r="D26" s="3">
        <v>20</v>
      </c>
      <c r="E26" s="1" t="s">
        <v>111</v>
      </c>
      <c r="F26" s="3">
        <v>0</v>
      </c>
      <c r="G26" s="1"/>
      <c r="H26" s="1"/>
      <c r="I26" s="2"/>
    </row>
    <row r="27" spans="1:9" x14ac:dyDescent="0.3">
      <c r="A27" s="1" t="s">
        <v>112</v>
      </c>
      <c r="B27" s="3">
        <f t="shared" si="2"/>
        <v>75</v>
      </c>
      <c r="C27" s="1" t="s">
        <v>113</v>
      </c>
      <c r="D27" s="3">
        <v>20</v>
      </c>
      <c r="E27" s="1" t="s">
        <v>114</v>
      </c>
      <c r="F27" s="1"/>
      <c r="G27" s="1"/>
      <c r="H27" s="1"/>
      <c r="I27" s="2"/>
    </row>
    <row r="28" spans="1:9" x14ac:dyDescent="0.3">
      <c r="A28" s="1" t="s">
        <v>115</v>
      </c>
      <c r="B28" s="3">
        <f t="shared" si="2"/>
        <v>75</v>
      </c>
      <c r="C28" s="1"/>
      <c r="D28" s="1"/>
      <c r="E28" s="1"/>
      <c r="F28" s="1"/>
      <c r="G28" s="1"/>
      <c r="H28" s="1"/>
      <c r="I28" s="2"/>
    </row>
    <row r="29" spans="1:9" x14ac:dyDescent="0.3">
      <c r="A29" s="1" t="s">
        <v>116</v>
      </c>
      <c r="B29" s="3">
        <v>0</v>
      </c>
      <c r="C29" s="1"/>
      <c r="D29" s="1"/>
      <c r="E29" s="1"/>
      <c r="F29" s="1"/>
      <c r="G29" s="1"/>
      <c r="H29" s="1"/>
      <c r="I2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DE962-2F69-4415-B4EF-57BA3EB773F8}">
  <dimension ref="A1:I29"/>
  <sheetViews>
    <sheetView workbookViewId="0">
      <selection activeCell="B21" sqref="B21"/>
    </sheetView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3">
      <c r="A2" s="1" t="s">
        <v>9</v>
      </c>
      <c r="B2" s="3">
        <v>13</v>
      </c>
      <c r="C2" s="1" t="s">
        <v>10</v>
      </c>
      <c r="D2" s="3">
        <v>30</v>
      </c>
      <c r="E2" s="1" t="s">
        <v>11</v>
      </c>
      <c r="F2" s="3">
        <v>225</v>
      </c>
      <c r="G2" s="1" t="s">
        <v>12</v>
      </c>
      <c r="H2" s="3">
        <v>7</v>
      </c>
      <c r="I2" s="2"/>
    </row>
    <row r="3" spans="1:9" x14ac:dyDescent="0.3">
      <c r="A3" s="1" t="s">
        <v>13</v>
      </c>
      <c r="B3" s="3">
        <v>11</v>
      </c>
      <c r="C3" s="1" t="s">
        <v>14</v>
      </c>
      <c r="D3" s="3">
        <v>30</v>
      </c>
      <c r="E3" s="1" t="s">
        <v>15</v>
      </c>
      <c r="F3" s="3">
        <v>10</v>
      </c>
      <c r="G3" s="1" t="s">
        <v>16</v>
      </c>
      <c r="H3" s="3">
        <v>7</v>
      </c>
      <c r="I3" s="2"/>
    </row>
    <row r="4" spans="1:9" x14ac:dyDescent="0.3">
      <c r="A4" s="1" t="s">
        <v>17</v>
      </c>
      <c r="B4" s="3">
        <v>12</v>
      </c>
      <c r="C4" s="1" t="s">
        <v>18</v>
      </c>
      <c r="D4" s="3">
        <v>30</v>
      </c>
      <c r="E4" s="1" t="s">
        <v>19</v>
      </c>
      <c r="F4" s="3">
        <f>$F$2*0.2</f>
        <v>45</v>
      </c>
      <c r="G4" s="1" t="s">
        <v>20</v>
      </c>
      <c r="H4" s="3">
        <v>0</v>
      </c>
      <c r="I4" s="2"/>
    </row>
    <row r="5" spans="1:9" x14ac:dyDescent="0.3">
      <c r="A5" s="1" t="s">
        <v>21</v>
      </c>
      <c r="B5" s="3">
        <v>11</v>
      </c>
      <c r="C5" s="1" t="s">
        <v>22</v>
      </c>
      <c r="D5" s="3">
        <v>30</v>
      </c>
      <c r="E5" s="1" t="s">
        <v>23</v>
      </c>
      <c r="F5" s="3">
        <f>$F$2*0.7</f>
        <v>157.5</v>
      </c>
      <c r="G5" s="1" t="s">
        <v>24</v>
      </c>
      <c r="H5" s="3">
        <v>0</v>
      </c>
      <c r="I5" s="2"/>
    </row>
    <row r="6" spans="1:9" x14ac:dyDescent="0.3">
      <c r="A6" s="1" t="s">
        <v>25</v>
      </c>
      <c r="B6" s="3">
        <v>14</v>
      </c>
      <c r="C6" s="1" t="s">
        <v>26</v>
      </c>
      <c r="D6" s="3">
        <v>20</v>
      </c>
      <c r="E6" s="1" t="s">
        <v>27</v>
      </c>
      <c r="F6" s="3">
        <f t="shared" ref="F6:F7" si="0">$F$2*0.2</f>
        <v>45</v>
      </c>
      <c r="G6" s="1" t="s">
        <v>28</v>
      </c>
      <c r="H6" s="3">
        <v>2</v>
      </c>
      <c r="I6" s="2"/>
    </row>
    <row r="7" spans="1:9" x14ac:dyDescent="0.3">
      <c r="A7" s="1" t="s">
        <v>29</v>
      </c>
      <c r="B7" s="3">
        <v>11</v>
      </c>
      <c r="C7" s="1" t="s">
        <v>30</v>
      </c>
      <c r="D7" s="3">
        <v>30</v>
      </c>
      <c r="E7" s="1" t="s">
        <v>31</v>
      </c>
      <c r="F7" s="3">
        <f t="shared" si="0"/>
        <v>45</v>
      </c>
      <c r="G7" s="1" t="s">
        <v>32</v>
      </c>
      <c r="H7" s="3">
        <v>1</v>
      </c>
      <c r="I7" s="2"/>
    </row>
    <row r="8" spans="1:9" x14ac:dyDescent="0.3">
      <c r="A8" s="1" t="s">
        <v>33</v>
      </c>
      <c r="B8" s="3">
        <v>5</v>
      </c>
      <c r="C8" s="1" t="s">
        <v>34</v>
      </c>
      <c r="D8" s="3">
        <v>30</v>
      </c>
      <c r="E8" s="1" t="s">
        <v>35</v>
      </c>
      <c r="F8" s="3">
        <f t="shared" ref="F8:F9" si="1">$F$2*0.25</f>
        <v>56.25</v>
      </c>
      <c r="G8" s="1" t="s">
        <v>36</v>
      </c>
      <c r="H8" s="3">
        <v>1</v>
      </c>
      <c r="I8" s="2"/>
    </row>
    <row r="9" spans="1:9" x14ac:dyDescent="0.3">
      <c r="A9" s="1" t="s">
        <v>37</v>
      </c>
      <c r="B9" s="3">
        <v>5</v>
      </c>
      <c r="C9" s="1" t="s">
        <v>38</v>
      </c>
      <c r="D9" s="3">
        <v>30</v>
      </c>
      <c r="E9" s="1" t="s">
        <v>39</v>
      </c>
      <c r="F9" s="3">
        <f t="shared" si="1"/>
        <v>56.25</v>
      </c>
      <c r="G9" s="1" t="s">
        <v>40</v>
      </c>
      <c r="H9" s="3">
        <v>7</v>
      </c>
      <c r="I9" s="2"/>
    </row>
    <row r="10" spans="1:9" x14ac:dyDescent="0.3">
      <c r="A10" s="1" t="s">
        <v>41</v>
      </c>
      <c r="B10" s="3">
        <f>ROUNDUP((B8+B5+B7+B9)/2,0)</f>
        <v>16</v>
      </c>
      <c r="C10" s="1" t="s">
        <v>42</v>
      </c>
      <c r="D10" s="3">
        <v>30</v>
      </c>
      <c r="E10" s="1" t="s">
        <v>43</v>
      </c>
      <c r="F10" s="1" t="s">
        <v>44</v>
      </c>
      <c r="G10" s="1" t="s">
        <v>45</v>
      </c>
      <c r="H10" s="3">
        <v>7</v>
      </c>
      <c r="I10" s="2"/>
    </row>
    <row r="11" spans="1:9" x14ac:dyDescent="0.3">
      <c r="A11" s="1" t="s">
        <v>46</v>
      </c>
      <c r="B11" s="3">
        <v>8</v>
      </c>
      <c r="C11" s="1" t="s">
        <v>47</v>
      </c>
      <c r="D11" s="3">
        <v>30</v>
      </c>
      <c r="E11" s="1" t="s">
        <v>48</v>
      </c>
      <c r="F11" s="3">
        <v>2</v>
      </c>
      <c r="G11" s="1" t="s">
        <v>49</v>
      </c>
      <c r="H11" s="3">
        <v>7</v>
      </c>
      <c r="I11" s="2"/>
    </row>
    <row r="12" spans="1:9" x14ac:dyDescent="0.3">
      <c r="A12" s="1" t="s">
        <v>50</v>
      </c>
      <c r="B12" s="3">
        <v>20</v>
      </c>
      <c r="C12" s="1" t="s">
        <v>51</v>
      </c>
      <c r="D12" s="3">
        <v>20</v>
      </c>
      <c r="E12" s="1" t="s">
        <v>52</v>
      </c>
      <c r="F12" s="3">
        <v>2</v>
      </c>
      <c r="G12" s="1" t="s">
        <v>53</v>
      </c>
      <c r="H12" s="3">
        <v>7</v>
      </c>
      <c r="I12" s="2"/>
    </row>
    <row r="13" spans="1:9" x14ac:dyDescent="0.3">
      <c r="A13" s="1" t="s">
        <v>54</v>
      </c>
      <c r="B13" s="3">
        <v>20</v>
      </c>
      <c r="C13" s="1" t="s">
        <v>55</v>
      </c>
      <c r="D13" s="3">
        <v>20</v>
      </c>
      <c r="E13" s="1" t="s">
        <v>56</v>
      </c>
      <c r="F13" s="1" t="s">
        <v>120</v>
      </c>
      <c r="G13" s="1" t="s">
        <v>58</v>
      </c>
      <c r="H13" s="3">
        <v>7</v>
      </c>
      <c r="I13" s="2"/>
    </row>
    <row r="14" spans="1:9" x14ac:dyDescent="0.3">
      <c r="A14" s="1" t="s">
        <v>59</v>
      </c>
      <c r="B14" s="3">
        <v>48</v>
      </c>
      <c r="C14" s="1" t="s">
        <v>60</v>
      </c>
      <c r="D14" s="3">
        <v>65</v>
      </c>
      <c r="E14" s="1" t="s">
        <v>61</v>
      </c>
      <c r="F14" s="1" t="s">
        <v>57</v>
      </c>
      <c r="G14" s="1" t="s">
        <v>63</v>
      </c>
      <c r="H14" s="3">
        <v>7</v>
      </c>
      <c r="I14" s="2"/>
    </row>
    <row r="15" spans="1:9" x14ac:dyDescent="0.3">
      <c r="A15" s="1" t="s">
        <v>64</v>
      </c>
      <c r="B15" s="1" t="s">
        <v>65</v>
      </c>
      <c r="C15" s="1" t="s">
        <v>66</v>
      </c>
      <c r="D15" s="3">
        <v>45</v>
      </c>
      <c r="E15" s="1" t="s">
        <v>67</v>
      </c>
      <c r="F15" s="1"/>
      <c r="G15" s="1" t="s">
        <v>68</v>
      </c>
      <c r="H15" s="3">
        <v>1</v>
      </c>
      <c r="I15" s="2"/>
    </row>
    <row r="16" spans="1:9" x14ac:dyDescent="0.3">
      <c r="A16" s="1" t="s">
        <v>69</v>
      </c>
      <c r="B16" s="3">
        <f>ROUNDUP((B7+B5)/2,0)</f>
        <v>11</v>
      </c>
      <c r="C16" s="1" t="s">
        <v>70</v>
      </c>
      <c r="D16" s="3">
        <v>40</v>
      </c>
      <c r="E16" s="1" t="s">
        <v>71</v>
      </c>
      <c r="F16" s="1"/>
      <c r="G16" s="1" t="s">
        <v>72</v>
      </c>
      <c r="H16" s="3">
        <v>1</v>
      </c>
      <c r="I16" s="2"/>
    </row>
    <row r="17" spans="1:9" x14ac:dyDescent="0.3">
      <c r="A17" s="1" t="s">
        <v>73</v>
      </c>
      <c r="B17" s="3">
        <f>ROUNDUP((B6+B6+B4)/3,0)</f>
        <v>14</v>
      </c>
      <c r="C17" s="1" t="s">
        <v>74</v>
      </c>
      <c r="D17" s="3">
        <v>20</v>
      </c>
      <c r="E17" s="1" t="s">
        <v>75</v>
      </c>
      <c r="F17" s="3">
        <v>30</v>
      </c>
      <c r="G17" s="1" t="s">
        <v>76</v>
      </c>
      <c r="H17" s="3">
        <v>1</v>
      </c>
      <c r="I17" s="2"/>
    </row>
    <row r="18" spans="1:9" x14ac:dyDescent="0.3">
      <c r="A18" s="1" t="s">
        <v>77</v>
      </c>
      <c r="B18" s="3">
        <f>ROUNDUP((B5+B4+B5)/3,0)</f>
        <v>12</v>
      </c>
      <c r="C18" s="1" t="s">
        <v>78</v>
      </c>
      <c r="D18" s="3">
        <v>40</v>
      </c>
      <c r="E18" s="1" t="s">
        <v>79</v>
      </c>
      <c r="F18" s="3">
        <v>12</v>
      </c>
      <c r="G18" s="1" t="s">
        <v>80</v>
      </c>
      <c r="H18" s="3">
        <v>1</v>
      </c>
      <c r="I18" s="2"/>
    </row>
    <row r="19" spans="1:9" x14ac:dyDescent="0.3">
      <c r="A19" s="1" t="s">
        <v>81</v>
      </c>
      <c r="B19" s="3">
        <f>ROUNDUP(B8+B9,0)</f>
        <v>10</v>
      </c>
      <c r="C19" s="1" t="s">
        <v>82</v>
      </c>
      <c r="D19" s="3">
        <v>40</v>
      </c>
      <c r="E19" s="1" t="s">
        <v>83</v>
      </c>
      <c r="F19" s="3">
        <v>0</v>
      </c>
      <c r="G19" s="1" t="s">
        <v>84</v>
      </c>
      <c r="H19" s="3">
        <v>1</v>
      </c>
      <c r="I19" s="2"/>
    </row>
    <row r="20" spans="1:9" x14ac:dyDescent="0.3">
      <c r="A20" s="1" t="s">
        <v>85</v>
      </c>
      <c r="B20" s="1" t="s">
        <v>142</v>
      </c>
      <c r="C20" s="1" t="s">
        <v>86</v>
      </c>
      <c r="D20" s="3">
        <v>20</v>
      </c>
      <c r="E20" s="1" t="s">
        <v>87</v>
      </c>
      <c r="F20" s="3">
        <v>0</v>
      </c>
      <c r="G20" s="1" t="s">
        <v>88</v>
      </c>
      <c r="H20" s="1" t="s">
        <v>65</v>
      </c>
      <c r="I20" s="2"/>
    </row>
    <row r="21" spans="1:9" x14ac:dyDescent="0.3">
      <c r="A21" s="1" t="s">
        <v>90</v>
      </c>
      <c r="B21" s="3">
        <v>225</v>
      </c>
      <c r="C21" s="1" t="s">
        <v>91</v>
      </c>
      <c r="D21" s="3">
        <v>20</v>
      </c>
      <c r="E21" s="1" t="s">
        <v>92</v>
      </c>
      <c r="F21" s="3">
        <v>0</v>
      </c>
      <c r="G21" s="1" t="s">
        <v>93</v>
      </c>
      <c r="H21" s="1" t="s">
        <v>121</v>
      </c>
      <c r="I21" s="2"/>
    </row>
    <row r="22" spans="1:9" x14ac:dyDescent="0.3">
      <c r="A22" s="1" t="s">
        <v>94</v>
      </c>
      <c r="B22" s="3">
        <f t="shared" ref="B22:B28" si="2">F3</f>
        <v>10</v>
      </c>
      <c r="C22" s="1" t="s">
        <v>95</v>
      </c>
      <c r="D22" s="3">
        <v>20</v>
      </c>
      <c r="E22" s="1" t="s">
        <v>96</v>
      </c>
      <c r="F22" s="3">
        <v>0</v>
      </c>
      <c r="G22" s="1" t="s">
        <v>97</v>
      </c>
      <c r="H22" s="1" t="s">
        <v>121</v>
      </c>
      <c r="I22" s="2"/>
    </row>
    <row r="23" spans="1:9" x14ac:dyDescent="0.3">
      <c r="A23" s="1" t="s">
        <v>98</v>
      </c>
      <c r="B23" s="3">
        <f t="shared" si="2"/>
        <v>45</v>
      </c>
      <c r="C23" s="1" t="s">
        <v>99</v>
      </c>
      <c r="D23" s="3">
        <v>20</v>
      </c>
      <c r="E23" s="1" t="s">
        <v>100</v>
      </c>
      <c r="F23" s="3">
        <v>0</v>
      </c>
      <c r="G23" s="1" t="s">
        <v>101</v>
      </c>
      <c r="H23" s="1" t="s">
        <v>121</v>
      </c>
      <c r="I23" s="2"/>
    </row>
    <row r="24" spans="1:9" x14ac:dyDescent="0.3">
      <c r="A24" s="1" t="s">
        <v>102</v>
      </c>
      <c r="B24" s="3">
        <f t="shared" si="2"/>
        <v>157.5</v>
      </c>
      <c r="C24" s="1" t="s">
        <v>103</v>
      </c>
      <c r="D24" s="3">
        <v>20</v>
      </c>
      <c r="E24" s="1" t="s">
        <v>104</v>
      </c>
      <c r="F24" s="3">
        <v>0</v>
      </c>
      <c r="G24" s="1" t="s">
        <v>105</v>
      </c>
      <c r="H24" s="1" t="s">
        <v>121</v>
      </c>
      <c r="I24" s="2"/>
    </row>
    <row r="25" spans="1:9" x14ac:dyDescent="0.3">
      <c r="A25" s="1" t="s">
        <v>106</v>
      </c>
      <c r="B25" s="3">
        <f t="shared" si="2"/>
        <v>45</v>
      </c>
      <c r="C25" s="1" t="s">
        <v>107</v>
      </c>
      <c r="D25" s="3">
        <v>20</v>
      </c>
      <c r="E25" s="1" t="s">
        <v>108</v>
      </c>
      <c r="F25" s="3">
        <v>0</v>
      </c>
      <c r="G25" s="1"/>
      <c r="H25" s="1"/>
      <c r="I25" s="2"/>
    </row>
    <row r="26" spans="1:9" x14ac:dyDescent="0.3">
      <c r="A26" s="1" t="s">
        <v>109</v>
      </c>
      <c r="B26" s="3">
        <f t="shared" si="2"/>
        <v>45</v>
      </c>
      <c r="C26" s="1" t="s">
        <v>110</v>
      </c>
      <c r="D26" s="3">
        <v>20</v>
      </c>
      <c r="E26" s="1" t="s">
        <v>111</v>
      </c>
      <c r="F26" s="3">
        <v>0</v>
      </c>
      <c r="G26" s="1"/>
      <c r="H26" s="1"/>
      <c r="I26" s="2"/>
    </row>
    <row r="27" spans="1:9" x14ac:dyDescent="0.3">
      <c r="A27" s="1" t="s">
        <v>112</v>
      </c>
      <c r="B27" s="3">
        <f t="shared" si="2"/>
        <v>56.25</v>
      </c>
      <c r="C27" s="1" t="s">
        <v>113</v>
      </c>
      <c r="D27" s="3">
        <v>20</v>
      </c>
      <c r="E27" s="1" t="s">
        <v>114</v>
      </c>
      <c r="F27" s="1"/>
      <c r="G27" s="1"/>
      <c r="H27" s="1"/>
      <c r="I27" s="2"/>
    </row>
    <row r="28" spans="1:9" x14ac:dyDescent="0.3">
      <c r="A28" s="1" t="s">
        <v>115</v>
      </c>
      <c r="B28" s="3">
        <f t="shared" si="2"/>
        <v>56.25</v>
      </c>
      <c r="C28" s="1"/>
      <c r="D28" s="1"/>
      <c r="E28" s="1"/>
      <c r="F28" s="1"/>
      <c r="G28" s="1"/>
      <c r="H28" s="1"/>
      <c r="I28" s="2"/>
    </row>
    <row r="29" spans="1:9" x14ac:dyDescent="0.3">
      <c r="A29" s="1" t="s">
        <v>116</v>
      </c>
      <c r="B29" s="3">
        <v>0</v>
      </c>
      <c r="C29" s="1"/>
      <c r="D29" s="1"/>
      <c r="E29" s="1"/>
      <c r="F29" s="1"/>
      <c r="G29" s="1"/>
      <c r="H29" s="1"/>
      <c r="I2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CF028-88F6-4C71-A8D8-1F044FB5149C}">
  <dimension ref="A1:I29"/>
  <sheetViews>
    <sheetView workbookViewId="0">
      <selection activeCell="B21" sqref="B21"/>
    </sheetView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3">
      <c r="A2" s="1" t="s">
        <v>9</v>
      </c>
      <c r="B2" s="3">
        <v>15</v>
      </c>
      <c r="C2" s="1" t="s">
        <v>10</v>
      </c>
      <c r="D2" s="3">
        <v>20</v>
      </c>
      <c r="E2" s="1" t="s">
        <v>11</v>
      </c>
      <c r="F2" s="3">
        <v>300</v>
      </c>
      <c r="G2" s="1" t="s">
        <v>12</v>
      </c>
      <c r="H2" s="3">
        <v>7</v>
      </c>
      <c r="I2" s="2"/>
    </row>
    <row r="3" spans="1:9" x14ac:dyDescent="0.3">
      <c r="A3" s="1" t="s">
        <v>13</v>
      </c>
      <c r="B3" s="3">
        <v>14</v>
      </c>
      <c r="C3" s="1" t="s">
        <v>14</v>
      </c>
      <c r="D3" s="3">
        <v>40</v>
      </c>
      <c r="E3" s="1" t="s">
        <v>15</v>
      </c>
      <c r="F3" s="3">
        <v>14</v>
      </c>
      <c r="G3" s="1" t="s">
        <v>16</v>
      </c>
      <c r="H3" s="3">
        <v>7</v>
      </c>
      <c r="I3" s="2"/>
    </row>
    <row r="4" spans="1:9" x14ac:dyDescent="0.3">
      <c r="A4" s="1" t="s">
        <v>17</v>
      </c>
      <c r="B4" s="3">
        <v>8</v>
      </c>
      <c r="C4" s="1" t="s">
        <v>18</v>
      </c>
      <c r="D4" s="3">
        <v>45</v>
      </c>
      <c r="E4" s="1" t="s">
        <v>19</v>
      </c>
      <c r="F4" s="3">
        <f>$F$2*0.2</f>
        <v>60</v>
      </c>
      <c r="G4" s="1" t="s">
        <v>20</v>
      </c>
      <c r="H4" s="3">
        <v>7</v>
      </c>
      <c r="I4" s="2"/>
    </row>
    <row r="5" spans="1:9" x14ac:dyDescent="0.3">
      <c r="A5" s="1" t="s">
        <v>21</v>
      </c>
      <c r="B5" s="3">
        <v>14</v>
      </c>
      <c r="C5" s="1" t="s">
        <v>22</v>
      </c>
      <c r="D5" s="3">
        <v>30</v>
      </c>
      <c r="E5" s="1" t="s">
        <v>23</v>
      </c>
      <c r="F5" s="3">
        <f>$F$2*0.7</f>
        <v>210</v>
      </c>
      <c r="G5" s="1" t="s">
        <v>24</v>
      </c>
      <c r="H5" s="3">
        <v>7</v>
      </c>
      <c r="I5" s="2"/>
    </row>
    <row r="6" spans="1:9" x14ac:dyDescent="0.3">
      <c r="A6" s="1" t="s">
        <v>25</v>
      </c>
      <c r="B6" s="3">
        <v>8</v>
      </c>
      <c r="C6" s="1" t="s">
        <v>26</v>
      </c>
      <c r="D6" s="3">
        <v>20</v>
      </c>
      <c r="E6" s="1" t="s">
        <v>27</v>
      </c>
      <c r="F6" s="3">
        <f t="shared" ref="F6:F7" si="0">$F$2*0.2</f>
        <v>60</v>
      </c>
      <c r="G6" s="1" t="s">
        <v>28</v>
      </c>
      <c r="H6" s="3">
        <v>1</v>
      </c>
      <c r="I6" s="2"/>
    </row>
    <row r="7" spans="1:9" x14ac:dyDescent="0.3">
      <c r="A7" s="1" t="s">
        <v>29</v>
      </c>
      <c r="B7" s="3">
        <v>10</v>
      </c>
      <c r="C7" s="1" t="s">
        <v>30</v>
      </c>
      <c r="D7" s="3">
        <v>20</v>
      </c>
      <c r="E7" s="1" t="s">
        <v>31</v>
      </c>
      <c r="F7" s="3">
        <f t="shared" si="0"/>
        <v>60</v>
      </c>
      <c r="G7" s="1" t="s">
        <v>32</v>
      </c>
      <c r="H7" s="3">
        <v>1</v>
      </c>
      <c r="I7" s="2"/>
    </row>
    <row r="8" spans="1:9" x14ac:dyDescent="0.3">
      <c r="A8" s="1" t="s">
        <v>33</v>
      </c>
      <c r="B8" s="3">
        <v>5</v>
      </c>
      <c r="C8" s="1" t="s">
        <v>34</v>
      </c>
      <c r="D8" s="3">
        <v>35</v>
      </c>
      <c r="E8" s="1" t="s">
        <v>35</v>
      </c>
      <c r="F8" s="3">
        <f t="shared" ref="F8:F9" si="1">$F$2*0.25</f>
        <v>75</v>
      </c>
      <c r="G8" s="1" t="s">
        <v>36</v>
      </c>
      <c r="H8" s="3">
        <v>1</v>
      </c>
      <c r="I8" s="2"/>
    </row>
    <row r="9" spans="1:9" x14ac:dyDescent="0.3">
      <c r="A9" s="1" t="s">
        <v>37</v>
      </c>
      <c r="B9" s="3">
        <v>5</v>
      </c>
      <c r="C9" s="1" t="s">
        <v>38</v>
      </c>
      <c r="D9" s="3">
        <v>35</v>
      </c>
      <c r="E9" s="1" t="s">
        <v>39</v>
      </c>
      <c r="F9" s="3">
        <f t="shared" si="1"/>
        <v>75</v>
      </c>
      <c r="G9" s="1" t="s">
        <v>40</v>
      </c>
      <c r="H9" s="3">
        <v>1</v>
      </c>
      <c r="I9" s="2"/>
    </row>
    <row r="10" spans="1:9" x14ac:dyDescent="0.3">
      <c r="A10" s="1" t="s">
        <v>41</v>
      </c>
      <c r="B10" s="3">
        <f>ROUNDUP((B8+B5+B7+B9)/2,0)</f>
        <v>17</v>
      </c>
      <c r="C10" s="1" t="s">
        <v>42</v>
      </c>
      <c r="D10" s="3">
        <v>30</v>
      </c>
      <c r="E10" s="1" t="s">
        <v>43</v>
      </c>
      <c r="F10" s="1" t="s">
        <v>44</v>
      </c>
      <c r="G10" s="1" t="s">
        <v>45</v>
      </c>
      <c r="H10" s="3">
        <v>7</v>
      </c>
      <c r="I10" s="2"/>
    </row>
    <row r="11" spans="1:9" x14ac:dyDescent="0.3">
      <c r="A11" s="1" t="s">
        <v>46</v>
      </c>
      <c r="B11" s="3">
        <v>8</v>
      </c>
      <c r="C11" s="1" t="s">
        <v>47</v>
      </c>
      <c r="D11" s="3">
        <v>35</v>
      </c>
      <c r="E11" s="1" t="s">
        <v>48</v>
      </c>
      <c r="F11" s="3">
        <v>2</v>
      </c>
      <c r="G11" s="1" t="s">
        <v>49</v>
      </c>
      <c r="H11" s="3">
        <v>7</v>
      </c>
      <c r="I11" s="2"/>
    </row>
    <row r="12" spans="1:9" x14ac:dyDescent="0.3">
      <c r="A12" s="1" t="s">
        <v>50</v>
      </c>
      <c r="B12" s="3">
        <v>20</v>
      </c>
      <c r="C12" s="1" t="s">
        <v>51</v>
      </c>
      <c r="D12" s="3">
        <v>30</v>
      </c>
      <c r="E12" s="1" t="s">
        <v>52</v>
      </c>
      <c r="F12" s="3">
        <v>2</v>
      </c>
      <c r="G12" s="1" t="s">
        <v>53</v>
      </c>
      <c r="H12" s="3">
        <v>7</v>
      </c>
      <c r="I12" s="2"/>
    </row>
    <row r="13" spans="1:9" x14ac:dyDescent="0.3">
      <c r="A13" s="1" t="s">
        <v>54</v>
      </c>
      <c r="B13" s="3">
        <v>20</v>
      </c>
      <c r="C13" s="1" t="s">
        <v>55</v>
      </c>
      <c r="D13" s="3">
        <v>25</v>
      </c>
      <c r="E13" s="1" t="s">
        <v>56</v>
      </c>
      <c r="F13" s="1" t="s">
        <v>122</v>
      </c>
      <c r="G13" s="1" t="s">
        <v>58</v>
      </c>
      <c r="H13" s="3">
        <v>7</v>
      </c>
      <c r="I13" s="2"/>
    </row>
    <row r="14" spans="1:9" x14ac:dyDescent="0.3">
      <c r="A14" s="1" t="s">
        <v>59</v>
      </c>
      <c r="B14" s="3">
        <v>48</v>
      </c>
      <c r="C14" s="1" t="s">
        <v>60</v>
      </c>
      <c r="D14" s="3">
        <v>35</v>
      </c>
      <c r="E14" s="1" t="s">
        <v>61</v>
      </c>
      <c r="F14" s="1" t="s">
        <v>123</v>
      </c>
      <c r="G14" s="1" t="s">
        <v>63</v>
      </c>
      <c r="H14" s="3">
        <v>7</v>
      </c>
      <c r="I14" s="2"/>
    </row>
    <row r="15" spans="1:9" x14ac:dyDescent="0.3">
      <c r="A15" s="1" t="s">
        <v>64</v>
      </c>
      <c r="B15" s="1" t="s">
        <v>65</v>
      </c>
      <c r="C15" s="1" t="s">
        <v>66</v>
      </c>
      <c r="D15" s="3">
        <v>25</v>
      </c>
      <c r="E15" s="1" t="s">
        <v>67</v>
      </c>
      <c r="F15" s="1" t="s">
        <v>124</v>
      </c>
      <c r="G15" s="1" t="s">
        <v>68</v>
      </c>
      <c r="H15" s="3">
        <v>1</v>
      </c>
      <c r="I15" s="2"/>
    </row>
    <row r="16" spans="1:9" x14ac:dyDescent="0.3">
      <c r="A16" s="1" t="s">
        <v>69</v>
      </c>
      <c r="B16" s="3">
        <f>ROUNDUP((B7+B5)/2,0)</f>
        <v>12</v>
      </c>
      <c r="C16" s="1" t="s">
        <v>70</v>
      </c>
      <c r="D16" s="3">
        <v>35</v>
      </c>
      <c r="E16" s="1" t="s">
        <v>71</v>
      </c>
      <c r="F16" s="1" t="s">
        <v>125</v>
      </c>
      <c r="G16" s="1" t="s">
        <v>72</v>
      </c>
      <c r="H16" s="3">
        <v>1</v>
      </c>
      <c r="I16" s="2"/>
    </row>
    <row r="17" spans="1:9" x14ac:dyDescent="0.3">
      <c r="A17" s="1" t="s">
        <v>73</v>
      </c>
      <c r="B17" s="3">
        <f>ROUNDUP((B6+B6+B4)/3,0)</f>
        <v>8</v>
      </c>
      <c r="C17" s="1" t="s">
        <v>74</v>
      </c>
      <c r="D17" s="3">
        <v>20</v>
      </c>
      <c r="E17" s="1" t="s">
        <v>75</v>
      </c>
      <c r="F17" s="3">
        <v>30</v>
      </c>
      <c r="G17" s="1" t="s">
        <v>76</v>
      </c>
      <c r="H17" s="3">
        <v>1</v>
      </c>
      <c r="I17" s="2"/>
    </row>
    <row r="18" spans="1:9" x14ac:dyDescent="0.3">
      <c r="A18" s="1" t="s">
        <v>77</v>
      </c>
      <c r="B18" s="3">
        <f>ROUNDUP((B5+B4+B5)/3,0)</f>
        <v>12</v>
      </c>
      <c r="C18" s="1" t="s">
        <v>78</v>
      </c>
      <c r="D18" s="3">
        <v>25</v>
      </c>
      <c r="E18" s="1" t="s">
        <v>79</v>
      </c>
      <c r="F18" s="3">
        <v>12</v>
      </c>
      <c r="G18" s="1" t="s">
        <v>80</v>
      </c>
      <c r="H18" s="3">
        <v>1</v>
      </c>
      <c r="I18" s="2"/>
    </row>
    <row r="19" spans="1:9" x14ac:dyDescent="0.3">
      <c r="A19" s="1" t="s">
        <v>81</v>
      </c>
      <c r="B19" s="3">
        <f>ROUNDUP(B8+B9,0)</f>
        <v>10</v>
      </c>
      <c r="C19" s="1" t="s">
        <v>82</v>
      </c>
      <c r="D19" s="3">
        <v>35</v>
      </c>
      <c r="E19" s="1" t="s">
        <v>83</v>
      </c>
      <c r="F19" s="3">
        <v>0</v>
      </c>
      <c r="G19" s="1" t="s">
        <v>84</v>
      </c>
      <c r="H19" s="3">
        <v>1</v>
      </c>
      <c r="I19" s="2"/>
    </row>
    <row r="20" spans="1:9" x14ac:dyDescent="0.3">
      <c r="A20" s="1" t="s">
        <v>85</v>
      </c>
      <c r="B20" s="1" t="s">
        <v>133</v>
      </c>
      <c r="C20" s="1" t="s">
        <v>86</v>
      </c>
      <c r="D20" s="3">
        <v>20</v>
      </c>
      <c r="E20" s="1" t="s">
        <v>87</v>
      </c>
      <c r="F20" s="3">
        <v>0</v>
      </c>
      <c r="G20" s="1" t="s">
        <v>88</v>
      </c>
      <c r="H20" s="1" t="s">
        <v>65</v>
      </c>
      <c r="I20" s="2"/>
    </row>
    <row r="21" spans="1:9" x14ac:dyDescent="0.3">
      <c r="A21" s="1" t="s">
        <v>90</v>
      </c>
      <c r="B21" s="3">
        <v>300</v>
      </c>
      <c r="C21" s="1" t="s">
        <v>91</v>
      </c>
      <c r="D21" s="3">
        <v>30</v>
      </c>
      <c r="E21" s="1" t="s">
        <v>92</v>
      </c>
      <c r="F21" s="3">
        <v>0</v>
      </c>
      <c r="G21" s="1" t="s">
        <v>93</v>
      </c>
      <c r="H21" s="1" t="s">
        <v>121</v>
      </c>
      <c r="I21" s="2"/>
    </row>
    <row r="22" spans="1:9" x14ac:dyDescent="0.3">
      <c r="A22" s="1" t="s">
        <v>94</v>
      </c>
      <c r="B22" s="3">
        <v>14</v>
      </c>
      <c r="C22" s="1" t="s">
        <v>95</v>
      </c>
      <c r="D22" s="3">
        <v>20</v>
      </c>
      <c r="E22" s="1" t="s">
        <v>96</v>
      </c>
      <c r="F22" s="3">
        <v>0</v>
      </c>
      <c r="G22" s="1" t="s">
        <v>97</v>
      </c>
      <c r="H22" s="1" t="s">
        <v>65</v>
      </c>
      <c r="I22" s="2"/>
    </row>
    <row r="23" spans="1:9" x14ac:dyDescent="0.3">
      <c r="A23" s="1" t="s">
        <v>98</v>
      </c>
      <c r="B23" s="3">
        <f t="shared" ref="B23:B28" si="2">F4</f>
        <v>60</v>
      </c>
      <c r="C23" s="1" t="s">
        <v>99</v>
      </c>
      <c r="D23" s="3">
        <v>20</v>
      </c>
      <c r="E23" s="1" t="s">
        <v>100</v>
      </c>
      <c r="F23" s="3">
        <v>0</v>
      </c>
      <c r="G23" s="1" t="s">
        <v>101</v>
      </c>
      <c r="H23" s="1" t="s">
        <v>121</v>
      </c>
      <c r="I23" s="2"/>
    </row>
    <row r="24" spans="1:9" x14ac:dyDescent="0.3">
      <c r="A24" s="1" t="s">
        <v>102</v>
      </c>
      <c r="B24" s="3">
        <f t="shared" si="2"/>
        <v>210</v>
      </c>
      <c r="C24" s="1" t="s">
        <v>103</v>
      </c>
      <c r="D24" s="3">
        <v>20</v>
      </c>
      <c r="E24" s="1" t="s">
        <v>104</v>
      </c>
      <c r="F24" s="3">
        <v>0</v>
      </c>
      <c r="G24" s="1" t="s">
        <v>105</v>
      </c>
      <c r="H24" s="1" t="s">
        <v>65</v>
      </c>
      <c r="I24" s="2"/>
    </row>
    <row r="25" spans="1:9" x14ac:dyDescent="0.3">
      <c r="A25" s="1" t="s">
        <v>106</v>
      </c>
      <c r="B25" s="3">
        <f t="shared" si="2"/>
        <v>60</v>
      </c>
      <c r="C25" s="1" t="s">
        <v>107</v>
      </c>
      <c r="D25" s="3">
        <v>20</v>
      </c>
      <c r="E25" s="1" t="s">
        <v>108</v>
      </c>
      <c r="F25" s="3">
        <v>0</v>
      </c>
      <c r="G25" s="1"/>
      <c r="H25" s="1"/>
      <c r="I25" s="2"/>
    </row>
    <row r="26" spans="1:9" x14ac:dyDescent="0.3">
      <c r="A26" s="1" t="s">
        <v>109</v>
      </c>
      <c r="B26" s="3">
        <f t="shared" si="2"/>
        <v>60</v>
      </c>
      <c r="C26" s="1" t="s">
        <v>110</v>
      </c>
      <c r="D26" s="3">
        <v>20</v>
      </c>
      <c r="E26" s="1" t="s">
        <v>111</v>
      </c>
      <c r="F26" s="3">
        <v>0</v>
      </c>
      <c r="G26" s="1"/>
      <c r="H26" s="1"/>
      <c r="I26" s="2"/>
    </row>
    <row r="27" spans="1:9" x14ac:dyDescent="0.3">
      <c r="A27" s="1" t="s">
        <v>112</v>
      </c>
      <c r="B27" s="3">
        <f t="shared" si="2"/>
        <v>75</v>
      </c>
      <c r="C27" s="1" t="s">
        <v>113</v>
      </c>
      <c r="D27" s="3">
        <v>25</v>
      </c>
      <c r="E27" s="1" t="s">
        <v>114</v>
      </c>
      <c r="F27" s="1"/>
      <c r="G27" s="1"/>
      <c r="H27" s="1"/>
      <c r="I27" s="2"/>
    </row>
    <row r="28" spans="1:9" x14ac:dyDescent="0.3">
      <c r="A28" s="1" t="s">
        <v>115</v>
      </c>
      <c r="B28" s="3">
        <f t="shared" si="2"/>
        <v>75</v>
      </c>
      <c r="C28" s="1"/>
      <c r="D28" s="1"/>
      <c r="E28" s="1"/>
      <c r="F28" s="1"/>
      <c r="G28" s="1"/>
      <c r="H28" s="1"/>
      <c r="I28" s="2"/>
    </row>
    <row r="29" spans="1:9" x14ac:dyDescent="0.3">
      <c r="A29" s="1" t="s">
        <v>116</v>
      </c>
      <c r="B29" s="3">
        <v>0</v>
      </c>
      <c r="C29" s="1"/>
      <c r="D29" s="1"/>
      <c r="E29" s="1"/>
      <c r="F29" s="1"/>
      <c r="G29" s="1"/>
      <c r="H29" s="1"/>
      <c r="I2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9713-175A-4EDA-8CE2-EA31CEE78CCE}">
  <dimension ref="A1:I29"/>
  <sheetViews>
    <sheetView workbookViewId="0">
      <selection activeCell="B21" sqref="B21"/>
    </sheetView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3">
      <c r="A2" s="1" t="s">
        <v>9</v>
      </c>
      <c r="B2" s="3">
        <v>14</v>
      </c>
      <c r="C2" s="1" t="s">
        <v>10</v>
      </c>
      <c r="D2" s="3">
        <v>30</v>
      </c>
      <c r="E2" s="1" t="s">
        <v>11</v>
      </c>
      <c r="F2" s="3">
        <v>300</v>
      </c>
      <c r="G2" s="1" t="s">
        <v>12</v>
      </c>
      <c r="H2" s="3">
        <v>7</v>
      </c>
      <c r="I2" s="2"/>
    </row>
    <row r="3" spans="1:9" x14ac:dyDescent="0.3">
      <c r="A3" s="1" t="s">
        <v>13</v>
      </c>
      <c r="B3" s="3">
        <v>15</v>
      </c>
      <c r="C3" s="1" t="s">
        <v>14</v>
      </c>
      <c r="D3" s="3">
        <v>45</v>
      </c>
      <c r="E3" s="1" t="s">
        <v>15</v>
      </c>
      <c r="F3" s="3">
        <v>14</v>
      </c>
      <c r="G3" s="1" t="s">
        <v>16</v>
      </c>
      <c r="H3" s="3">
        <v>7</v>
      </c>
      <c r="I3" s="2"/>
    </row>
    <row r="4" spans="1:9" x14ac:dyDescent="0.3">
      <c r="A4" s="1" t="s">
        <v>17</v>
      </c>
      <c r="B4" s="3">
        <v>13</v>
      </c>
      <c r="C4" s="1" t="s">
        <v>18</v>
      </c>
      <c r="D4" s="3">
        <v>30</v>
      </c>
      <c r="E4" s="1" t="s">
        <v>19</v>
      </c>
      <c r="F4" s="3">
        <f>$F$2*0.2</f>
        <v>60</v>
      </c>
      <c r="G4" s="1" t="s">
        <v>20</v>
      </c>
      <c r="H4" s="3">
        <v>7</v>
      </c>
      <c r="I4" s="2"/>
    </row>
    <row r="5" spans="1:9" x14ac:dyDescent="0.3">
      <c r="A5" s="1" t="s">
        <v>21</v>
      </c>
      <c r="B5" s="3">
        <v>13</v>
      </c>
      <c r="C5" s="1" t="s">
        <v>22</v>
      </c>
      <c r="D5" s="3">
        <v>30</v>
      </c>
      <c r="E5" s="1" t="s">
        <v>23</v>
      </c>
      <c r="F5" s="3">
        <f>$F$2*0.7</f>
        <v>210</v>
      </c>
      <c r="G5" s="1" t="s">
        <v>24</v>
      </c>
      <c r="H5" s="3">
        <v>7</v>
      </c>
      <c r="I5" s="2"/>
    </row>
    <row r="6" spans="1:9" x14ac:dyDescent="0.3">
      <c r="A6" s="1" t="s">
        <v>25</v>
      </c>
      <c r="B6" s="3">
        <v>10</v>
      </c>
      <c r="C6" s="1" t="s">
        <v>26</v>
      </c>
      <c r="D6" s="3">
        <v>20</v>
      </c>
      <c r="E6" s="1" t="s">
        <v>27</v>
      </c>
      <c r="F6" s="3">
        <f t="shared" ref="F6:F7" si="0">$F$2*0.2</f>
        <v>60</v>
      </c>
      <c r="G6" s="1" t="s">
        <v>28</v>
      </c>
      <c r="H6" s="3">
        <v>1</v>
      </c>
      <c r="I6" s="2"/>
    </row>
    <row r="7" spans="1:9" x14ac:dyDescent="0.3">
      <c r="A7" s="1" t="s">
        <v>29</v>
      </c>
      <c r="B7" s="3">
        <v>15</v>
      </c>
      <c r="C7" s="1" t="s">
        <v>30</v>
      </c>
      <c r="D7" s="3">
        <v>35</v>
      </c>
      <c r="E7" s="1" t="s">
        <v>31</v>
      </c>
      <c r="F7" s="3">
        <f t="shared" si="0"/>
        <v>60</v>
      </c>
      <c r="G7" s="1" t="s">
        <v>32</v>
      </c>
      <c r="H7" s="3">
        <v>1</v>
      </c>
      <c r="I7" s="2"/>
    </row>
    <row r="8" spans="1:9" x14ac:dyDescent="0.3">
      <c r="A8" s="1" t="s">
        <v>33</v>
      </c>
      <c r="B8" s="3">
        <v>5</v>
      </c>
      <c r="C8" s="1" t="s">
        <v>34</v>
      </c>
      <c r="D8" s="3">
        <v>40</v>
      </c>
      <c r="E8" s="1" t="s">
        <v>35</v>
      </c>
      <c r="F8" s="3">
        <f t="shared" ref="F8:F9" si="1">$F$2*0.25</f>
        <v>75</v>
      </c>
      <c r="G8" s="1" t="s">
        <v>36</v>
      </c>
      <c r="H8" s="3">
        <v>1</v>
      </c>
      <c r="I8" s="2"/>
    </row>
    <row r="9" spans="1:9" x14ac:dyDescent="0.3">
      <c r="A9" s="1" t="s">
        <v>37</v>
      </c>
      <c r="B9" s="3">
        <v>5</v>
      </c>
      <c r="C9" s="1" t="s">
        <v>38</v>
      </c>
      <c r="D9" s="3">
        <v>40</v>
      </c>
      <c r="E9" s="1" t="s">
        <v>39</v>
      </c>
      <c r="F9" s="3">
        <f t="shared" si="1"/>
        <v>75</v>
      </c>
      <c r="G9" s="1" t="s">
        <v>40</v>
      </c>
      <c r="H9" s="3">
        <v>1</v>
      </c>
      <c r="I9" s="2"/>
    </row>
    <row r="10" spans="1:9" x14ac:dyDescent="0.3">
      <c r="A10" s="1" t="s">
        <v>41</v>
      </c>
      <c r="B10" s="3">
        <f>ROUNDUP((B8+B5+B7+B9)/2,0)</f>
        <v>19</v>
      </c>
      <c r="C10" s="1" t="s">
        <v>42</v>
      </c>
      <c r="D10" s="3">
        <v>35</v>
      </c>
      <c r="E10" s="1" t="s">
        <v>43</v>
      </c>
      <c r="F10" s="1" t="s">
        <v>44</v>
      </c>
      <c r="G10" s="1" t="s">
        <v>45</v>
      </c>
      <c r="H10" s="3">
        <v>7</v>
      </c>
      <c r="I10" s="2"/>
    </row>
    <row r="11" spans="1:9" x14ac:dyDescent="0.3">
      <c r="A11" s="1" t="s">
        <v>46</v>
      </c>
      <c r="B11" s="3">
        <v>8</v>
      </c>
      <c r="C11" s="1" t="s">
        <v>47</v>
      </c>
      <c r="D11" s="3">
        <v>45</v>
      </c>
      <c r="E11" s="1" t="s">
        <v>48</v>
      </c>
      <c r="F11" s="3">
        <v>2</v>
      </c>
      <c r="G11" s="1" t="s">
        <v>49</v>
      </c>
      <c r="H11" s="3">
        <v>7</v>
      </c>
      <c r="I11" s="2"/>
    </row>
    <row r="12" spans="1:9" x14ac:dyDescent="0.3">
      <c r="A12" s="1" t="s">
        <v>50</v>
      </c>
      <c r="B12" s="3">
        <v>20</v>
      </c>
      <c r="C12" s="1" t="s">
        <v>51</v>
      </c>
      <c r="D12" s="3">
        <v>35</v>
      </c>
      <c r="E12" s="1" t="s">
        <v>52</v>
      </c>
      <c r="F12" s="3">
        <v>2</v>
      </c>
      <c r="G12" s="1" t="s">
        <v>53</v>
      </c>
      <c r="H12" s="3">
        <v>7</v>
      </c>
      <c r="I12" s="2"/>
    </row>
    <row r="13" spans="1:9" x14ac:dyDescent="0.3">
      <c r="A13" s="1" t="s">
        <v>54</v>
      </c>
      <c r="B13" s="3">
        <v>20</v>
      </c>
      <c r="C13" s="1" t="s">
        <v>55</v>
      </c>
      <c r="D13" s="3">
        <v>35</v>
      </c>
      <c r="E13" s="1" t="s">
        <v>56</v>
      </c>
      <c r="F13" s="1" t="s">
        <v>57</v>
      </c>
      <c r="G13" s="1" t="s">
        <v>58</v>
      </c>
      <c r="H13" s="3">
        <v>7</v>
      </c>
      <c r="I13" s="2"/>
    </row>
    <row r="14" spans="1:9" x14ac:dyDescent="0.3">
      <c r="A14" s="1" t="s">
        <v>59</v>
      </c>
      <c r="B14" s="3">
        <v>48</v>
      </c>
      <c r="C14" s="1" t="s">
        <v>60</v>
      </c>
      <c r="D14" s="3">
        <v>45</v>
      </c>
      <c r="E14" s="1" t="s">
        <v>61</v>
      </c>
      <c r="F14" s="1" t="s">
        <v>126</v>
      </c>
      <c r="G14" s="1" t="s">
        <v>63</v>
      </c>
      <c r="H14" s="3">
        <v>7</v>
      </c>
      <c r="I14" s="2"/>
    </row>
    <row r="15" spans="1:9" x14ac:dyDescent="0.3">
      <c r="A15" s="1" t="s">
        <v>64</v>
      </c>
      <c r="B15" s="1" t="s">
        <v>65</v>
      </c>
      <c r="C15" s="1" t="s">
        <v>66</v>
      </c>
      <c r="D15" s="3">
        <v>30</v>
      </c>
      <c r="E15" s="1" t="s">
        <v>67</v>
      </c>
      <c r="F15" s="1" t="s">
        <v>127</v>
      </c>
      <c r="G15" s="1" t="s">
        <v>68</v>
      </c>
      <c r="H15" s="3">
        <v>1</v>
      </c>
      <c r="I15" s="2"/>
    </row>
    <row r="16" spans="1:9" x14ac:dyDescent="0.3">
      <c r="A16" s="1" t="s">
        <v>69</v>
      </c>
      <c r="B16" s="3">
        <f>ROUNDUP((B7+B5)/2,0)</f>
        <v>14</v>
      </c>
      <c r="C16" s="1" t="s">
        <v>70</v>
      </c>
      <c r="D16" s="3">
        <v>35</v>
      </c>
      <c r="E16" s="1" t="s">
        <v>71</v>
      </c>
      <c r="F16" s="1" t="s">
        <v>128</v>
      </c>
      <c r="G16" s="1" t="s">
        <v>72</v>
      </c>
      <c r="H16" s="3">
        <v>1</v>
      </c>
      <c r="I16" s="2"/>
    </row>
    <row r="17" spans="1:9" x14ac:dyDescent="0.3">
      <c r="A17" s="1" t="s">
        <v>73</v>
      </c>
      <c r="B17" s="3">
        <f>ROUNDUP((B6+B6+B4)/3,0)</f>
        <v>11</v>
      </c>
      <c r="C17" s="1" t="s">
        <v>74</v>
      </c>
      <c r="D17" s="3">
        <v>30</v>
      </c>
      <c r="E17" s="1" t="s">
        <v>75</v>
      </c>
      <c r="F17" s="3">
        <v>30</v>
      </c>
      <c r="G17" s="1" t="s">
        <v>76</v>
      </c>
      <c r="H17" s="3">
        <v>1</v>
      </c>
      <c r="I17" s="2"/>
    </row>
    <row r="18" spans="1:9" x14ac:dyDescent="0.3">
      <c r="A18" s="1" t="s">
        <v>77</v>
      </c>
      <c r="B18" s="3">
        <f>ROUNDUP((B5+B4+B5)/3,0)</f>
        <v>13</v>
      </c>
      <c r="C18" s="1" t="s">
        <v>78</v>
      </c>
      <c r="D18" s="3">
        <v>30</v>
      </c>
      <c r="E18" s="1" t="s">
        <v>79</v>
      </c>
      <c r="F18" s="3">
        <v>12</v>
      </c>
      <c r="G18" s="1" t="s">
        <v>80</v>
      </c>
      <c r="H18" s="3">
        <v>1</v>
      </c>
      <c r="I18" s="2"/>
    </row>
    <row r="19" spans="1:9" x14ac:dyDescent="0.3">
      <c r="A19" s="1" t="s">
        <v>81</v>
      </c>
      <c r="B19" s="3">
        <f>ROUNDUP(B8+B9,0)</f>
        <v>10</v>
      </c>
      <c r="C19" s="1" t="s">
        <v>82</v>
      </c>
      <c r="D19" s="3">
        <v>35</v>
      </c>
      <c r="E19" s="1" t="s">
        <v>83</v>
      </c>
      <c r="F19" s="3">
        <v>0</v>
      </c>
      <c r="G19" s="1" t="s">
        <v>84</v>
      </c>
      <c r="H19" s="3">
        <v>1</v>
      </c>
      <c r="I19" s="2"/>
    </row>
    <row r="20" spans="1:9" x14ac:dyDescent="0.3">
      <c r="A20" s="1" t="s">
        <v>85</v>
      </c>
      <c r="B20" s="1" t="s">
        <v>134</v>
      </c>
      <c r="C20" s="1" t="s">
        <v>86</v>
      </c>
      <c r="D20" s="3">
        <v>20</v>
      </c>
      <c r="E20" s="1" t="s">
        <v>87</v>
      </c>
      <c r="F20" s="3">
        <v>0</v>
      </c>
      <c r="G20" s="1" t="s">
        <v>88</v>
      </c>
      <c r="H20" s="1" t="s">
        <v>65</v>
      </c>
      <c r="I20" s="2"/>
    </row>
    <row r="21" spans="1:9" x14ac:dyDescent="0.3">
      <c r="A21" s="1" t="s">
        <v>90</v>
      </c>
      <c r="B21" s="3">
        <v>300</v>
      </c>
      <c r="C21" s="1" t="s">
        <v>91</v>
      </c>
      <c r="D21" s="3">
        <v>30</v>
      </c>
      <c r="E21" s="1" t="s">
        <v>92</v>
      </c>
      <c r="F21" s="3">
        <v>0</v>
      </c>
      <c r="G21" s="1" t="s">
        <v>93</v>
      </c>
      <c r="H21" s="1" t="s">
        <v>121</v>
      </c>
      <c r="I21" s="2"/>
    </row>
    <row r="22" spans="1:9" x14ac:dyDescent="0.3">
      <c r="A22" s="1" t="s">
        <v>94</v>
      </c>
      <c r="B22" s="3">
        <v>14</v>
      </c>
      <c r="C22" s="1" t="s">
        <v>95</v>
      </c>
      <c r="D22" s="3">
        <v>20</v>
      </c>
      <c r="E22" s="1" t="s">
        <v>96</v>
      </c>
      <c r="F22" s="3">
        <v>0</v>
      </c>
      <c r="G22" s="1" t="s">
        <v>97</v>
      </c>
      <c r="H22" s="1" t="s">
        <v>121</v>
      </c>
      <c r="I22" s="2"/>
    </row>
    <row r="23" spans="1:9" x14ac:dyDescent="0.3">
      <c r="A23" s="1" t="s">
        <v>98</v>
      </c>
      <c r="B23" s="3">
        <f t="shared" ref="B23:B28" si="2">F4</f>
        <v>60</v>
      </c>
      <c r="C23" s="1" t="s">
        <v>99</v>
      </c>
      <c r="D23" s="3">
        <v>20</v>
      </c>
      <c r="E23" s="1" t="s">
        <v>100</v>
      </c>
      <c r="F23" s="3">
        <v>0</v>
      </c>
      <c r="G23" s="1" t="s">
        <v>101</v>
      </c>
      <c r="H23" s="1" t="s">
        <v>121</v>
      </c>
      <c r="I23" s="2"/>
    </row>
    <row r="24" spans="1:9" x14ac:dyDescent="0.3">
      <c r="A24" s="1" t="s">
        <v>102</v>
      </c>
      <c r="B24" s="3">
        <f t="shared" si="2"/>
        <v>210</v>
      </c>
      <c r="C24" s="1" t="s">
        <v>103</v>
      </c>
      <c r="D24" s="3">
        <v>20</v>
      </c>
      <c r="E24" s="1" t="s">
        <v>104</v>
      </c>
      <c r="F24" s="3">
        <v>0</v>
      </c>
      <c r="G24" s="1" t="s">
        <v>105</v>
      </c>
      <c r="H24" s="1" t="s">
        <v>121</v>
      </c>
      <c r="I24" s="2"/>
    </row>
    <row r="25" spans="1:9" x14ac:dyDescent="0.3">
      <c r="A25" s="1" t="s">
        <v>106</v>
      </c>
      <c r="B25" s="3">
        <f t="shared" si="2"/>
        <v>60</v>
      </c>
      <c r="C25" s="1" t="s">
        <v>107</v>
      </c>
      <c r="D25" s="3">
        <v>20</v>
      </c>
      <c r="E25" s="1" t="s">
        <v>108</v>
      </c>
      <c r="F25" s="3">
        <v>0</v>
      </c>
      <c r="G25" s="1"/>
      <c r="H25" s="1"/>
      <c r="I25" s="2"/>
    </row>
    <row r="26" spans="1:9" x14ac:dyDescent="0.3">
      <c r="A26" s="1" t="s">
        <v>109</v>
      </c>
      <c r="B26" s="3">
        <f t="shared" si="2"/>
        <v>60</v>
      </c>
      <c r="C26" s="1" t="s">
        <v>110</v>
      </c>
      <c r="D26" s="3">
        <v>30</v>
      </c>
      <c r="E26" s="1" t="s">
        <v>111</v>
      </c>
      <c r="F26" s="3">
        <v>0</v>
      </c>
      <c r="G26" s="1"/>
      <c r="H26" s="1"/>
      <c r="I26" s="2"/>
    </row>
    <row r="27" spans="1:9" x14ac:dyDescent="0.3">
      <c r="A27" s="1" t="s">
        <v>112</v>
      </c>
      <c r="B27" s="3">
        <f t="shared" si="2"/>
        <v>75</v>
      </c>
      <c r="C27" s="1" t="s">
        <v>113</v>
      </c>
      <c r="D27" s="3">
        <v>35</v>
      </c>
      <c r="E27" s="1" t="s">
        <v>114</v>
      </c>
      <c r="F27" s="1"/>
      <c r="G27" s="1"/>
      <c r="H27" s="1"/>
      <c r="I27" s="2"/>
    </row>
    <row r="28" spans="1:9" x14ac:dyDescent="0.3">
      <c r="A28" s="1" t="s">
        <v>115</v>
      </c>
      <c r="B28" s="3">
        <f t="shared" si="2"/>
        <v>75</v>
      </c>
      <c r="C28" s="1"/>
      <c r="D28" s="1"/>
      <c r="E28" s="1"/>
      <c r="F28" s="1"/>
      <c r="G28" s="1"/>
      <c r="H28" s="1"/>
      <c r="I28" s="2"/>
    </row>
    <row r="29" spans="1:9" x14ac:dyDescent="0.3">
      <c r="A29" s="1" t="s">
        <v>116</v>
      </c>
      <c r="B29" s="3">
        <v>0</v>
      </c>
      <c r="C29" s="1"/>
      <c r="D29" s="1"/>
      <c r="E29" s="1"/>
      <c r="F29" s="1"/>
      <c r="G29" s="1"/>
      <c r="H29" s="1"/>
      <c r="I2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EF27F-2BB3-4559-AA1E-35430D1D4FB8}">
  <dimension ref="A1:I29"/>
  <sheetViews>
    <sheetView workbookViewId="0">
      <selection activeCell="B21" sqref="B21"/>
    </sheetView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3">
      <c r="A2" s="1" t="s">
        <v>9</v>
      </c>
      <c r="B2" s="3">
        <v>12</v>
      </c>
      <c r="C2" s="1" t="s">
        <v>10</v>
      </c>
      <c r="D2" s="3">
        <v>30</v>
      </c>
      <c r="E2" s="1" t="s">
        <v>11</v>
      </c>
      <c r="F2" s="3">
        <v>225</v>
      </c>
      <c r="G2" s="1" t="s">
        <v>12</v>
      </c>
      <c r="H2" s="3">
        <v>7</v>
      </c>
      <c r="I2" s="2"/>
    </row>
    <row r="3" spans="1:9" x14ac:dyDescent="0.3">
      <c r="A3" s="1" t="s">
        <v>13</v>
      </c>
      <c r="B3" s="3">
        <v>13</v>
      </c>
      <c r="C3" s="1" t="s">
        <v>14</v>
      </c>
      <c r="D3" s="3">
        <v>35</v>
      </c>
      <c r="E3" s="1" t="s">
        <v>15</v>
      </c>
      <c r="F3" s="3">
        <v>12</v>
      </c>
      <c r="G3" s="1" t="s">
        <v>16</v>
      </c>
      <c r="H3" s="3">
        <v>7</v>
      </c>
      <c r="I3" s="2"/>
    </row>
    <row r="4" spans="1:9" x14ac:dyDescent="0.3">
      <c r="A4" s="1" t="s">
        <v>17</v>
      </c>
      <c r="B4" s="3">
        <v>11</v>
      </c>
      <c r="C4" s="1" t="s">
        <v>18</v>
      </c>
      <c r="D4" s="3">
        <v>30</v>
      </c>
      <c r="E4" s="1" t="s">
        <v>19</v>
      </c>
      <c r="F4" s="3">
        <f>$F$2*0.2</f>
        <v>45</v>
      </c>
      <c r="G4" s="1" t="s">
        <v>20</v>
      </c>
      <c r="H4" s="3">
        <v>7</v>
      </c>
      <c r="I4" s="2"/>
    </row>
    <row r="5" spans="1:9" x14ac:dyDescent="0.3">
      <c r="A5" s="1" t="s">
        <v>21</v>
      </c>
      <c r="B5" s="3">
        <v>11</v>
      </c>
      <c r="C5" s="1" t="s">
        <v>22</v>
      </c>
      <c r="D5" s="3">
        <v>30</v>
      </c>
      <c r="E5" s="1" t="s">
        <v>23</v>
      </c>
      <c r="F5" s="3">
        <f>$F$2*0.7</f>
        <v>157.5</v>
      </c>
      <c r="G5" s="1" t="s">
        <v>24</v>
      </c>
      <c r="H5" s="3">
        <v>7</v>
      </c>
      <c r="I5" s="2"/>
    </row>
    <row r="6" spans="1:9" x14ac:dyDescent="0.3">
      <c r="A6" s="1" t="s">
        <v>25</v>
      </c>
      <c r="B6" s="3">
        <v>10</v>
      </c>
      <c r="C6" s="1" t="s">
        <v>26</v>
      </c>
      <c r="D6" s="3">
        <v>20</v>
      </c>
      <c r="E6" s="1" t="s">
        <v>27</v>
      </c>
      <c r="F6" s="3">
        <f t="shared" ref="F6:F7" si="0">$F$2*0.2</f>
        <v>45</v>
      </c>
      <c r="G6" s="1" t="s">
        <v>28</v>
      </c>
      <c r="H6" s="3">
        <v>1</v>
      </c>
      <c r="I6" s="2"/>
    </row>
    <row r="7" spans="1:9" x14ac:dyDescent="0.3">
      <c r="A7" s="1" t="s">
        <v>29</v>
      </c>
      <c r="B7" s="3">
        <v>12</v>
      </c>
      <c r="C7" s="1" t="s">
        <v>30</v>
      </c>
      <c r="D7" s="3">
        <v>30</v>
      </c>
      <c r="E7" s="1" t="s">
        <v>31</v>
      </c>
      <c r="F7" s="3">
        <f t="shared" si="0"/>
        <v>45</v>
      </c>
      <c r="G7" s="1" t="s">
        <v>32</v>
      </c>
      <c r="H7" s="3">
        <v>1</v>
      </c>
      <c r="I7" s="2"/>
    </row>
    <row r="8" spans="1:9" x14ac:dyDescent="0.3">
      <c r="A8" s="1" t="s">
        <v>33</v>
      </c>
      <c r="B8" s="3">
        <v>5</v>
      </c>
      <c r="C8" s="1" t="s">
        <v>34</v>
      </c>
      <c r="D8" s="3">
        <v>40</v>
      </c>
      <c r="E8" s="1" t="s">
        <v>35</v>
      </c>
      <c r="F8" s="3">
        <f t="shared" ref="F8:F9" si="1">$F$2*0.25</f>
        <v>56.25</v>
      </c>
      <c r="G8" s="1" t="s">
        <v>36</v>
      </c>
      <c r="H8" s="3">
        <v>1</v>
      </c>
      <c r="I8" s="2"/>
    </row>
    <row r="9" spans="1:9" x14ac:dyDescent="0.3">
      <c r="A9" s="1" t="s">
        <v>37</v>
      </c>
      <c r="B9" s="3">
        <v>5</v>
      </c>
      <c r="C9" s="1" t="s">
        <v>38</v>
      </c>
      <c r="D9" s="3">
        <v>30</v>
      </c>
      <c r="E9" s="1" t="s">
        <v>39</v>
      </c>
      <c r="F9" s="3">
        <f t="shared" si="1"/>
        <v>56.25</v>
      </c>
      <c r="G9" s="1" t="s">
        <v>40</v>
      </c>
      <c r="H9" s="3">
        <v>1</v>
      </c>
      <c r="I9" s="2"/>
    </row>
    <row r="10" spans="1:9" x14ac:dyDescent="0.3">
      <c r="A10" s="1" t="s">
        <v>41</v>
      </c>
      <c r="B10" s="3">
        <f>ROUNDUP((B8+B5+B7+B9)/2,0)</f>
        <v>17</v>
      </c>
      <c r="C10" s="1" t="s">
        <v>42</v>
      </c>
      <c r="D10" s="3">
        <v>30</v>
      </c>
      <c r="E10" s="1" t="s">
        <v>43</v>
      </c>
      <c r="F10" s="1" t="s">
        <v>44</v>
      </c>
      <c r="G10" s="1" t="s">
        <v>45</v>
      </c>
      <c r="H10" s="3">
        <v>7</v>
      </c>
      <c r="I10" s="2"/>
    </row>
    <row r="11" spans="1:9" x14ac:dyDescent="0.3">
      <c r="A11" s="1" t="s">
        <v>46</v>
      </c>
      <c r="B11" s="3">
        <v>8</v>
      </c>
      <c r="C11" s="1" t="s">
        <v>47</v>
      </c>
      <c r="D11" s="3">
        <v>40</v>
      </c>
      <c r="E11" s="1" t="s">
        <v>48</v>
      </c>
      <c r="F11" s="3">
        <v>2</v>
      </c>
      <c r="G11" s="1" t="s">
        <v>49</v>
      </c>
      <c r="H11" s="3">
        <v>7</v>
      </c>
      <c r="I11" s="2"/>
    </row>
    <row r="12" spans="1:9" x14ac:dyDescent="0.3">
      <c r="A12" s="1" t="s">
        <v>50</v>
      </c>
      <c r="B12" s="3">
        <v>20</v>
      </c>
      <c r="C12" s="1" t="s">
        <v>51</v>
      </c>
      <c r="D12" s="3">
        <v>35</v>
      </c>
      <c r="E12" s="1" t="s">
        <v>52</v>
      </c>
      <c r="F12" s="3">
        <v>2</v>
      </c>
      <c r="G12" s="1" t="s">
        <v>53</v>
      </c>
      <c r="H12" s="3">
        <v>7</v>
      </c>
      <c r="I12" s="2"/>
    </row>
    <row r="13" spans="1:9" x14ac:dyDescent="0.3">
      <c r="A13" s="1" t="s">
        <v>54</v>
      </c>
      <c r="B13" s="3">
        <v>20</v>
      </c>
      <c r="C13" s="1" t="s">
        <v>55</v>
      </c>
      <c r="D13" s="3">
        <v>35</v>
      </c>
      <c r="E13" s="1" t="s">
        <v>56</v>
      </c>
      <c r="F13" s="1" t="s">
        <v>122</v>
      </c>
      <c r="G13" s="1" t="s">
        <v>58</v>
      </c>
      <c r="H13" s="3">
        <v>7</v>
      </c>
      <c r="I13" s="2"/>
    </row>
    <row r="14" spans="1:9" x14ac:dyDescent="0.3">
      <c r="A14" s="1" t="s">
        <v>59</v>
      </c>
      <c r="B14" s="3">
        <v>48</v>
      </c>
      <c r="C14" s="1" t="s">
        <v>60</v>
      </c>
      <c r="D14" s="3">
        <v>35</v>
      </c>
      <c r="E14" s="1" t="s">
        <v>61</v>
      </c>
      <c r="F14" s="1" t="s">
        <v>124</v>
      </c>
      <c r="G14" s="1" t="s">
        <v>63</v>
      </c>
      <c r="H14" s="3">
        <v>7</v>
      </c>
      <c r="I14" s="2"/>
    </row>
    <row r="15" spans="1:9" x14ac:dyDescent="0.3">
      <c r="A15" s="1" t="s">
        <v>64</v>
      </c>
      <c r="B15" s="1" t="s">
        <v>65</v>
      </c>
      <c r="C15" s="1" t="s">
        <v>66</v>
      </c>
      <c r="D15" s="3">
        <v>30</v>
      </c>
      <c r="E15" s="1" t="s">
        <v>67</v>
      </c>
      <c r="F15" s="1" t="s">
        <v>128</v>
      </c>
      <c r="G15" s="1" t="s">
        <v>68</v>
      </c>
      <c r="H15" s="3">
        <v>1</v>
      </c>
      <c r="I15" s="2"/>
    </row>
    <row r="16" spans="1:9" x14ac:dyDescent="0.3">
      <c r="A16" s="1" t="s">
        <v>69</v>
      </c>
      <c r="B16" s="3">
        <f>ROUNDUP((B7+B5)/2,0)</f>
        <v>12</v>
      </c>
      <c r="C16" s="1" t="s">
        <v>70</v>
      </c>
      <c r="D16" s="3">
        <v>35</v>
      </c>
      <c r="E16" s="1" t="s">
        <v>71</v>
      </c>
      <c r="F16" s="1"/>
      <c r="G16" s="1" t="s">
        <v>72</v>
      </c>
      <c r="H16" s="3">
        <v>1</v>
      </c>
      <c r="I16" s="2"/>
    </row>
    <row r="17" spans="1:9" x14ac:dyDescent="0.3">
      <c r="A17" s="1" t="s">
        <v>73</v>
      </c>
      <c r="B17" s="3">
        <f>ROUNDUP((B6+B6+B4)/3,0)</f>
        <v>11</v>
      </c>
      <c r="C17" s="1" t="s">
        <v>74</v>
      </c>
      <c r="D17" s="3">
        <v>30</v>
      </c>
      <c r="E17" s="1" t="s">
        <v>75</v>
      </c>
      <c r="F17" s="3">
        <v>30</v>
      </c>
      <c r="G17" s="1" t="s">
        <v>76</v>
      </c>
      <c r="H17" s="3">
        <v>1</v>
      </c>
      <c r="I17" s="2"/>
    </row>
    <row r="18" spans="1:9" x14ac:dyDescent="0.3">
      <c r="A18" s="1" t="s">
        <v>77</v>
      </c>
      <c r="B18" s="3">
        <f>ROUNDUP((B5+B4+B5)/3,0)</f>
        <v>11</v>
      </c>
      <c r="C18" s="1" t="s">
        <v>78</v>
      </c>
      <c r="D18" s="3">
        <v>30</v>
      </c>
      <c r="E18" s="1" t="s">
        <v>79</v>
      </c>
      <c r="F18" s="3">
        <v>12</v>
      </c>
      <c r="G18" s="1" t="s">
        <v>80</v>
      </c>
      <c r="H18" s="3">
        <v>1</v>
      </c>
      <c r="I18" s="2"/>
    </row>
    <row r="19" spans="1:9" x14ac:dyDescent="0.3">
      <c r="A19" s="1" t="s">
        <v>81</v>
      </c>
      <c r="B19" s="3">
        <f>ROUNDUP(B8+B9,0)</f>
        <v>10</v>
      </c>
      <c r="C19" s="1" t="s">
        <v>82</v>
      </c>
      <c r="D19" s="3">
        <v>25</v>
      </c>
      <c r="E19" s="1" t="s">
        <v>83</v>
      </c>
      <c r="F19" s="3">
        <v>0</v>
      </c>
      <c r="G19" s="1" t="s">
        <v>84</v>
      </c>
      <c r="H19" s="3">
        <v>1</v>
      </c>
      <c r="I19" s="2"/>
    </row>
    <row r="20" spans="1:9" x14ac:dyDescent="0.3">
      <c r="A20" s="1" t="s">
        <v>85</v>
      </c>
      <c r="B20" s="1" t="s">
        <v>135</v>
      </c>
      <c r="C20" s="1" t="s">
        <v>86</v>
      </c>
      <c r="D20" s="3">
        <v>20</v>
      </c>
      <c r="E20" s="1" t="s">
        <v>87</v>
      </c>
      <c r="F20" s="3">
        <v>0</v>
      </c>
      <c r="G20" s="1" t="s">
        <v>88</v>
      </c>
      <c r="H20" s="1" t="s">
        <v>65</v>
      </c>
      <c r="I20" s="2"/>
    </row>
    <row r="21" spans="1:9" x14ac:dyDescent="0.3">
      <c r="A21" s="1" t="s">
        <v>90</v>
      </c>
      <c r="B21" s="3">
        <v>225</v>
      </c>
      <c r="C21" s="1" t="s">
        <v>91</v>
      </c>
      <c r="D21" s="3">
        <v>30</v>
      </c>
      <c r="E21" s="1" t="s">
        <v>92</v>
      </c>
      <c r="F21" s="3">
        <v>0</v>
      </c>
      <c r="G21" s="1" t="s">
        <v>93</v>
      </c>
      <c r="H21" s="1" t="s">
        <v>65</v>
      </c>
      <c r="I21" s="2"/>
    </row>
    <row r="22" spans="1:9" x14ac:dyDescent="0.3">
      <c r="A22" s="1" t="s">
        <v>94</v>
      </c>
      <c r="B22" s="3">
        <v>12</v>
      </c>
      <c r="C22" s="1" t="s">
        <v>95</v>
      </c>
      <c r="D22" s="3">
        <v>20</v>
      </c>
      <c r="E22" s="1" t="s">
        <v>96</v>
      </c>
      <c r="F22" s="3">
        <v>0</v>
      </c>
      <c r="G22" s="1" t="s">
        <v>97</v>
      </c>
      <c r="H22" s="1" t="s">
        <v>65</v>
      </c>
      <c r="I22" s="2"/>
    </row>
    <row r="23" spans="1:9" x14ac:dyDescent="0.3">
      <c r="A23" s="1" t="s">
        <v>98</v>
      </c>
      <c r="B23" s="3">
        <f t="shared" ref="B23:B28" si="2">F4</f>
        <v>45</v>
      </c>
      <c r="C23" s="1" t="s">
        <v>99</v>
      </c>
      <c r="D23" s="3">
        <v>20</v>
      </c>
      <c r="E23" s="1" t="s">
        <v>100</v>
      </c>
      <c r="F23" s="3">
        <v>0</v>
      </c>
      <c r="G23" s="1" t="s">
        <v>101</v>
      </c>
      <c r="H23" s="1" t="s">
        <v>65</v>
      </c>
      <c r="I23" s="2"/>
    </row>
    <row r="24" spans="1:9" x14ac:dyDescent="0.3">
      <c r="A24" s="1" t="s">
        <v>102</v>
      </c>
      <c r="B24" s="3">
        <f t="shared" si="2"/>
        <v>157.5</v>
      </c>
      <c r="C24" s="1" t="s">
        <v>103</v>
      </c>
      <c r="D24" s="3">
        <v>20</v>
      </c>
      <c r="E24" s="1" t="s">
        <v>104</v>
      </c>
      <c r="F24" s="3">
        <v>0</v>
      </c>
      <c r="G24" s="1" t="s">
        <v>105</v>
      </c>
      <c r="H24" s="1" t="s">
        <v>65</v>
      </c>
      <c r="I24" s="2"/>
    </row>
    <row r="25" spans="1:9" x14ac:dyDescent="0.3">
      <c r="A25" s="1" t="s">
        <v>106</v>
      </c>
      <c r="B25" s="3">
        <f t="shared" si="2"/>
        <v>45</v>
      </c>
      <c r="C25" s="1" t="s">
        <v>107</v>
      </c>
      <c r="D25" s="3">
        <v>20</v>
      </c>
      <c r="E25" s="1" t="s">
        <v>108</v>
      </c>
      <c r="F25" s="3">
        <v>0</v>
      </c>
      <c r="G25" s="1"/>
      <c r="H25" s="1"/>
      <c r="I25" s="2"/>
    </row>
    <row r="26" spans="1:9" x14ac:dyDescent="0.3">
      <c r="A26" s="1" t="s">
        <v>109</v>
      </c>
      <c r="B26" s="3">
        <f t="shared" si="2"/>
        <v>45</v>
      </c>
      <c r="C26" s="1" t="s">
        <v>110</v>
      </c>
      <c r="D26" s="3">
        <v>30</v>
      </c>
      <c r="E26" s="1" t="s">
        <v>111</v>
      </c>
      <c r="F26" s="3">
        <v>0</v>
      </c>
      <c r="G26" s="1"/>
      <c r="H26" s="1"/>
      <c r="I26" s="2"/>
    </row>
    <row r="27" spans="1:9" x14ac:dyDescent="0.3">
      <c r="A27" s="1" t="s">
        <v>112</v>
      </c>
      <c r="B27" s="3">
        <f t="shared" si="2"/>
        <v>56.25</v>
      </c>
      <c r="C27" s="1" t="s">
        <v>113</v>
      </c>
      <c r="D27" s="3">
        <v>25</v>
      </c>
      <c r="E27" s="1" t="s">
        <v>114</v>
      </c>
      <c r="F27" s="1"/>
      <c r="G27" s="1"/>
      <c r="H27" s="1"/>
      <c r="I27" s="2"/>
    </row>
    <row r="28" spans="1:9" x14ac:dyDescent="0.3">
      <c r="A28" s="1" t="s">
        <v>115</v>
      </c>
      <c r="B28" s="3">
        <f t="shared" si="2"/>
        <v>56.25</v>
      </c>
      <c r="C28" s="1"/>
      <c r="D28" s="1"/>
      <c r="E28" s="1"/>
      <c r="F28" s="1"/>
      <c r="G28" s="1"/>
      <c r="H28" s="1"/>
      <c r="I28" s="2"/>
    </row>
    <row r="29" spans="1:9" x14ac:dyDescent="0.3">
      <c r="A29" s="1" t="s">
        <v>116</v>
      </c>
      <c r="B29" s="3">
        <v>0</v>
      </c>
      <c r="C29" s="1"/>
      <c r="D29" s="1"/>
      <c r="E29" s="1"/>
      <c r="F29" s="1"/>
      <c r="G29" s="1"/>
      <c r="H29" s="1"/>
      <c r="I29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21997-FD71-434D-B871-563FAD32AE60}">
  <dimension ref="A1:I29"/>
  <sheetViews>
    <sheetView workbookViewId="0">
      <selection activeCell="K19" sqref="K19"/>
    </sheetView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3">
      <c r="A2" s="1" t="s">
        <v>9</v>
      </c>
      <c r="B2" s="3">
        <v>12</v>
      </c>
      <c r="C2" s="1" t="s">
        <v>10</v>
      </c>
      <c r="D2" s="3">
        <v>30</v>
      </c>
      <c r="E2" s="1" t="s">
        <v>11</v>
      </c>
      <c r="F2" s="3">
        <v>225</v>
      </c>
      <c r="G2" s="1" t="s">
        <v>12</v>
      </c>
      <c r="H2" s="3">
        <v>7</v>
      </c>
      <c r="I2" s="2"/>
    </row>
    <row r="3" spans="1:9" x14ac:dyDescent="0.3">
      <c r="A3" s="1" t="s">
        <v>13</v>
      </c>
      <c r="B3" s="3">
        <v>13</v>
      </c>
      <c r="C3" s="1" t="s">
        <v>14</v>
      </c>
      <c r="D3" s="3">
        <v>35</v>
      </c>
      <c r="E3" s="1" t="s">
        <v>15</v>
      </c>
      <c r="F3" s="3">
        <v>12</v>
      </c>
      <c r="G3" s="1" t="s">
        <v>16</v>
      </c>
      <c r="H3" s="3">
        <v>7</v>
      </c>
      <c r="I3" s="2"/>
    </row>
    <row r="4" spans="1:9" x14ac:dyDescent="0.3">
      <c r="A4" s="1" t="s">
        <v>17</v>
      </c>
      <c r="B4" s="3">
        <v>11</v>
      </c>
      <c r="C4" s="1" t="s">
        <v>18</v>
      </c>
      <c r="D4" s="3">
        <v>30</v>
      </c>
      <c r="E4" s="1" t="s">
        <v>19</v>
      </c>
      <c r="F4" s="3">
        <f>$F$2*0.2</f>
        <v>45</v>
      </c>
      <c r="G4" s="1" t="s">
        <v>20</v>
      </c>
      <c r="H4" s="3">
        <v>7</v>
      </c>
      <c r="I4" s="2"/>
    </row>
    <row r="5" spans="1:9" x14ac:dyDescent="0.3">
      <c r="A5" s="1" t="s">
        <v>21</v>
      </c>
      <c r="B5" s="3">
        <v>11</v>
      </c>
      <c r="C5" s="1" t="s">
        <v>22</v>
      </c>
      <c r="D5" s="3">
        <v>30</v>
      </c>
      <c r="E5" s="1" t="s">
        <v>23</v>
      </c>
      <c r="F5" s="3">
        <f>$F$2*0.7</f>
        <v>157.5</v>
      </c>
      <c r="G5" s="1" t="s">
        <v>24</v>
      </c>
      <c r="H5" s="3">
        <v>7</v>
      </c>
      <c r="I5" s="2"/>
    </row>
    <row r="6" spans="1:9" x14ac:dyDescent="0.3">
      <c r="A6" s="1" t="s">
        <v>25</v>
      </c>
      <c r="B6" s="3">
        <v>10</v>
      </c>
      <c r="C6" s="1" t="s">
        <v>26</v>
      </c>
      <c r="D6" s="3">
        <v>20</v>
      </c>
      <c r="E6" s="1" t="s">
        <v>27</v>
      </c>
      <c r="F6" s="3">
        <f t="shared" ref="F6:F7" si="0">$F$2*0.2</f>
        <v>45</v>
      </c>
      <c r="G6" s="1" t="s">
        <v>28</v>
      </c>
      <c r="H6" s="3">
        <v>1</v>
      </c>
      <c r="I6" s="2"/>
    </row>
    <row r="7" spans="1:9" x14ac:dyDescent="0.3">
      <c r="A7" s="1" t="s">
        <v>29</v>
      </c>
      <c r="B7" s="3">
        <v>12</v>
      </c>
      <c r="C7" s="1" t="s">
        <v>30</v>
      </c>
      <c r="D7" s="3">
        <v>30</v>
      </c>
      <c r="E7" s="1" t="s">
        <v>31</v>
      </c>
      <c r="F7" s="3">
        <f t="shared" si="0"/>
        <v>45</v>
      </c>
      <c r="G7" s="1" t="s">
        <v>32</v>
      </c>
      <c r="H7" s="3">
        <v>1</v>
      </c>
      <c r="I7" s="2"/>
    </row>
    <row r="8" spans="1:9" x14ac:dyDescent="0.3">
      <c r="A8" s="1" t="s">
        <v>33</v>
      </c>
      <c r="B8" s="3">
        <v>5</v>
      </c>
      <c r="C8" s="1" t="s">
        <v>34</v>
      </c>
      <c r="D8" s="3">
        <v>40</v>
      </c>
      <c r="E8" s="1" t="s">
        <v>35</v>
      </c>
      <c r="F8" s="3">
        <f t="shared" ref="F8:F9" si="1">$F$2*0.25</f>
        <v>56.25</v>
      </c>
      <c r="G8" s="1" t="s">
        <v>36</v>
      </c>
      <c r="H8" s="3">
        <v>1</v>
      </c>
      <c r="I8" s="2"/>
    </row>
    <row r="9" spans="1:9" x14ac:dyDescent="0.3">
      <c r="A9" s="1" t="s">
        <v>37</v>
      </c>
      <c r="B9" s="3">
        <v>5</v>
      </c>
      <c r="C9" s="1" t="s">
        <v>38</v>
      </c>
      <c r="D9" s="3">
        <v>30</v>
      </c>
      <c r="E9" s="1" t="s">
        <v>39</v>
      </c>
      <c r="F9" s="3">
        <f t="shared" si="1"/>
        <v>56.25</v>
      </c>
      <c r="G9" s="1" t="s">
        <v>40</v>
      </c>
      <c r="H9" s="3">
        <v>1</v>
      </c>
      <c r="I9" s="2"/>
    </row>
    <row r="10" spans="1:9" x14ac:dyDescent="0.3">
      <c r="A10" s="1" t="s">
        <v>41</v>
      </c>
      <c r="B10" s="3">
        <f>ROUNDUP((B8+B5+B7+B9)/2,0)</f>
        <v>17</v>
      </c>
      <c r="C10" s="1" t="s">
        <v>42</v>
      </c>
      <c r="D10" s="3">
        <v>30</v>
      </c>
      <c r="E10" s="1" t="s">
        <v>43</v>
      </c>
      <c r="F10" s="1" t="s">
        <v>44</v>
      </c>
      <c r="G10" s="1" t="s">
        <v>45</v>
      </c>
      <c r="H10" s="3">
        <v>7</v>
      </c>
      <c r="I10" s="2"/>
    </row>
    <row r="11" spans="1:9" x14ac:dyDescent="0.3">
      <c r="A11" s="1" t="s">
        <v>46</v>
      </c>
      <c r="B11" s="3">
        <v>8</v>
      </c>
      <c r="C11" s="1" t="s">
        <v>47</v>
      </c>
      <c r="D11" s="3">
        <v>40</v>
      </c>
      <c r="E11" s="1" t="s">
        <v>48</v>
      </c>
      <c r="F11" s="3">
        <v>2</v>
      </c>
      <c r="G11" s="1" t="s">
        <v>49</v>
      </c>
      <c r="H11" s="3">
        <v>7</v>
      </c>
      <c r="I11" s="2"/>
    </row>
    <row r="12" spans="1:9" x14ac:dyDescent="0.3">
      <c r="A12" s="1" t="s">
        <v>50</v>
      </c>
      <c r="B12" s="3">
        <v>20</v>
      </c>
      <c r="C12" s="1" t="s">
        <v>51</v>
      </c>
      <c r="D12" s="3">
        <v>35</v>
      </c>
      <c r="E12" s="1" t="s">
        <v>52</v>
      </c>
      <c r="F12" s="3">
        <v>2</v>
      </c>
      <c r="G12" s="1" t="s">
        <v>53</v>
      </c>
      <c r="H12" s="3">
        <v>7</v>
      </c>
      <c r="I12" s="2"/>
    </row>
    <row r="13" spans="1:9" x14ac:dyDescent="0.3">
      <c r="A13" s="1" t="s">
        <v>54</v>
      </c>
      <c r="B13" s="3">
        <v>20</v>
      </c>
      <c r="C13" s="1" t="s">
        <v>55</v>
      </c>
      <c r="D13" s="3">
        <v>35</v>
      </c>
      <c r="E13" s="1" t="s">
        <v>56</v>
      </c>
      <c r="F13" s="1" t="s">
        <v>122</v>
      </c>
      <c r="G13" s="1" t="s">
        <v>58</v>
      </c>
      <c r="H13" s="3">
        <v>7</v>
      </c>
      <c r="I13" s="2"/>
    </row>
    <row r="14" spans="1:9" x14ac:dyDescent="0.3">
      <c r="A14" s="1" t="s">
        <v>59</v>
      </c>
      <c r="B14" s="3">
        <v>48</v>
      </c>
      <c r="C14" s="1" t="s">
        <v>60</v>
      </c>
      <c r="D14" s="3">
        <v>35</v>
      </c>
      <c r="E14" s="1" t="s">
        <v>61</v>
      </c>
      <c r="F14" s="1" t="s">
        <v>124</v>
      </c>
      <c r="G14" s="1" t="s">
        <v>63</v>
      </c>
      <c r="H14" s="3">
        <v>7</v>
      </c>
      <c r="I14" s="2"/>
    </row>
    <row r="15" spans="1:9" x14ac:dyDescent="0.3">
      <c r="A15" s="1" t="s">
        <v>64</v>
      </c>
      <c r="B15" s="1" t="s">
        <v>65</v>
      </c>
      <c r="C15" s="1" t="s">
        <v>66</v>
      </c>
      <c r="D15" s="3">
        <v>30</v>
      </c>
      <c r="E15" s="1" t="s">
        <v>67</v>
      </c>
      <c r="F15" s="1" t="s">
        <v>128</v>
      </c>
      <c r="G15" s="1" t="s">
        <v>68</v>
      </c>
      <c r="H15" s="3">
        <v>1</v>
      </c>
      <c r="I15" s="2"/>
    </row>
    <row r="16" spans="1:9" x14ac:dyDescent="0.3">
      <c r="A16" s="1" t="s">
        <v>69</v>
      </c>
      <c r="B16" s="3">
        <f>ROUNDUP((B7+B5)/2,0)</f>
        <v>12</v>
      </c>
      <c r="C16" s="1" t="s">
        <v>70</v>
      </c>
      <c r="D16" s="3">
        <v>35</v>
      </c>
      <c r="E16" s="1" t="s">
        <v>71</v>
      </c>
      <c r="F16" s="1"/>
      <c r="G16" s="1" t="s">
        <v>72</v>
      </c>
      <c r="H16" s="3">
        <v>1</v>
      </c>
      <c r="I16" s="2"/>
    </row>
    <row r="17" spans="1:9" x14ac:dyDescent="0.3">
      <c r="A17" s="1" t="s">
        <v>73</v>
      </c>
      <c r="B17" s="3">
        <f>ROUNDUP((B6+B6+B4)/3,0)</f>
        <v>11</v>
      </c>
      <c r="C17" s="1" t="s">
        <v>74</v>
      </c>
      <c r="D17" s="3">
        <v>30</v>
      </c>
      <c r="E17" s="1" t="s">
        <v>75</v>
      </c>
      <c r="F17" s="3">
        <v>30</v>
      </c>
      <c r="G17" s="1" t="s">
        <v>76</v>
      </c>
      <c r="H17" s="3">
        <v>1</v>
      </c>
      <c r="I17" s="2"/>
    </row>
    <row r="18" spans="1:9" x14ac:dyDescent="0.3">
      <c r="A18" s="1" t="s">
        <v>77</v>
      </c>
      <c r="B18" s="3">
        <f>ROUNDUP((B5+B4+B5)/3,0)</f>
        <v>11</v>
      </c>
      <c r="C18" s="1" t="s">
        <v>78</v>
      </c>
      <c r="D18" s="3">
        <v>30</v>
      </c>
      <c r="E18" s="1" t="s">
        <v>79</v>
      </c>
      <c r="F18" s="3">
        <v>12</v>
      </c>
      <c r="G18" s="1" t="s">
        <v>80</v>
      </c>
      <c r="H18" s="3">
        <v>1</v>
      </c>
      <c r="I18" s="2"/>
    </row>
    <row r="19" spans="1:9" x14ac:dyDescent="0.3">
      <c r="A19" s="1" t="s">
        <v>81</v>
      </c>
      <c r="B19" s="3">
        <f>ROUNDUP(B8+B9,0)</f>
        <v>10</v>
      </c>
      <c r="C19" s="1" t="s">
        <v>82</v>
      </c>
      <c r="D19" s="3">
        <v>25</v>
      </c>
      <c r="E19" s="1" t="s">
        <v>83</v>
      </c>
      <c r="F19" s="3">
        <v>0</v>
      </c>
      <c r="G19" s="1" t="s">
        <v>84</v>
      </c>
      <c r="H19" s="3">
        <v>1</v>
      </c>
      <c r="I19" s="2"/>
    </row>
    <row r="20" spans="1:9" x14ac:dyDescent="0.3">
      <c r="A20" s="1" t="s">
        <v>85</v>
      </c>
      <c r="B20" s="1" t="s">
        <v>136</v>
      </c>
      <c r="C20" s="1" t="s">
        <v>86</v>
      </c>
      <c r="D20" s="3">
        <v>20</v>
      </c>
      <c r="E20" s="1" t="s">
        <v>87</v>
      </c>
      <c r="F20" s="3">
        <v>0</v>
      </c>
      <c r="G20" s="1" t="s">
        <v>88</v>
      </c>
      <c r="H20" s="1" t="s">
        <v>65</v>
      </c>
      <c r="I20" s="2"/>
    </row>
    <row r="21" spans="1:9" x14ac:dyDescent="0.3">
      <c r="A21" s="1" t="s">
        <v>90</v>
      </c>
      <c r="B21" s="3">
        <v>225</v>
      </c>
      <c r="C21" s="1" t="s">
        <v>91</v>
      </c>
      <c r="D21" s="3">
        <v>30</v>
      </c>
      <c r="E21" s="1" t="s">
        <v>92</v>
      </c>
      <c r="F21" s="3">
        <v>0</v>
      </c>
      <c r="G21" s="1" t="s">
        <v>93</v>
      </c>
      <c r="H21" s="1" t="s">
        <v>65</v>
      </c>
      <c r="I21" s="2"/>
    </row>
    <row r="22" spans="1:9" x14ac:dyDescent="0.3">
      <c r="A22" s="1" t="s">
        <v>94</v>
      </c>
      <c r="B22" s="3">
        <v>12</v>
      </c>
      <c r="C22" s="1" t="s">
        <v>95</v>
      </c>
      <c r="D22" s="3">
        <v>20</v>
      </c>
      <c r="E22" s="1" t="s">
        <v>96</v>
      </c>
      <c r="F22" s="3">
        <v>0</v>
      </c>
      <c r="G22" s="1" t="s">
        <v>97</v>
      </c>
      <c r="H22" s="1" t="s">
        <v>65</v>
      </c>
      <c r="I22" s="2"/>
    </row>
    <row r="23" spans="1:9" x14ac:dyDescent="0.3">
      <c r="A23" s="1" t="s">
        <v>98</v>
      </c>
      <c r="B23" s="3">
        <f t="shared" ref="B23:B28" si="2">F4</f>
        <v>45</v>
      </c>
      <c r="C23" s="1" t="s">
        <v>99</v>
      </c>
      <c r="D23" s="3">
        <v>20</v>
      </c>
      <c r="E23" s="1" t="s">
        <v>100</v>
      </c>
      <c r="F23" s="3">
        <v>0</v>
      </c>
      <c r="G23" s="1" t="s">
        <v>101</v>
      </c>
      <c r="H23" s="1" t="s">
        <v>65</v>
      </c>
      <c r="I23" s="2"/>
    </row>
    <row r="24" spans="1:9" x14ac:dyDescent="0.3">
      <c r="A24" s="1" t="s">
        <v>102</v>
      </c>
      <c r="B24" s="3">
        <f t="shared" si="2"/>
        <v>157.5</v>
      </c>
      <c r="C24" s="1" t="s">
        <v>103</v>
      </c>
      <c r="D24" s="3">
        <v>20</v>
      </c>
      <c r="E24" s="1" t="s">
        <v>104</v>
      </c>
      <c r="F24" s="3">
        <v>0</v>
      </c>
      <c r="G24" s="1" t="s">
        <v>105</v>
      </c>
      <c r="H24" s="1" t="s">
        <v>65</v>
      </c>
      <c r="I24" s="2"/>
    </row>
    <row r="25" spans="1:9" x14ac:dyDescent="0.3">
      <c r="A25" s="1" t="s">
        <v>106</v>
      </c>
      <c r="B25" s="3">
        <f t="shared" si="2"/>
        <v>45</v>
      </c>
      <c r="C25" s="1" t="s">
        <v>107</v>
      </c>
      <c r="D25" s="3">
        <v>20</v>
      </c>
      <c r="E25" s="1" t="s">
        <v>108</v>
      </c>
      <c r="F25" s="3">
        <v>0</v>
      </c>
      <c r="G25" s="1"/>
      <c r="H25" s="1"/>
      <c r="I25" s="2"/>
    </row>
    <row r="26" spans="1:9" x14ac:dyDescent="0.3">
      <c r="A26" s="1" t="s">
        <v>109</v>
      </c>
      <c r="B26" s="3">
        <f t="shared" si="2"/>
        <v>45</v>
      </c>
      <c r="C26" s="1" t="s">
        <v>110</v>
      </c>
      <c r="D26" s="3">
        <v>30</v>
      </c>
      <c r="E26" s="1" t="s">
        <v>111</v>
      </c>
      <c r="F26" s="3">
        <v>0</v>
      </c>
      <c r="G26" s="1"/>
      <c r="H26" s="1"/>
      <c r="I26" s="2"/>
    </row>
    <row r="27" spans="1:9" x14ac:dyDescent="0.3">
      <c r="A27" s="1" t="s">
        <v>112</v>
      </c>
      <c r="B27" s="3">
        <f t="shared" si="2"/>
        <v>56.25</v>
      </c>
      <c r="C27" s="1" t="s">
        <v>113</v>
      </c>
      <c r="D27" s="3">
        <v>25</v>
      </c>
      <c r="E27" s="1" t="s">
        <v>114</v>
      </c>
      <c r="F27" s="1"/>
      <c r="G27" s="1"/>
      <c r="H27" s="1"/>
      <c r="I27" s="2"/>
    </row>
    <row r="28" spans="1:9" x14ac:dyDescent="0.3">
      <c r="A28" s="1" t="s">
        <v>115</v>
      </c>
      <c r="B28" s="3">
        <f t="shared" si="2"/>
        <v>56.25</v>
      </c>
      <c r="C28" s="1"/>
      <c r="D28" s="1"/>
      <c r="E28" s="1"/>
      <c r="F28" s="1"/>
      <c r="G28" s="1"/>
      <c r="H28" s="1"/>
      <c r="I28" s="2"/>
    </row>
    <row r="29" spans="1:9" x14ac:dyDescent="0.3">
      <c r="A29" s="1" t="s">
        <v>116</v>
      </c>
      <c r="B29" s="3">
        <v>0</v>
      </c>
      <c r="C29" s="1"/>
      <c r="D29" s="1"/>
      <c r="E29" s="1"/>
      <c r="F29" s="1"/>
      <c r="G29" s="1"/>
      <c r="H29" s="1"/>
      <c r="I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B0591-B106-4CF8-98F4-9C144D945AE7}">
  <dimension ref="A1:I29"/>
  <sheetViews>
    <sheetView workbookViewId="0">
      <selection activeCell="F11" sqref="F11"/>
    </sheetView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3">
      <c r="A2" s="1" t="s">
        <v>9</v>
      </c>
      <c r="B2" s="3">
        <v>8</v>
      </c>
      <c r="C2" s="1" t="s">
        <v>10</v>
      </c>
      <c r="D2" s="3">
        <v>30</v>
      </c>
      <c r="E2" s="1" t="s">
        <v>11</v>
      </c>
      <c r="F2" s="3">
        <v>200</v>
      </c>
      <c r="G2" s="1" t="s">
        <v>12</v>
      </c>
      <c r="H2" s="3">
        <v>7</v>
      </c>
      <c r="I2" s="2"/>
    </row>
    <row r="3" spans="1:9" x14ac:dyDescent="0.3">
      <c r="A3" s="1" t="s">
        <v>13</v>
      </c>
      <c r="B3" s="3">
        <v>8</v>
      </c>
      <c r="C3" s="1" t="s">
        <v>14</v>
      </c>
      <c r="D3" s="3">
        <v>30</v>
      </c>
      <c r="E3" s="1" t="s">
        <v>15</v>
      </c>
      <c r="F3" s="3">
        <v>10</v>
      </c>
      <c r="G3" s="1" t="s">
        <v>16</v>
      </c>
      <c r="H3" s="3">
        <v>7</v>
      </c>
      <c r="I3" s="2"/>
    </row>
    <row r="4" spans="1:9" x14ac:dyDescent="0.3">
      <c r="A4" s="1" t="s">
        <v>17</v>
      </c>
      <c r="B4" s="3">
        <v>12</v>
      </c>
      <c r="C4" s="1" t="s">
        <v>18</v>
      </c>
      <c r="D4" s="3">
        <v>20</v>
      </c>
      <c r="E4" s="1" t="s">
        <v>19</v>
      </c>
      <c r="F4" s="3">
        <f>$F$2*0.2</f>
        <v>40</v>
      </c>
      <c r="G4" s="1" t="s">
        <v>20</v>
      </c>
      <c r="H4" s="3">
        <v>0</v>
      </c>
      <c r="I4" s="2"/>
    </row>
    <row r="5" spans="1:9" x14ac:dyDescent="0.3">
      <c r="A5" s="1" t="s">
        <v>21</v>
      </c>
      <c r="B5" s="3">
        <v>8</v>
      </c>
      <c r="C5" s="1" t="s">
        <v>22</v>
      </c>
      <c r="D5" s="3">
        <v>20</v>
      </c>
      <c r="E5" s="1" t="s">
        <v>23</v>
      </c>
      <c r="F5" s="3">
        <f>$F$2*0.7</f>
        <v>140</v>
      </c>
      <c r="G5" s="1" t="s">
        <v>24</v>
      </c>
      <c r="H5" s="3">
        <v>1</v>
      </c>
      <c r="I5" s="2"/>
    </row>
    <row r="6" spans="1:9" x14ac:dyDescent="0.3">
      <c r="A6" s="1" t="s">
        <v>25</v>
      </c>
      <c r="B6" s="3">
        <v>14</v>
      </c>
      <c r="C6" s="1" t="s">
        <v>26</v>
      </c>
      <c r="D6" s="3">
        <v>20</v>
      </c>
      <c r="E6" s="1" t="s">
        <v>27</v>
      </c>
      <c r="F6" s="3">
        <f t="shared" ref="F6:F7" si="0">$F$2*0.2</f>
        <v>40</v>
      </c>
      <c r="G6" s="1" t="s">
        <v>28</v>
      </c>
      <c r="H6" s="3">
        <v>1</v>
      </c>
      <c r="I6" s="2"/>
    </row>
    <row r="7" spans="1:9" x14ac:dyDescent="0.3">
      <c r="A7" s="1" t="s">
        <v>29</v>
      </c>
      <c r="B7" s="3">
        <v>10</v>
      </c>
      <c r="C7" s="1" t="s">
        <v>30</v>
      </c>
      <c r="D7" s="3">
        <v>30</v>
      </c>
      <c r="E7" s="1" t="s">
        <v>31</v>
      </c>
      <c r="F7" s="3">
        <f t="shared" si="0"/>
        <v>40</v>
      </c>
      <c r="G7" s="1" t="s">
        <v>32</v>
      </c>
      <c r="H7" s="3">
        <v>1</v>
      </c>
      <c r="I7" s="2"/>
    </row>
    <row r="8" spans="1:9" x14ac:dyDescent="0.3">
      <c r="A8" s="1" t="s">
        <v>33</v>
      </c>
      <c r="B8" s="3">
        <v>5</v>
      </c>
      <c r="C8" s="1" t="s">
        <v>34</v>
      </c>
      <c r="D8" s="3">
        <v>30</v>
      </c>
      <c r="E8" s="1" t="s">
        <v>35</v>
      </c>
      <c r="F8" s="3">
        <f t="shared" ref="F8:F9" si="1">$F$2*0.25</f>
        <v>50</v>
      </c>
      <c r="G8" s="1" t="s">
        <v>36</v>
      </c>
      <c r="H8" s="3">
        <v>1</v>
      </c>
      <c r="I8" s="2"/>
    </row>
    <row r="9" spans="1:9" x14ac:dyDescent="0.3">
      <c r="A9" s="1" t="s">
        <v>37</v>
      </c>
      <c r="B9" s="3">
        <v>5</v>
      </c>
      <c r="C9" s="1" t="s">
        <v>38</v>
      </c>
      <c r="D9" s="3">
        <v>30</v>
      </c>
      <c r="E9" s="1" t="s">
        <v>39</v>
      </c>
      <c r="F9" s="3">
        <f t="shared" si="1"/>
        <v>50</v>
      </c>
      <c r="G9" s="1" t="s">
        <v>40</v>
      </c>
      <c r="H9" s="3">
        <v>1</v>
      </c>
      <c r="I9" s="2"/>
    </row>
    <row r="10" spans="1:9" x14ac:dyDescent="0.3">
      <c r="A10" s="1" t="s">
        <v>41</v>
      </c>
      <c r="B10" s="3">
        <f>ROUNDUP((B8+B5+B7+B9)/2,0)</f>
        <v>14</v>
      </c>
      <c r="C10" s="1" t="s">
        <v>42</v>
      </c>
      <c r="D10" s="3">
        <v>20</v>
      </c>
      <c r="E10" s="1" t="s">
        <v>43</v>
      </c>
      <c r="F10" s="1" t="s">
        <v>130</v>
      </c>
      <c r="G10" s="1" t="s">
        <v>45</v>
      </c>
      <c r="H10" s="3">
        <v>7</v>
      </c>
      <c r="I10" s="2"/>
    </row>
    <row r="11" spans="1:9" x14ac:dyDescent="0.3">
      <c r="A11" s="1" t="s">
        <v>46</v>
      </c>
      <c r="B11" s="3">
        <v>8</v>
      </c>
      <c r="C11" s="1" t="s">
        <v>47</v>
      </c>
      <c r="D11" s="3">
        <v>40</v>
      </c>
      <c r="E11" s="1" t="s">
        <v>48</v>
      </c>
      <c r="F11" s="3">
        <v>2</v>
      </c>
      <c r="G11" s="1" t="s">
        <v>49</v>
      </c>
      <c r="H11" s="3">
        <v>7</v>
      </c>
      <c r="I11" s="2"/>
    </row>
    <row r="12" spans="1:9" x14ac:dyDescent="0.3">
      <c r="A12" s="1" t="s">
        <v>50</v>
      </c>
      <c r="B12" s="3">
        <v>20</v>
      </c>
      <c r="C12" s="1" t="s">
        <v>51</v>
      </c>
      <c r="D12" s="3">
        <v>25</v>
      </c>
      <c r="E12" s="1" t="s">
        <v>52</v>
      </c>
      <c r="F12" s="3">
        <v>2</v>
      </c>
      <c r="G12" s="1" t="s">
        <v>53</v>
      </c>
      <c r="H12" s="3">
        <v>7</v>
      </c>
      <c r="I12" s="2"/>
    </row>
    <row r="13" spans="1:9" x14ac:dyDescent="0.3">
      <c r="A13" s="1" t="s">
        <v>54</v>
      </c>
      <c r="B13" s="3">
        <v>20</v>
      </c>
      <c r="C13" s="1" t="s">
        <v>55</v>
      </c>
      <c r="D13" s="3">
        <v>20</v>
      </c>
      <c r="E13" s="1" t="s">
        <v>56</v>
      </c>
      <c r="F13" s="1" t="s">
        <v>62</v>
      </c>
      <c r="G13" s="1" t="s">
        <v>58</v>
      </c>
      <c r="H13" s="3">
        <v>7</v>
      </c>
      <c r="I13" s="2"/>
    </row>
    <row r="14" spans="1:9" x14ac:dyDescent="0.3">
      <c r="A14" s="1" t="s">
        <v>59</v>
      </c>
      <c r="B14" s="3">
        <v>48</v>
      </c>
      <c r="C14" s="1" t="s">
        <v>60</v>
      </c>
      <c r="D14" s="3">
        <v>30</v>
      </c>
      <c r="E14" s="1" t="s">
        <v>61</v>
      </c>
      <c r="F14" s="1" t="s">
        <v>128</v>
      </c>
      <c r="G14" s="1" t="s">
        <v>63</v>
      </c>
      <c r="H14" s="3">
        <v>7</v>
      </c>
      <c r="I14" s="2"/>
    </row>
    <row r="15" spans="1:9" x14ac:dyDescent="0.3">
      <c r="A15" s="1" t="s">
        <v>64</v>
      </c>
      <c r="B15" s="1" t="s">
        <v>65</v>
      </c>
      <c r="C15" s="1" t="s">
        <v>66</v>
      </c>
      <c r="D15" s="3">
        <v>40</v>
      </c>
      <c r="E15" s="1" t="s">
        <v>67</v>
      </c>
      <c r="F15" s="1"/>
      <c r="G15" s="1" t="s">
        <v>68</v>
      </c>
      <c r="H15" s="3">
        <v>1</v>
      </c>
      <c r="I15" s="2"/>
    </row>
    <row r="16" spans="1:9" x14ac:dyDescent="0.3">
      <c r="A16" s="1" t="s">
        <v>69</v>
      </c>
      <c r="B16" s="3">
        <f>ROUNDUP((B7+B5)/2,0)</f>
        <v>9</v>
      </c>
      <c r="C16" s="1" t="s">
        <v>70</v>
      </c>
      <c r="D16" s="3">
        <v>40</v>
      </c>
      <c r="E16" s="1" t="s">
        <v>71</v>
      </c>
      <c r="F16" s="1"/>
      <c r="G16" s="1" t="s">
        <v>72</v>
      </c>
      <c r="H16" s="3">
        <v>1</v>
      </c>
      <c r="I16" s="2"/>
    </row>
    <row r="17" spans="1:9" x14ac:dyDescent="0.3">
      <c r="A17" s="1" t="s">
        <v>73</v>
      </c>
      <c r="B17" s="3">
        <f>ROUNDUP((B6+B6+B4)/3,0)</f>
        <v>14</v>
      </c>
      <c r="C17" s="1" t="s">
        <v>74</v>
      </c>
      <c r="D17" s="3">
        <v>50</v>
      </c>
      <c r="E17" s="1" t="s">
        <v>75</v>
      </c>
      <c r="F17" s="3">
        <v>30</v>
      </c>
      <c r="G17" s="1" t="s">
        <v>76</v>
      </c>
      <c r="H17" s="3">
        <v>1</v>
      </c>
      <c r="I17" s="2"/>
    </row>
    <row r="18" spans="1:9" x14ac:dyDescent="0.3">
      <c r="A18" s="1" t="s">
        <v>77</v>
      </c>
      <c r="B18" s="3">
        <f>ROUNDUP((B5+B4+B5)/3,0)</f>
        <v>10</v>
      </c>
      <c r="C18" s="1" t="s">
        <v>78</v>
      </c>
      <c r="D18" s="3">
        <v>35</v>
      </c>
      <c r="E18" s="1" t="s">
        <v>79</v>
      </c>
      <c r="F18" s="3">
        <v>12</v>
      </c>
      <c r="G18" s="1" t="s">
        <v>80</v>
      </c>
      <c r="H18" s="3">
        <v>1</v>
      </c>
      <c r="I18" s="2"/>
    </row>
    <row r="19" spans="1:9" x14ac:dyDescent="0.3">
      <c r="A19" s="1" t="s">
        <v>81</v>
      </c>
      <c r="B19" s="3">
        <f>ROUNDUP(B8+B9,0)</f>
        <v>10</v>
      </c>
      <c r="C19" s="1" t="s">
        <v>82</v>
      </c>
      <c r="D19" s="3">
        <v>20</v>
      </c>
      <c r="E19" s="1" t="s">
        <v>83</v>
      </c>
      <c r="F19" s="3">
        <v>0</v>
      </c>
      <c r="G19" s="1" t="s">
        <v>84</v>
      </c>
      <c r="H19" s="3">
        <v>1</v>
      </c>
      <c r="I19" s="2"/>
    </row>
    <row r="20" spans="1:9" x14ac:dyDescent="0.3">
      <c r="A20" s="1" t="s">
        <v>85</v>
      </c>
      <c r="B20" s="1" t="s">
        <v>129</v>
      </c>
      <c r="C20" s="1" t="s">
        <v>86</v>
      </c>
      <c r="D20" s="3">
        <v>20</v>
      </c>
      <c r="E20" s="1" t="s">
        <v>87</v>
      </c>
      <c r="F20" s="3">
        <v>0</v>
      </c>
      <c r="G20" s="1" t="s">
        <v>88</v>
      </c>
      <c r="H20" s="1" t="s">
        <v>65</v>
      </c>
      <c r="I20" s="2"/>
    </row>
    <row r="21" spans="1:9" x14ac:dyDescent="0.3">
      <c r="A21" s="1" t="s">
        <v>90</v>
      </c>
      <c r="B21" s="3">
        <f t="shared" ref="B21:B28" si="2">F2</f>
        <v>200</v>
      </c>
      <c r="C21" s="1" t="s">
        <v>91</v>
      </c>
      <c r="D21" s="3">
        <v>20</v>
      </c>
      <c r="E21" s="1" t="s">
        <v>92</v>
      </c>
      <c r="F21" s="3">
        <v>0</v>
      </c>
      <c r="G21" s="1" t="s">
        <v>93</v>
      </c>
      <c r="H21" s="1" t="s">
        <v>65</v>
      </c>
      <c r="I21" s="2"/>
    </row>
    <row r="22" spans="1:9" x14ac:dyDescent="0.3">
      <c r="A22" s="1" t="s">
        <v>94</v>
      </c>
      <c r="B22" s="3">
        <f t="shared" si="2"/>
        <v>10</v>
      </c>
      <c r="C22" s="1" t="s">
        <v>95</v>
      </c>
      <c r="D22" s="3">
        <v>20</v>
      </c>
      <c r="E22" s="1" t="s">
        <v>96</v>
      </c>
      <c r="F22" s="3">
        <v>0</v>
      </c>
      <c r="G22" s="1" t="s">
        <v>97</v>
      </c>
      <c r="H22" s="1" t="s">
        <v>65</v>
      </c>
      <c r="I22" s="2"/>
    </row>
    <row r="23" spans="1:9" x14ac:dyDescent="0.3">
      <c r="A23" s="1" t="s">
        <v>98</v>
      </c>
      <c r="B23" s="3">
        <f t="shared" si="2"/>
        <v>40</v>
      </c>
      <c r="C23" s="1" t="s">
        <v>99</v>
      </c>
      <c r="D23" s="3">
        <v>20</v>
      </c>
      <c r="E23" s="1" t="s">
        <v>100</v>
      </c>
      <c r="F23" s="3">
        <v>0</v>
      </c>
      <c r="G23" s="1" t="s">
        <v>101</v>
      </c>
      <c r="H23" s="1" t="s">
        <v>65</v>
      </c>
      <c r="I23" s="2"/>
    </row>
    <row r="24" spans="1:9" x14ac:dyDescent="0.3">
      <c r="A24" s="1" t="s">
        <v>102</v>
      </c>
      <c r="B24" s="3">
        <f t="shared" si="2"/>
        <v>140</v>
      </c>
      <c r="C24" s="1" t="s">
        <v>103</v>
      </c>
      <c r="D24" s="3">
        <v>20</v>
      </c>
      <c r="E24" s="1" t="s">
        <v>104</v>
      </c>
      <c r="F24" s="3">
        <v>0</v>
      </c>
      <c r="G24" s="1" t="s">
        <v>105</v>
      </c>
      <c r="H24" s="1" t="s">
        <v>65</v>
      </c>
      <c r="I24" s="2"/>
    </row>
    <row r="25" spans="1:9" x14ac:dyDescent="0.3">
      <c r="A25" s="1" t="s">
        <v>106</v>
      </c>
      <c r="B25" s="3">
        <f t="shared" si="2"/>
        <v>40</v>
      </c>
      <c r="C25" s="1" t="s">
        <v>107</v>
      </c>
      <c r="D25" s="3">
        <v>20</v>
      </c>
      <c r="E25" s="1" t="s">
        <v>108</v>
      </c>
      <c r="F25" s="3">
        <v>0</v>
      </c>
      <c r="G25" s="1"/>
      <c r="H25" s="1"/>
      <c r="I25" s="2"/>
    </row>
    <row r="26" spans="1:9" x14ac:dyDescent="0.3">
      <c r="A26" s="1" t="s">
        <v>109</v>
      </c>
      <c r="B26" s="3">
        <f t="shared" si="2"/>
        <v>40</v>
      </c>
      <c r="C26" s="1" t="s">
        <v>110</v>
      </c>
      <c r="D26" s="3">
        <v>20</v>
      </c>
      <c r="E26" s="1" t="s">
        <v>111</v>
      </c>
      <c r="F26" s="3">
        <v>0</v>
      </c>
      <c r="G26" s="1"/>
      <c r="H26" s="1"/>
      <c r="I26" s="2"/>
    </row>
    <row r="27" spans="1:9" x14ac:dyDescent="0.3">
      <c r="A27" s="1" t="s">
        <v>112</v>
      </c>
      <c r="B27" s="3">
        <f t="shared" si="2"/>
        <v>50</v>
      </c>
      <c r="C27" s="1" t="s">
        <v>113</v>
      </c>
      <c r="D27" s="3">
        <v>30</v>
      </c>
      <c r="E27" s="1" t="s">
        <v>114</v>
      </c>
      <c r="F27" s="1"/>
      <c r="G27" s="1"/>
      <c r="H27" s="1"/>
      <c r="I27" s="2"/>
    </row>
    <row r="28" spans="1:9" x14ac:dyDescent="0.3">
      <c r="A28" s="1" t="s">
        <v>115</v>
      </c>
      <c r="B28" s="3">
        <f t="shared" si="2"/>
        <v>50</v>
      </c>
      <c r="C28" s="1"/>
      <c r="D28" s="1"/>
      <c r="E28" s="1"/>
      <c r="F28" s="1"/>
      <c r="G28" s="1"/>
      <c r="H28" s="1"/>
      <c r="I28" s="2"/>
    </row>
    <row r="29" spans="1:9" x14ac:dyDescent="0.3">
      <c r="A29" s="1" t="s">
        <v>116</v>
      </c>
      <c r="B29" s="3">
        <v>0</v>
      </c>
      <c r="C29" s="1"/>
      <c r="D29" s="1"/>
      <c r="E29" s="1"/>
      <c r="F29" s="1"/>
      <c r="G29" s="1"/>
      <c r="H29" s="1"/>
      <c r="I29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A2D7B-0752-4703-9A7B-B1FA7F11C73E}">
  <dimension ref="A1:I29"/>
  <sheetViews>
    <sheetView workbookViewId="0">
      <selection activeCell="H20" sqref="H20:H24"/>
    </sheetView>
  </sheetViews>
  <sheetFormatPr baseColWidth="10" defaultColWidth="8.88671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3">
      <c r="A2" s="1" t="s">
        <v>9</v>
      </c>
      <c r="B2" s="3">
        <v>14</v>
      </c>
      <c r="C2" s="1" t="s">
        <v>10</v>
      </c>
      <c r="D2" s="3">
        <v>30</v>
      </c>
      <c r="E2" s="1" t="s">
        <v>11</v>
      </c>
      <c r="F2" s="3">
        <v>350</v>
      </c>
      <c r="G2" s="1" t="s">
        <v>12</v>
      </c>
      <c r="H2" s="3">
        <v>7</v>
      </c>
      <c r="I2" s="2"/>
    </row>
    <row r="3" spans="1:9" x14ac:dyDescent="0.3">
      <c r="A3" s="1" t="s">
        <v>13</v>
      </c>
      <c r="B3" s="3">
        <v>11</v>
      </c>
      <c r="C3" s="1" t="s">
        <v>14</v>
      </c>
      <c r="D3" s="3">
        <v>35</v>
      </c>
      <c r="E3" s="1" t="s">
        <v>15</v>
      </c>
      <c r="F3" s="3">
        <v>13</v>
      </c>
      <c r="G3" s="1" t="s">
        <v>16</v>
      </c>
      <c r="H3" s="3">
        <v>7</v>
      </c>
      <c r="I3" s="2"/>
    </row>
    <row r="4" spans="1:9" x14ac:dyDescent="0.3">
      <c r="A4" s="1" t="s">
        <v>17</v>
      </c>
      <c r="B4" s="3">
        <v>10</v>
      </c>
      <c r="C4" s="1" t="s">
        <v>18</v>
      </c>
      <c r="D4" s="3">
        <v>30</v>
      </c>
      <c r="E4" s="1" t="s">
        <v>19</v>
      </c>
      <c r="F4" s="3">
        <f>$F$2*0.2</f>
        <v>70</v>
      </c>
      <c r="G4" s="1" t="s">
        <v>20</v>
      </c>
      <c r="H4" s="3">
        <v>7</v>
      </c>
      <c r="I4" s="2"/>
    </row>
    <row r="5" spans="1:9" x14ac:dyDescent="0.3">
      <c r="A5" s="1" t="s">
        <v>21</v>
      </c>
      <c r="B5" s="3">
        <v>13</v>
      </c>
      <c r="C5" s="1" t="s">
        <v>22</v>
      </c>
      <c r="D5" s="3">
        <v>30</v>
      </c>
      <c r="E5" s="1" t="s">
        <v>23</v>
      </c>
      <c r="F5" s="3">
        <f>$F$2*0.7</f>
        <v>244.99999999999997</v>
      </c>
      <c r="G5" s="1" t="s">
        <v>24</v>
      </c>
      <c r="H5" s="3">
        <v>7</v>
      </c>
      <c r="I5" s="2"/>
    </row>
    <row r="6" spans="1:9" x14ac:dyDescent="0.3">
      <c r="A6" s="1" t="s">
        <v>25</v>
      </c>
      <c r="B6" s="3">
        <v>10</v>
      </c>
      <c r="C6" s="1" t="s">
        <v>26</v>
      </c>
      <c r="D6" s="3">
        <v>20</v>
      </c>
      <c r="E6" s="1" t="s">
        <v>27</v>
      </c>
      <c r="F6" s="3">
        <f t="shared" ref="F6:F7" si="0">$F$2*0.2</f>
        <v>70</v>
      </c>
      <c r="G6" s="1" t="s">
        <v>28</v>
      </c>
      <c r="H6" s="3">
        <v>1</v>
      </c>
      <c r="I6" s="2"/>
    </row>
    <row r="7" spans="1:9" x14ac:dyDescent="0.3">
      <c r="A7" s="1" t="s">
        <v>29</v>
      </c>
      <c r="B7" s="3">
        <v>12</v>
      </c>
      <c r="C7" s="1" t="s">
        <v>30</v>
      </c>
      <c r="D7" s="3">
        <v>30</v>
      </c>
      <c r="E7" s="1" t="s">
        <v>31</v>
      </c>
      <c r="F7" s="3">
        <f t="shared" si="0"/>
        <v>70</v>
      </c>
      <c r="G7" s="1" t="s">
        <v>32</v>
      </c>
      <c r="H7" s="3">
        <v>1</v>
      </c>
      <c r="I7" s="2"/>
    </row>
    <row r="8" spans="1:9" x14ac:dyDescent="0.3">
      <c r="A8" s="1" t="s">
        <v>33</v>
      </c>
      <c r="B8" s="3">
        <v>5</v>
      </c>
      <c r="C8" s="1" t="s">
        <v>34</v>
      </c>
      <c r="D8" s="3">
        <v>30</v>
      </c>
      <c r="E8" s="1" t="s">
        <v>35</v>
      </c>
      <c r="F8" s="3">
        <f t="shared" ref="F8:F9" si="1">$F$2*0.25</f>
        <v>87.5</v>
      </c>
      <c r="G8" s="1" t="s">
        <v>36</v>
      </c>
      <c r="H8" s="3">
        <v>1</v>
      </c>
      <c r="I8" s="2"/>
    </row>
    <row r="9" spans="1:9" x14ac:dyDescent="0.3">
      <c r="A9" s="1" t="s">
        <v>37</v>
      </c>
      <c r="B9" s="3">
        <v>5</v>
      </c>
      <c r="C9" s="1" t="s">
        <v>38</v>
      </c>
      <c r="D9" s="3">
        <v>35</v>
      </c>
      <c r="E9" s="1" t="s">
        <v>39</v>
      </c>
      <c r="F9" s="3">
        <f t="shared" si="1"/>
        <v>87.5</v>
      </c>
      <c r="G9" s="1" t="s">
        <v>40</v>
      </c>
      <c r="H9" s="3">
        <v>1</v>
      </c>
      <c r="I9" s="2"/>
    </row>
    <row r="10" spans="1:9" x14ac:dyDescent="0.3">
      <c r="A10" s="1" t="s">
        <v>41</v>
      </c>
      <c r="B10" s="3">
        <f>ROUNDUP((B8+B5+B7+B9)/2,0)</f>
        <v>18</v>
      </c>
      <c r="C10" s="1" t="s">
        <v>42</v>
      </c>
      <c r="D10" s="3">
        <v>20</v>
      </c>
      <c r="E10" s="1" t="s">
        <v>43</v>
      </c>
      <c r="F10" s="1" t="s">
        <v>44</v>
      </c>
      <c r="G10" s="1" t="s">
        <v>45</v>
      </c>
      <c r="H10" s="3">
        <v>7</v>
      </c>
      <c r="I10" s="2"/>
    </row>
    <row r="11" spans="1:9" x14ac:dyDescent="0.3">
      <c r="A11" s="1" t="s">
        <v>46</v>
      </c>
      <c r="B11" s="3">
        <v>8</v>
      </c>
      <c r="C11" s="1" t="s">
        <v>47</v>
      </c>
      <c r="D11" s="3">
        <v>20</v>
      </c>
      <c r="E11" s="1" t="s">
        <v>48</v>
      </c>
      <c r="F11" s="3">
        <v>2</v>
      </c>
      <c r="G11" s="1" t="s">
        <v>49</v>
      </c>
      <c r="H11" s="3">
        <v>7</v>
      </c>
      <c r="I11" s="2"/>
    </row>
    <row r="12" spans="1:9" x14ac:dyDescent="0.3">
      <c r="A12" s="1" t="s">
        <v>50</v>
      </c>
      <c r="B12" s="3">
        <v>20</v>
      </c>
      <c r="C12" s="1" t="s">
        <v>51</v>
      </c>
      <c r="D12" s="3">
        <v>20</v>
      </c>
      <c r="E12" s="1" t="s">
        <v>52</v>
      </c>
      <c r="F12" s="3">
        <v>2</v>
      </c>
      <c r="G12" s="1" t="s">
        <v>53</v>
      </c>
      <c r="H12" s="3">
        <v>7</v>
      </c>
      <c r="I12" s="2"/>
    </row>
    <row r="13" spans="1:9" x14ac:dyDescent="0.3">
      <c r="A13" s="1" t="s">
        <v>54</v>
      </c>
      <c r="B13" s="3">
        <v>20</v>
      </c>
      <c r="C13" s="1" t="s">
        <v>55</v>
      </c>
      <c r="D13" s="3">
        <v>20</v>
      </c>
      <c r="E13" s="1" t="s">
        <v>56</v>
      </c>
      <c r="F13" s="1" t="s">
        <v>131</v>
      </c>
      <c r="G13" s="1" t="s">
        <v>58</v>
      </c>
      <c r="H13" s="3">
        <v>7</v>
      </c>
      <c r="I13" s="2"/>
    </row>
    <row r="14" spans="1:9" x14ac:dyDescent="0.3">
      <c r="A14" s="1" t="s">
        <v>59</v>
      </c>
      <c r="B14" s="3">
        <v>48</v>
      </c>
      <c r="C14" s="1" t="s">
        <v>60</v>
      </c>
      <c r="D14" s="3">
        <v>20</v>
      </c>
      <c r="E14" s="1" t="s">
        <v>61</v>
      </c>
      <c r="F14" s="1" t="s">
        <v>57</v>
      </c>
      <c r="G14" s="1" t="s">
        <v>63</v>
      </c>
      <c r="H14" s="3">
        <v>7</v>
      </c>
      <c r="I14" s="2"/>
    </row>
    <row r="15" spans="1:9" x14ac:dyDescent="0.3">
      <c r="A15" s="1" t="s">
        <v>64</v>
      </c>
      <c r="B15" s="1" t="s">
        <v>65</v>
      </c>
      <c r="C15" s="1" t="s">
        <v>66</v>
      </c>
      <c r="D15" s="3">
        <v>30</v>
      </c>
      <c r="E15" s="1" t="s">
        <v>67</v>
      </c>
      <c r="F15" s="1" t="s">
        <v>62</v>
      </c>
      <c r="G15" s="1" t="s">
        <v>68</v>
      </c>
      <c r="H15" s="3">
        <v>1</v>
      </c>
      <c r="I15" s="2"/>
    </row>
    <row r="16" spans="1:9" x14ac:dyDescent="0.3">
      <c r="A16" s="1" t="s">
        <v>69</v>
      </c>
      <c r="B16" s="3">
        <f>ROUNDUP((B7+B5)/2,0)</f>
        <v>13</v>
      </c>
      <c r="C16" s="1" t="s">
        <v>70</v>
      </c>
      <c r="D16" s="3">
        <v>20</v>
      </c>
      <c r="E16" s="1" t="s">
        <v>71</v>
      </c>
      <c r="F16" s="1"/>
      <c r="G16" s="1" t="s">
        <v>72</v>
      </c>
      <c r="H16" s="3">
        <v>1</v>
      </c>
      <c r="I16" s="2"/>
    </row>
    <row r="17" spans="1:9" x14ac:dyDescent="0.3">
      <c r="A17" s="1" t="s">
        <v>73</v>
      </c>
      <c r="B17" s="3">
        <f>ROUNDUP((B6+B6+B4)/3,0)</f>
        <v>10</v>
      </c>
      <c r="C17" s="1" t="s">
        <v>74</v>
      </c>
      <c r="D17" s="3">
        <v>20</v>
      </c>
      <c r="E17" s="1" t="s">
        <v>75</v>
      </c>
      <c r="F17" s="3">
        <v>30</v>
      </c>
      <c r="G17" s="1" t="s">
        <v>76</v>
      </c>
      <c r="H17" s="3">
        <v>1</v>
      </c>
      <c r="I17" s="2"/>
    </row>
    <row r="18" spans="1:9" x14ac:dyDescent="0.3">
      <c r="A18" s="1" t="s">
        <v>77</v>
      </c>
      <c r="B18" s="3">
        <f>ROUNDUP((B5+B4+B5)/3,0)</f>
        <v>12</v>
      </c>
      <c r="C18" s="1" t="s">
        <v>78</v>
      </c>
      <c r="D18" s="3">
        <v>30</v>
      </c>
      <c r="E18" s="1" t="s">
        <v>79</v>
      </c>
      <c r="F18" s="3">
        <v>12</v>
      </c>
      <c r="G18" s="1" t="s">
        <v>80</v>
      </c>
      <c r="H18" s="3">
        <v>1</v>
      </c>
      <c r="I18" s="2"/>
    </row>
    <row r="19" spans="1:9" x14ac:dyDescent="0.3">
      <c r="A19" s="1" t="s">
        <v>81</v>
      </c>
      <c r="B19" s="3">
        <f>ROUNDUP(B8+B9,0)</f>
        <v>10</v>
      </c>
      <c r="C19" s="1" t="s">
        <v>82</v>
      </c>
      <c r="D19" s="3">
        <v>35</v>
      </c>
      <c r="E19" s="1" t="s">
        <v>83</v>
      </c>
      <c r="F19" s="3">
        <v>0</v>
      </c>
      <c r="G19" s="1" t="s">
        <v>84</v>
      </c>
      <c r="H19" s="3">
        <v>1</v>
      </c>
      <c r="I19" s="2"/>
    </row>
    <row r="20" spans="1:9" x14ac:dyDescent="0.3">
      <c r="A20" s="1" t="s">
        <v>85</v>
      </c>
      <c r="B20" s="1" t="s">
        <v>137</v>
      </c>
      <c r="C20" s="1" t="s">
        <v>86</v>
      </c>
      <c r="D20" s="3">
        <v>20</v>
      </c>
      <c r="E20" s="1" t="s">
        <v>87</v>
      </c>
      <c r="F20" s="3">
        <v>0</v>
      </c>
      <c r="G20" s="1" t="s">
        <v>88</v>
      </c>
      <c r="H20" s="1" t="s">
        <v>119</v>
      </c>
      <c r="I20" s="2"/>
    </row>
    <row r="21" spans="1:9" x14ac:dyDescent="0.3">
      <c r="A21" s="1" t="s">
        <v>90</v>
      </c>
      <c r="B21" s="3">
        <v>350</v>
      </c>
      <c r="C21" s="1" t="s">
        <v>91</v>
      </c>
      <c r="D21" s="3">
        <v>25</v>
      </c>
      <c r="E21" s="1" t="s">
        <v>92</v>
      </c>
      <c r="F21" s="3">
        <v>0</v>
      </c>
      <c r="G21" s="1" t="s">
        <v>93</v>
      </c>
      <c r="H21" s="1" t="s">
        <v>119</v>
      </c>
      <c r="I21" s="2"/>
    </row>
    <row r="22" spans="1:9" x14ac:dyDescent="0.3">
      <c r="A22" s="1" t="s">
        <v>94</v>
      </c>
      <c r="B22" s="3">
        <v>13</v>
      </c>
      <c r="C22" s="1" t="s">
        <v>95</v>
      </c>
      <c r="D22" s="3">
        <v>20</v>
      </c>
      <c r="E22" s="1" t="s">
        <v>96</v>
      </c>
      <c r="F22" s="3">
        <v>0</v>
      </c>
      <c r="G22" s="1" t="s">
        <v>97</v>
      </c>
      <c r="H22" s="1" t="s">
        <v>119</v>
      </c>
      <c r="I22" s="2"/>
    </row>
    <row r="23" spans="1:9" x14ac:dyDescent="0.3">
      <c r="A23" s="1" t="s">
        <v>98</v>
      </c>
      <c r="B23" s="3">
        <f t="shared" ref="B23:B28" si="2">F4</f>
        <v>70</v>
      </c>
      <c r="C23" s="1" t="s">
        <v>99</v>
      </c>
      <c r="D23" s="3">
        <v>20</v>
      </c>
      <c r="E23" s="1" t="s">
        <v>100</v>
      </c>
      <c r="F23" s="3">
        <v>0</v>
      </c>
      <c r="G23" s="1" t="s">
        <v>101</v>
      </c>
      <c r="H23" s="1" t="s">
        <v>119</v>
      </c>
      <c r="I23" s="2"/>
    </row>
    <row r="24" spans="1:9" x14ac:dyDescent="0.3">
      <c r="A24" s="1" t="s">
        <v>102</v>
      </c>
      <c r="B24" s="3">
        <f t="shared" si="2"/>
        <v>244.99999999999997</v>
      </c>
      <c r="C24" s="1" t="s">
        <v>103</v>
      </c>
      <c r="D24" s="3">
        <v>20</v>
      </c>
      <c r="E24" s="1" t="s">
        <v>104</v>
      </c>
      <c r="F24" s="3">
        <v>0</v>
      </c>
      <c r="G24" s="1" t="s">
        <v>105</v>
      </c>
      <c r="H24" s="1" t="s">
        <v>119</v>
      </c>
      <c r="I24" s="2"/>
    </row>
    <row r="25" spans="1:9" x14ac:dyDescent="0.3">
      <c r="A25" s="1" t="s">
        <v>106</v>
      </c>
      <c r="B25" s="3">
        <f t="shared" si="2"/>
        <v>70</v>
      </c>
      <c r="C25" s="1" t="s">
        <v>107</v>
      </c>
      <c r="D25" s="3">
        <v>20</v>
      </c>
      <c r="E25" s="1" t="s">
        <v>108</v>
      </c>
      <c r="F25" s="3">
        <v>0</v>
      </c>
      <c r="G25" s="1"/>
      <c r="H25" s="1"/>
      <c r="I25" s="2"/>
    </row>
    <row r="26" spans="1:9" x14ac:dyDescent="0.3">
      <c r="A26" s="1" t="s">
        <v>109</v>
      </c>
      <c r="B26" s="3">
        <f t="shared" si="2"/>
        <v>70</v>
      </c>
      <c r="C26" s="1" t="s">
        <v>110</v>
      </c>
      <c r="D26" s="3">
        <v>25</v>
      </c>
      <c r="E26" s="1" t="s">
        <v>111</v>
      </c>
      <c r="F26" s="3">
        <v>0</v>
      </c>
      <c r="G26" s="1"/>
      <c r="H26" s="1"/>
      <c r="I26" s="2"/>
    </row>
    <row r="27" spans="1:9" x14ac:dyDescent="0.3">
      <c r="A27" s="1" t="s">
        <v>112</v>
      </c>
      <c r="B27" s="3">
        <f t="shared" si="2"/>
        <v>87.5</v>
      </c>
      <c r="C27" s="1" t="s">
        <v>113</v>
      </c>
      <c r="D27" s="3">
        <v>40</v>
      </c>
      <c r="E27" s="1" t="s">
        <v>114</v>
      </c>
      <c r="F27" s="1"/>
      <c r="G27" s="1"/>
      <c r="H27" s="1"/>
      <c r="I27" s="2"/>
    </row>
    <row r="28" spans="1:9" x14ac:dyDescent="0.3">
      <c r="A28" s="1" t="s">
        <v>115</v>
      </c>
      <c r="B28" s="3">
        <f t="shared" si="2"/>
        <v>87.5</v>
      </c>
      <c r="C28" s="1"/>
      <c r="D28" s="1"/>
      <c r="E28" s="1"/>
      <c r="F28" s="1"/>
      <c r="G28" s="1"/>
      <c r="H28" s="1"/>
      <c r="I28" s="2"/>
    </row>
    <row r="29" spans="1:9" x14ac:dyDescent="0.3">
      <c r="A29" s="1" t="s">
        <v>116</v>
      </c>
      <c r="B29" s="3">
        <v>0</v>
      </c>
      <c r="C29" s="1"/>
      <c r="D29" s="1"/>
      <c r="E29" s="1"/>
      <c r="F29" s="1"/>
      <c r="G29" s="1"/>
      <c r="H29" s="1"/>
      <c r="I2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VanGilden</vt:lpstr>
      <vt:lpstr>ExPriester</vt:lpstr>
      <vt:lpstr>Priester</vt:lpstr>
      <vt:lpstr>Arenagang</vt:lpstr>
      <vt:lpstr>SchmuggelgangA</vt:lpstr>
      <vt:lpstr>SchmuggelgangM</vt:lpstr>
      <vt:lpstr>Bandenmitglied</vt:lpstr>
      <vt:lpstr>Lordsberater</vt:lpstr>
      <vt:lpstr>Wachen</vt:lpstr>
      <vt:lpstr>Waisenkind</vt:lpstr>
      <vt:lpstr>Leibwache</vt:lpstr>
      <vt:lpstr>Attentäter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Florian</cp:lastModifiedBy>
  <dcterms:created xsi:type="dcterms:W3CDTF">2015-06-05T18:19:34Z</dcterms:created>
  <dcterms:modified xsi:type="dcterms:W3CDTF">2021-12-19T13:39:35Z</dcterms:modified>
</cp:coreProperties>
</file>