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6"/>
  <workbookPr codeName="DieseArbeitsmappe" autoCompressPictures="0"/>
  <mc:AlternateContent xmlns:mc="http://schemas.openxmlformats.org/markup-compatibility/2006">
    <mc:Choice Requires="x15">
      <x15ac:absPath xmlns:x15ac="http://schemas.microsoft.com/office/spreadsheetml/2010/11/ac" url="C:\Users\simon\Dropbox\OrbisAsteaDropbox\Orbis Daten Tools\Container\Data\"/>
    </mc:Choice>
  </mc:AlternateContent>
  <xr:revisionPtr revIDLastSave="453" documentId="13_ncr:1_{53A87D5D-0727-4078-868A-FBE0D74E2CCA}" xr6:coauthVersionLast="47" xr6:coauthVersionMax="47" xr10:uidLastSave="{B9130DAB-8FE2-4E8D-8E79-19D62939999E}"/>
  <bookViews>
    <workbookView xWindow="-108" yWindow="-108" windowWidth="23256" windowHeight="12456" tabRatio="985" xr2:uid="{00000000-000D-0000-FFFF-FFFF00000000}"/>
  </bookViews>
  <sheets>
    <sheet name="Index" sheetId="1" r:id="rId1"/>
    <sheet name="Soldaten-Heiler" sheetId="72" r:id="rId2"/>
    <sheet name="Pirat" sheetId="60" r:id="rId3"/>
    <sheet name="Piraten Leutnant" sheetId="66" r:id="rId4"/>
    <sheet name="Piraten Kapitän" sheetId="65" r:id="rId5"/>
    <sheet name="Piraten Kanonier" sheetId="62" r:id="rId6"/>
    <sheet name="Einfacher Söldner" sheetId="64" r:id="rId7"/>
    <sheet name="RahKari Fredan" sheetId="68" r:id="rId8"/>
    <sheet name="Eliteoffizier" sheetId="58" r:id="rId9"/>
    <sheet name="Schläger" sheetId="3" r:id="rId10"/>
    <sheet name="Adliger" sheetId="6" r:id="rId11"/>
    <sheet name="Schmied" sheetId="7" r:id="rId12"/>
    <sheet name="Guter Schmied" sheetId="104" r:id="rId13"/>
    <sheet name="Hervorragender Schmied" sheetId="105" r:id="rId14"/>
    <sheet name="Meister Schmied" sheetId="106" r:id="rId15"/>
    <sheet name="Ritter" sheetId="8" r:id="rId16"/>
    <sheet name="Bauer" sheetId="9" r:id="rId17"/>
    <sheet name="Straßenkind" sheetId="10" r:id="rId18"/>
    <sheet name="Renomierter Performer" sheetId="11" r:id="rId19"/>
    <sheet name="Banditenführer" sheetId="12" r:id="rId20"/>
    <sheet name="Bandit schwach" sheetId="13" r:id="rId21"/>
    <sheet name="Bandit" sheetId="14" r:id="rId22"/>
    <sheet name="Gastwirt" sheetId="15" r:id="rId23"/>
    <sheet name="Diener" sheetId="16" r:id="rId24"/>
    <sheet name="Jäger" sheetId="17" r:id="rId25"/>
    <sheet name="Eldrischer Feldsoldat" sheetId="18" r:id="rId26"/>
    <sheet name="Kavallerist" sheetId="19" r:id="rId27"/>
    <sheet name="StarkerKriegerTank" sheetId="52" r:id="rId28"/>
    <sheet name="Rah Kari Tempelwache" sheetId="69" r:id="rId29"/>
    <sheet name="SchwererSoldat" sheetId="20" r:id="rId30"/>
    <sheet name="RahKari Soldat" sheetId="21" r:id="rId31"/>
    <sheet name="Erfahrener Seefahrer" sheetId="53" r:id="rId32"/>
    <sheet name="Kaiserlicher Zenturio" sheetId="22" r:id="rId33"/>
    <sheet name="Kaiserlicher Soldat" sheetId="23" r:id="rId34"/>
    <sheet name="Meister-Händler" sheetId="24" r:id="rId35"/>
    <sheet name="Händler" sheetId="25" r:id="rId36"/>
    <sheet name="Meister-Dieb" sheetId="26" r:id="rId37"/>
    <sheet name="Dieb" sheetId="27" r:id="rId38"/>
    <sheet name="Kultist" sheetId="54" r:id="rId39"/>
    <sheet name="Kultistenführer" sheetId="55" r:id="rId40"/>
    <sheet name="Attentäter" sheetId="29" r:id="rId41"/>
    <sheet name="Meister-Attentäter" sheetId="28" r:id="rId42"/>
    <sheet name="Barbar" sheetId="30" r:id="rId43"/>
    <sheet name="Goblin Stammeshäuptling Wandia" sheetId="31" r:id="rId44"/>
    <sheet name="Goblin Schamane" sheetId="67" r:id="rId45"/>
    <sheet name="Goblin Attentäter" sheetId="32" r:id="rId46"/>
    <sheet name="Goblin Schütze" sheetId="33" r:id="rId47"/>
    <sheet name="Goblin" sheetId="34" r:id="rId48"/>
    <sheet name="Goblin Nahkämpfer" sheetId="138" r:id="rId49"/>
    <sheet name="Betrügerin" sheetId="35" r:id="rId50"/>
    <sheet name="Stadtelf" sheetId="36" r:id="rId51"/>
    <sheet name="Halbling" sheetId="37" r:id="rId52"/>
    <sheet name="Halbling Barde" sheetId="136" r:id="rId53"/>
    <sheet name="Halbling Soldat Nahkampf" sheetId="129" r:id="rId54"/>
    <sheet name="Halbling Soldat Fernkampf" sheetId="130" r:id="rId55"/>
    <sheet name="Halbling Assassine" sheetId="131" r:id="rId56"/>
    <sheet name="Halbling Sichelrache" sheetId="133" r:id="rId57"/>
    <sheet name="Halbling Händler" sheetId="132" r:id="rId58"/>
    <sheet name="Zwerg" sheetId="38" r:id="rId59"/>
    <sheet name="GangElf" sheetId="39" r:id="rId60"/>
    <sheet name="Waldelf" sheetId="40" r:id="rId61"/>
    <sheet name="GangElfElite" sheetId="41" r:id="rId62"/>
    <sheet name="Vorreiter" sheetId="42" r:id="rId63"/>
    <sheet name="Ork" sheetId="43" r:id="rId64"/>
    <sheet name="Ork Schwer" sheetId="44" r:id="rId65"/>
    <sheet name="OrkSehrStarkSchwer" sheetId="47" r:id="rId66"/>
    <sheet name="Ork Mittel" sheetId="45" r:id="rId67"/>
    <sheet name="SeevolkEinfach" sheetId="59" r:id="rId68"/>
    <sheet name="Unwerter" sheetId="51" r:id="rId69"/>
    <sheet name="Animalus" sheetId="46" r:id="rId70"/>
    <sheet name="Animalus Jäger" sheetId="97" r:id="rId71"/>
    <sheet name="Bandenmitglied" sheetId="84" r:id="rId72"/>
    <sheet name="Leibwache" sheetId="86" r:id="rId73"/>
    <sheet name="Waisenkind" sheetId="87" r:id="rId74"/>
    <sheet name="Lordsberater" sheetId="89" r:id="rId75"/>
    <sheet name="Priester des Allgottes" sheetId="139" r:id="rId76"/>
    <sheet name="Priester" sheetId="93" r:id="rId77"/>
    <sheet name="Stadtwache" sheetId="88" r:id="rId78"/>
    <sheet name="Militärmusikant" sheetId="122" r:id="rId79"/>
    <sheet name="Söldner Fernkampf" sheetId="123" r:id="rId80"/>
    <sheet name="Söldner Nahkampf" sheetId="124" r:id="rId81"/>
    <sheet name="WaldelfKrieger" sheetId="126" r:id="rId82"/>
    <sheet name="WaldelfEliteKrieger" sheetId="127" r:id="rId83"/>
    <sheet name="Kaiserliche Fernkampf" sheetId="140" r:id="rId84"/>
    <sheet name="Kaiserliche Schwere Truppe" sheetId="141" r:id="rId85"/>
    <sheet name="Kaiserliche Elitetruppe" sheetId="142" r:id="rId86"/>
    <sheet name="Kaiserliche Musketier" sheetId="143" r:id="rId87"/>
    <sheet name="Kultistensoldat" sheetId="144" r:id="rId88"/>
    <sheet name="Rahkari Kavellerist" sheetId="145" r:id="rId89"/>
    <sheet name="Rahkari Elefantenreiter" sheetId="146" r:id="rId90"/>
    <sheet name="Rahkari Schleuderer" sheetId="147" r:id="rId91"/>
    <sheet name="Rahkari Konstruktführer" sheetId="148" r:id="rId92"/>
    <sheet name="Animalus Schamane" sheetId="149" r:id="rId93"/>
    <sheet name="Animalus Elitejäger" sheetId="150" r:id="rId94"/>
    <sheet name="Barde" sheetId="151" r:id="rId95"/>
    <sheet name="Arzt" sheetId="152" r:id="rId96"/>
    <sheet name="Alchemist" sheetId="153" r:id="rId97"/>
    <sheet name="Handwerker" sheetId="154" r:id="rId9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54" l="1"/>
  <c r="F3" i="154"/>
  <c r="F4" i="154"/>
  <c r="F5" i="154"/>
  <c r="F6" i="154"/>
  <c r="F7" i="154"/>
  <c r="F8" i="154"/>
  <c r="F9" i="154"/>
  <c r="B10" i="154"/>
  <c r="B16" i="154"/>
  <c r="B17" i="154"/>
  <c r="B18" i="154"/>
  <c r="B19" i="154"/>
  <c r="B21" i="154"/>
  <c r="B22" i="154"/>
  <c r="B23" i="154"/>
  <c r="B24" i="154"/>
  <c r="B25" i="154"/>
  <c r="B26" i="154"/>
  <c r="B27" i="154"/>
  <c r="B28" i="154"/>
  <c r="F2" i="153"/>
  <c r="F3" i="153"/>
  <c r="F4" i="153"/>
  <c r="F5" i="153"/>
  <c r="F6" i="153"/>
  <c r="F7" i="153"/>
  <c r="F8" i="153"/>
  <c r="F9" i="153"/>
  <c r="B10" i="153"/>
  <c r="B16" i="153"/>
  <c r="B17" i="153"/>
  <c r="B18" i="153"/>
  <c r="B19" i="153"/>
  <c r="B21" i="153"/>
  <c r="B22" i="153"/>
  <c r="B23" i="153"/>
  <c r="B24" i="153"/>
  <c r="B25" i="153"/>
  <c r="B26" i="153"/>
  <c r="B27" i="153"/>
  <c r="B28" i="153"/>
  <c r="F2" i="152"/>
  <c r="F3" i="152"/>
  <c r="F4" i="152"/>
  <c r="F5" i="152"/>
  <c r="F6" i="152"/>
  <c r="F7" i="152"/>
  <c r="F8" i="152"/>
  <c r="F9" i="152"/>
  <c r="B10" i="152"/>
  <c r="B16" i="152"/>
  <c r="B17" i="152"/>
  <c r="B18" i="152"/>
  <c r="B19" i="152"/>
  <c r="B21" i="152"/>
  <c r="B22" i="152"/>
  <c r="B23" i="152"/>
  <c r="B24" i="152"/>
  <c r="B25" i="152"/>
  <c r="B26" i="152"/>
  <c r="B27" i="152"/>
  <c r="B28" i="152"/>
  <c r="F2" i="151"/>
  <c r="F3" i="151"/>
  <c r="F4" i="151"/>
  <c r="F5" i="151"/>
  <c r="F6" i="151"/>
  <c r="F7" i="151"/>
  <c r="F8" i="151"/>
  <c r="F9" i="151"/>
  <c r="B10" i="151"/>
  <c r="B16" i="151"/>
  <c r="B17" i="151"/>
  <c r="B18" i="151"/>
  <c r="B19" i="151"/>
  <c r="B21" i="151"/>
  <c r="B22" i="151"/>
  <c r="B23" i="151"/>
  <c r="B24" i="151"/>
  <c r="B25" i="151"/>
  <c r="B26" i="151"/>
  <c r="B27" i="151"/>
  <c r="B28" i="151"/>
  <c r="B16" i="150"/>
  <c r="B17" i="150"/>
  <c r="B18" i="150"/>
  <c r="B19" i="150"/>
  <c r="F2" i="150"/>
  <c r="B21" i="150" s="1"/>
  <c r="F3" i="150"/>
  <c r="B22" i="150" s="1"/>
  <c r="F4" i="150"/>
  <c r="B23" i="150" s="1"/>
  <c r="F5" i="150"/>
  <c r="B24" i="150" s="1"/>
  <c r="F6" i="150"/>
  <c r="B25" i="150" s="1"/>
  <c r="F7" i="150"/>
  <c r="B26" i="150" s="1"/>
  <c r="F8" i="150"/>
  <c r="B27" i="150" s="1"/>
  <c r="F9" i="150"/>
  <c r="B28" i="150" s="1"/>
  <c r="B10" i="150"/>
  <c r="F2" i="149"/>
  <c r="F3" i="149"/>
  <c r="F4" i="149"/>
  <c r="F5" i="149"/>
  <c r="F6" i="149"/>
  <c r="F7" i="149"/>
  <c r="F8" i="149"/>
  <c r="F9" i="149"/>
  <c r="B10" i="149"/>
  <c r="B16" i="149"/>
  <c r="B17" i="149"/>
  <c r="B18" i="149"/>
  <c r="B19" i="149"/>
  <c r="B21" i="149"/>
  <c r="B22" i="149"/>
  <c r="B23" i="149"/>
  <c r="B24" i="149"/>
  <c r="B25" i="149"/>
  <c r="B26" i="149"/>
  <c r="B27" i="149"/>
  <c r="B28" i="149"/>
  <c r="F2" i="147"/>
  <c r="F3" i="147"/>
  <c r="F4" i="147"/>
  <c r="F5" i="147"/>
  <c r="F6" i="147"/>
  <c r="F7" i="147"/>
  <c r="F8" i="147"/>
  <c r="F9" i="147"/>
  <c r="B10" i="147"/>
  <c r="B16" i="147"/>
  <c r="B17" i="147"/>
  <c r="B18" i="147"/>
  <c r="B19" i="147"/>
  <c r="B21" i="147"/>
  <c r="B22" i="147"/>
  <c r="B23" i="147"/>
  <c r="B24" i="147"/>
  <c r="B25" i="147"/>
  <c r="B26" i="147"/>
  <c r="B27" i="147"/>
  <c r="B28" i="147"/>
  <c r="F2" i="146"/>
  <c r="F3" i="146"/>
  <c r="F4" i="146"/>
  <c r="F5" i="146"/>
  <c r="F6" i="146"/>
  <c r="F7" i="146"/>
  <c r="F8" i="146"/>
  <c r="F9" i="146"/>
  <c r="B10" i="146"/>
  <c r="B16" i="146"/>
  <c r="B17" i="146"/>
  <c r="B18" i="146"/>
  <c r="B19" i="146"/>
  <c r="B21" i="146"/>
  <c r="B22" i="146"/>
  <c r="B23" i="146"/>
  <c r="B24" i="146"/>
  <c r="B25" i="146"/>
  <c r="B26" i="146"/>
  <c r="B27" i="146"/>
  <c r="B28" i="146"/>
  <c r="F2" i="145"/>
  <c r="F3" i="145"/>
  <c r="F4" i="145"/>
  <c r="F5" i="145"/>
  <c r="F6" i="145"/>
  <c r="F7" i="145"/>
  <c r="F8" i="145"/>
  <c r="F9" i="145"/>
  <c r="B10" i="145"/>
  <c r="B16" i="145"/>
  <c r="B17" i="145"/>
  <c r="B18" i="145"/>
  <c r="B19" i="145"/>
  <c r="B21" i="145"/>
  <c r="B22" i="145"/>
  <c r="B23" i="145"/>
  <c r="B24" i="145"/>
  <c r="B25" i="145"/>
  <c r="B26" i="145"/>
  <c r="B27" i="145"/>
  <c r="B28" i="145"/>
  <c r="B16" i="144"/>
  <c r="B17" i="144"/>
  <c r="B18" i="144"/>
  <c r="B19" i="144"/>
  <c r="F2" i="144"/>
  <c r="B21" i="144" s="1"/>
  <c r="F3" i="144"/>
  <c r="B22" i="144" s="1"/>
  <c r="F4" i="144"/>
  <c r="B23" i="144" s="1"/>
  <c r="F5" i="144"/>
  <c r="B24" i="144" s="1"/>
  <c r="F6" i="144"/>
  <c r="B25" i="144" s="1"/>
  <c r="F7" i="144"/>
  <c r="B26" i="144" s="1"/>
  <c r="F8" i="144"/>
  <c r="B27" i="144" s="1"/>
  <c r="F9" i="144"/>
  <c r="B28" i="144" s="1"/>
  <c r="B10" i="144"/>
  <c r="B16" i="143"/>
  <c r="B17" i="143"/>
  <c r="B18" i="143"/>
  <c r="B19" i="143"/>
  <c r="F2" i="143"/>
  <c r="B21" i="143" s="1"/>
  <c r="F3" i="143"/>
  <c r="B22" i="143" s="1"/>
  <c r="F4" i="143"/>
  <c r="B23" i="143" s="1"/>
  <c r="F5" i="143"/>
  <c r="B24" i="143" s="1"/>
  <c r="F6" i="143"/>
  <c r="B25" i="143" s="1"/>
  <c r="F7" i="143"/>
  <c r="B26" i="143" s="1"/>
  <c r="F8" i="143"/>
  <c r="B27" i="143" s="1"/>
  <c r="F9" i="143"/>
  <c r="B28" i="143" s="1"/>
  <c r="B10" i="143"/>
  <c r="F2" i="142"/>
  <c r="F3" i="142"/>
  <c r="F4" i="142"/>
  <c r="F5" i="142"/>
  <c r="F6" i="142"/>
  <c r="F7" i="142"/>
  <c r="F8" i="142"/>
  <c r="F9" i="142"/>
  <c r="B10" i="142"/>
  <c r="B16" i="142"/>
  <c r="B17" i="142"/>
  <c r="B18" i="142"/>
  <c r="B19" i="142"/>
  <c r="B21" i="142"/>
  <c r="B22" i="142"/>
  <c r="B23" i="142"/>
  <c r="B24" i="142"/>
  <c r="B25" i="142"/>
  <c r="B26" i="142"/>
  <c r="B27" i="142"/>
  <c r="B28" i="142"/>
  <c r="F2" i="141"/>
  <c r="F3" i="141"/>
  <c r="F4" i="141"/>
  <c r="F5" i="141"/>
  <c r="F6" i="141"/>
  <c r="F7" i="141"/>
  <c r="F8" i="141"/>
  <c r="F9" i="141"/>
  <c r="B16" i="140"/>
  <c r="B17" i="140"/>
  <c r="B18" i="140"/>
  <c r="B19" i="140"/>
  <c r="F2" i="140"/>
  <c r="B21" i="140" s="1"/>
  <c r="F3" i="140"/>
  <c r="B22" i="140" s="1"/>
  <c r="F4" i="140"/>
  <c r="B23" i="140" s="1"/>
  <c r="F5" i="140"/>
  <c r="B24" i="140" s="1"/>
  <c r="F6" i="140"/>
  <c r="B25" i="140" s="1"/>
  <c r="F7" i="140"/>
  <c r="B26" i="140" s="1"/>
  <c r="F8" i="140"/>
  <c r="B27" i="140" s="1"/>
  <c r="F9" i="140"/>
  <c r="B28" i="140" s="1"/>
  <c r="B10" i="140"/>
  <c r="F2" i="148"/>
  <c r="F3" i="148"/>
  <c r="F4" i="148"/>
  <c r="F5" i="148"/>
  <c r="F6" i="148"/>
  <c r="F7" i="148"/>
  <c r="F8" i="148"/>
  <c r="F9" i="148"/>
  <c r="B10" i="148"/>
  <c r="B16" i="148"/>
  <c r="B17" i="148"/>
  <c r="B18" i="148"/>
  <c r="B19" i="148"/>
  <c r="B21" i="148"/>
  <c r="B22" i="148"/>
  <c r="B23" i="148"/>
  <c r="B24" i="148"/>
  <c r="B25" i="148"/>
  <c r="B26" i="148"/>
  <c r="B27" i="148"/>
  <c r="B28" i="148"/>
  <c r="B10" i="141"/>
  <c r="B16" i="141"/>
  <c r="B17" i="141"/>
  <c r="B18" i="141"/>
  <c r="B19" i="141"/>
  <c r="B21" i="141"/>
  <c r="B22" i="141"/>
  <c r="B23" i="141"/>
  <c r="B24" i="141"/>
  <c r="B25" i="141"/>
  <c r="B26" i="141"/>
  <c r="B27" i="141"/>
  <c r="B28" i="141"/>
  <c r="L19" i="34"/>
  <c r="L18" i="34"/>
  <c r="L17" i="34"/>
  <c r="L16" i="34"/>
  <c r="L10" i="34"/>
  <c r="P9" i="34"/>
  <c r="L28" i="34" s="1"/>
  <c r="P8" i="34"/>
  <c r="L27" i="34" s="1"/>
  <c r="P7" i="34"/>
  <c r="L26" i="34" s="1"/>
  <c r="P6" i="34"/>
  <c r="L25" i="34" s="1"/>
  <c r="P5" i="34"/>
  <c r="L24" i="34" s="1"/>
  <c r="P4" i="34"/>
  <c r="L23" i="34" s="1"/>
  <c r="P3" i="34"/>
  <c r="L22" i="34" s="1"/>
  <c r="P2" i="34"/>
  <c r="L21" i="34" s="1"/>
  <c r="B19" i="139"/>
  <c r="B18" i="139"/>
  <c r="B17" i="139"/>
  <c r="B16" i="139"/>
  <c r="B10" i="139"/>
  <c r="F3" i="139"/>
  <c r="B22" i="139" s="1"/>
  <c r="F2" i="139"/>
  <c r="F9" i="139" s="1"/>
  <c r="B28" i="139" s="1"/>
  <c r="F9" i="66"/>
  <c r="F9" i="3"/>
  <c r="F9" i="7"/>
  <c r="F9" i="105"/>
  <c r="F9" i="106"/>
  <c r="F9" i="8"/>
  <c r="F9" i="9"/>
  <c r="F9" i="11"/>
  <c r="F9" i="13"/>
  <c r="F9" i="15"/>
  <c r="F9" i="16"/>
  <c r="F9" i="52"/>
  <c r="F9" i="24"/>
  <c r="F9" i="25"/>
  <c r="F9" i="26"/>
  <c r="F9" i="27"/>
  <c r="F9" i="34"/>
  <c r="F9" i="138"/>
  <c r="F9" i="35"/>
  <c r="F9" i="36"/>
  <c r="F9" i="136"/>
  <c r="F9" i="130"/>
  <c r="F9" i="133"/>
  <c r="F9" i="132"/>
  <c r="F9" i="38"/>
  <c r="F9" i="42"/>
  <c r="F9" i="43"/>
  <c r="F9" i="59"/>
  <c r="F9" i="51"/>
  <c r="F9" i="97"/>
  <c r="F9" i="46"/>
  <c r="F9" i="87"/>
  <c r="F9" i="89"/>
  <c r="F9" i="123"/>
  <c r="F9" i="124"/>
  <c r="F8" i="62"/>
  <c r="F8" i="60"/>
  <c r="F8" i="3"/>
  <c r="F8" i="7"/>
  <c r="F8" i="105"/>
  <c r="F8" i="106"/>
  <c r="F8" i="9"/>
  <c r="F8" i="13"/>
  <c r="F8" i="15"/>
  <c r="F8" i="16"/>
  <c r="F8" i="17"/>
  <c r="F8" i="52"/>
  <c r="F8" i="24"/>
  <c r="F8" i="25"/>
  <c r="F8" i="27"/>
  <c r="F8" i="30"/>
  <c r="F8" i="34"/>
  <c r="F8" i="138"/>
  <c r="F8" i="35"/>
  <c r="F8" i="36"/>
  <c r="F8" i="136"/>
  <c r="F8" i="130"/>
  <c r="F8" i="133"/>
  <c r="F8" i="132"/>
  <c r="F8" i="38"/>
  <c r="F8" i="42"/>
  <c r="F8" i="43"/>
  <c r="F8" i="59"/>
  <c r="F8" i="51"/>
  <c r="F8" i="97"/>
  <c r="F8" i="46"/>
  <c r="F8" i="87"/>
  <c r="F8" i="89"/>
  <c r="F8" i="123"/>
  <c r="F8" i="124"/>
  <c r="F7" i="62"/>
  <c r="F7" i="3"/>
  <c r="F7" i="7"/>
  <c r="F7" i="105"/>
  <c r="F7" i="106"/>
  <c r="F7" i="9"/>
  <c r="F7" i="10"/>
  <c r="F7" i="13"/>
  <c r="F7" i="14"/>
  <c r="F7" i="15"/>
  <c r="F7" i="16"/>
  <c r="F7" i="52"/>
  <c r="F7" i="24"/>
  <c r="F7" i="25"/>
  <c r="F7" i="27"/>
  <c r="F7" i="34"/>
  <c r="F7" i="138"/>
  <c r="F7" i="35"/>
  <c r="F7" i="36"/>
  <c r="F7" i="136"/>
  <c r="F7" i="130"/>
  <c r="F7" i="133"/>
  <c r="F7" i="132"/>
  <c r="F7" i="38"/>
  <c r="F7" i="42"/>
  <c r="F7" i="43"/>
  <c r="F7" i="59"/>
  <c r="F7" i="51"/>
  <c r="F7" i="97"/>
  <c r="F7" i="46"/>
  <c r="F7" i="87"/>
  <c r="F7" i="89"/>
  <c r="F7" i="123"/>
  <c r="F7" i="124"/>
  <c r="F6" i="66"/>
  <c r="F6" i="65"/>
  <c r="F6" i="3"/>
  <c r="F6" i="7"/>
  <c r="F6" i="105"/>
  <c r="F6" i="106"/>
  <c r="F6" i="9"/>
  <c r="F6" i="13"/>
  <c r="F6" i="15"/>
  <c r="F6" i="16"/>
  <c r="F6" i="24"/>
  <c r="F6" i="25"/>
  <c r="F6" i="27"/>
  <c r="F6" i="28"/>
  <c r="F6" i="34"/>
  <c r="F6" i="138"/>
  <c r="F6" i="35"/>
  <c r="F6" i="36"/>
  <c r="F6" i="136"/>
  <c r="F6" i="130"/>
  <c r="F6" i="133"/>
  <c r="F6" i="132"/>
  <c r="F6" i="38"/>
  <c r="F6" i="42"/>
  <c r="F6" i="43"/>
  <c r="F6" i="47"/>
  <c r="F6" i="59"/>
  <c r="F6" i="51"/>
  <c r="F6" i="97"/>
  <c r="F6" i="46"/>
  <c r="F6" i="87"/>
  <c r="F6" i="89"/>
  <c r="F6" i="123"/>
  <c r="F6" i="124"/>
  <c r="F5" i="3"/>
  <c r="F5" i="7"/>
  <c r="F5" i="105"/>
  <c r="F5" i="106"/>
  <c r="F5" i="9"/>
  <c r="F5" i="13"/>
  <c r="F5" i="15"/>
  <c r="F5" i="16"/>
  <c r="F5" i="52"/>
  <c r="F5" i="24"/>
  <c r="F5" i="25"/>
  <c r="F5" i="27"/>
  <c r="F5" i="34"/>
  <c r="F5" i="138"/>
  <c r="F5" i="35"/>
  <c r="F5" i="36"/>
  <c r="F5" i="136"/>
  <c r="F5" i="130"/>
  <c r="F5" i="133"/>
  <c r="F5" i="132"/>
  <c r="F5" i="38"/>
  <c r="F5" i="42"/>
  <c r="F5" i="43"/>
  <c r="F5" i="59"/>
  <c r="F5" i="51"/>
  <c r="F5" i="97"/>
  <c r="F5" i="46"/>
  <c r="F5" i="87"/>
  <c r="F5" i="89"/>
  <c r="F5" i="123"/>
  <c r="F5" i="124"/>
  <c r="F4" i="66"/>
  <c r="F4" i="65"/>
  <c r="F4" i="62"/>
  <c r="F4" i="3"/>
  <c r="F4" i="7"/>
  <c r="F4" i="105"/>
  <c r="F4" i="106"/>
  <c r="F4" i="9"/>
  <c r="F4" i="11"/>
  <c r="F4" i="13"/>
  <c r="F4" i="15"/>
  <c r="F4" i="16"/>
  <c r="F4" i="17"/>
  <c r="F4" i="24"/>
  <c r="F4" i="25"/>
  <c r="F4" i="27"/>
  <c r="F4" i="34"/>
  <c r="F4" i="138"/>
  <c r="F4" i="35"/>
  <c r="F4" i="36"/>
  <c r="F4" i="136"/>
  <c r="F4" i="130"/>
  <c r="F4" i="133"/>
  <c r="F4" i="132"/>
  <c r="F4" i="38"/>
  <c r="F4" i="42"/>
  <c r="F4" i="43"/>
  <c r="F4" i="59"/>
  <c r="F4" i="51"/>
  <c r="F4" i="97"/>
  <c r="F4" i="46"/>
  <c r="F4" i="87"/>
  <c r="F4" i="89"/>
  <c r="F4" i="123"/>
  <c r="F4" i="124"/>
  <c r="F2" i="66"/>
  <c r="F7" i="66" s="1"/>
  <c r="F2" i="65"/>
  <c r="F7" i="65" s="1"/>
  <c r="F2" i="62"/>
  <c r="F9" i="62" s="1"/>
  <c r="F2" i="60"/>
  <c r="F4" i="60" s="1"/>
  <c r="F2" i="64"/>
  <c r="F9" i="64" s="1"/>
  <c r="F2" i="68"/>
  <c r="B21" i="68" s="1"/>
  <c r="F2" i="58"/>
  <c r="F8" i="58" s="1"/>
  <c r="F2" i="3"/>
  <c r="F2" i="6"/>
  <c r="F5" i="6" s="1"/>
  <c r="F2" i="7"/>
  <c r="F2" i="104"/>
  <c r="F2" i="105"/>
  <c r="B21" i="105" s="1"/>
  <c r="F2" i="106"/>
  <c r="B21" i="106" s="1"/>
  <c r="F2" i="8"/>
  <c r="F5" i="8" s="1"/>
  <c r="F2" i="9"/>
  <c r="F2" i="10"/>
  <c r="F4" i="10" s="1"/>
  <c r="F2" i="11"/>
  <c r="F8" i="11" s="1"/>
  <c r="F2" i="12"/>
  <c r="F8" i="12" s="1"/>
  <c r="F2" i="13"/>
  <c r="F2" i="14"/>
  <c r="B21" i="14" s="1"/>
  <c r="F2" i="15"/>
  <c r="B21" i="15" s="1"/>
  <c r="F2" i="16"/>
  <c r="F2" i="17"/>
  <c r="F7" i="17" s="1"/>
  <c r="F2" i="18"/>
  <c r="F8" i="18" s="1"/>
  <c r="F2" i="19"/>
  <c r="F4" i="19" s="1"/>
  <c r="F2" i="52"/>
  <c r="F6" i="52" s="1"/>
  <c r="F2" i="69"/>
  <c r="F7" i="69" s="1"/>
  <c r="F2" i="20"/>
  <c r="B21" i="20" s="1"/>
  <c r="F2" i="21"/>
  <c r="B21" i="21" s="1"/>
  <c r="F2" i="53"/>
  <c r="F8" i="53" s="1"/>
  <c r="F2" i="22"/>
  <c r="F7" i="22" s="1"/>
  <c r="F2" i="23"/>
  <c r="F7" i="23" s="1"/>
  <c r="F2" i="24"/>
  <c r="F2" i="25"/>
  <c r="F2" i="26"/>
  <c r="F8" i="26" s="1"/>
  <c r="F2" i="27"/>
  <c r="B21" i="27" s="1"/>
  <c r="F2" i="55"/>
  <c r="B21" i="55" s="1"/>
  <c r="F2" i="28"/>
  <c r="F9" i="28" s="1"/>
  <c r="F2" i="54"/>
  <c r="F9" i="54" s="1"/>
  <c r="F2" i="29"/>
  <c r="F6" i="29" s="1"/>
  <c r="F2" i="30"/>
  <c r="F6" i="30" s="1"/>
  <c r="F2" i="31"/>
  <c r="F2" i="67"/>
  <c r="F2" i="32"/>
  <c r="F2" i="33"/>
  <c r="F2" i="34"/>
  <c r="F2" i="138"/>
  <c r="F2" i="35"/>
  <c r="F2" i="36"/>
  <c r="F2" i="37"/>
  <c r="F2" i="136"/>
  <c r="F2" i="129"/>
  <c r="F2" i="130"/>
  <c r="B21" i="130" s="1"/>
  <c r="F2" i="131"/>
  <c r="F2" i="133"/>
  <c r="F2" i="132"/>
  <c r="F2" i="38"/>
  <c r="F2" i="39"/>
  <c r="F2" i="40"/>
  <c r="F2" i="41"/>
  <c r="F2" i="42"/>
  <c r="B21" i="42" s="1"/>
  <c r="F2" i="43"/>
  <c r="F2" i="44"/>
  <c r="F2" i="47"/>
  <c r="F7" i="47" s="1"/>
  <c r="F2" i="45"/>
  <c r="F2" i="59"/>
  <c r="F2" i="51"/>
  <c r="F2" i="97"/>
  <c r="B21" i="97" s="1"/>
  <c r="F2" i="46"/>
  <c r="B21" i="46" s="1"/>
  <c r="F2" i="84"/>
  <c r="F2" i="86"/>
  <c r="F2" i="87"/>
  <c r="F2" i="89"/>
  <c r="F2" i="93"/>
  <c r="F2" i="88"/>
  <c r="F6" i="88" s="1"/>
  <c r="F2" i="122"/>
  <c r="F2" i="123"/>
  <c r="B21" i="123" s="1"/>
  <c r="F2" i="124"/>
  <c r="F2" i="126"/>
  <c r="F2" i="127"/>
  <c r="F2" i="72"/>
  <c r="F3" i="66"/>
  <c r="F3" i="65"/>
  <c r="B22" i="65" s="1"/>
  <c r="F3" i="62"/>
  <c r="F3" i="60"/>
  <c r="B22" i="60" s="1"/>
  <c r="F3" i="64"/>
  <c r="F3" i="68"/>
  <c r="B22" i="68" s="1"/>
  <c r="F3" i="58"/>
  <c r="B22" i="58" s="1"/>
  <c r="F3" i="3"/>
  <c r="F3" i="6"/>
  <c r="F3" i="7"/>
  <c r="F3" i="104"/>
  <c r="F3" i="105"/>
  <c r="F3" i="106"/>
  <c r="B22" i="106" s="1"/>
  <c r="F3" i="8"/>
  <c r="F3" i="9"/>
  <c r="F3" i="10"/>
  <c r="F3" i="11"/>
  <c r="F3" i="12"/>
  <c r="B22" i="12" s="1"/>
  <c r="F3" i="13"/>
  <c r="F3" i="14"/>
  <c r="F3" i="15"/>
  <c r="B22" i="15" s="1"/>
  <c r="F3" i="16"/>
  <c r="F3" i="17"/>
  <c r="F3" i="18"/>
  <c r="F3" i="19"/>
  <c r="F3" i="52"/>
  <c r="B22" i="52" s="1"/>
  <c r="F3" i="69"/>
  <c r="F3" i="20"/>
  <c r="B22" i="20" s="1"/>
  <c r="F3" i="21"/>
  <c r="B22" i="21" s="1"/>
  <c r="F3" i="53"/>
  <c r="B22" i="53" s="1"/>
  <c r="F3" i="22"/>
  <c r="B22" i="22" s="1"/>
  <c r="F3" i="23"/>
  <c r="B22" i="23" s="1"/>
  <c r="F3" i="24"/>
  <c r="F3" i="25"/>
  <c r="B22" i="25" s="1"/>
  <c r="F3" i="26"/>
  <c r="F3" i="27"/>
  <c r="F3" i="55"/>
  <c r="B22" i="55" s="1"/>
  <c r="F3" i="28"/>
  <c r="F3" i="54"/>
  <c r="B22" i="54" s="1"/>
  <c r="F3" i="29"/>
  <c r="F3" i="30"/>
  <c r="F3" i="31"/>
  <c r="B22" i="31" s="1"/>
  <c r="F3" i="67"/>
  <c r="F3" i="32"/>
  <c r="F3" i="33"/>
  <c r="B22" i="33" s="1"/>
  <c r="F3" i="34"/>
  <c r="F3" i="138"/>
  <c r="F3" i="35"/>
  <c r="F3" i="36"/>
  <c r="F3" i="37"/>
  <c r="F3" i="136"/>
  <c r="F3" i="129"/>
  <c r="F3" i="130"/>
  <c r="B22" i="130" s="1"/>
  <c r="F3" i="131"/>
  <c r="F3" i="133"/>
  <c r="F3" i="132"/>
  <c r="F3" i="38"/>
  <c r="F3" i="39"/>
  <c r="B22" i="39" s="1"/>
  <c r="F3" i="40"/>
  <c r="F3" i="41"/>
  <c r="F3" i="42"/>
  <c r="B22" i="42" s="1"/>
  <c r="F3" i="43"/>
  <c r="F3" i="44"/>
  <c r="F3" i="47"/>
  <c r="B22" i="47" s="1"/>
  <c r="F3" i="45"/>
  <c r="F3" i="59"/>
  <c r="B22" i="59" s="1"/>
  <c r="F3" i="51"/>
  <c r="F3" i="97"/>
  <c r="F3" i="46"/>
  <c r="B22" i="46" s="1"/>
  <c r="F3" i="84"/>
  <c r="F3" i="86"/>
  <c r="F3" i="87"/>
  <c r="F3" i="89"/>
  <c r="F3" i="93"/>
  <c r="B22" i="93" s="1"/>
  <c r="F3" i="88"/>
  <c r="F3" i="122"/>
  <c r="F3" i="123"/>
  <c r="B22" i="123" s="1"/>
  <c r="F3" i="124"/>
  <c r="F3" i="126"/>
  <c r="F3" i="127"/>
  <c r="F3" i="72"/>
  <c r="B22" i="17"/>
  <c r="B22" i="138"/>
  <c r="B22" i="37"/>
  <c r="B22" i="133"/>
  <c r="B22" i="44"/>
  <c r="B22" i="86"/>
  <c r="B22" i="126"/>
  <c r="B22" i="66"/>
  <c r="B22" i="62"/>
  <c r="B22" i="64"/>
  <c r="B22" i="3"/>
  <c r="B22" i="6"/>
  <c r="B22" i="7"/>
  <c r="B22" i="104"/>
  <c r="B22" i="105"/>
  <c r="B22" i="8"/>
  <c r="B22" i="9"/>
  <c r="B22" i="10"/>
  <c r="B22" i="11"/>
  <c r="B22" i="13"/>
  <c r="B22" i="14"/>
  <c r="B22" i="16"/>
  <c r="B22" i="18"/>
  <c r="B22" i="19"/>
  <c r="B22" i="69"/>
  <c r="B22" i="24"/>
  <c r="B22" i="26"/>
  <c r="B22" i="27"/>
  <c r="B22" i="28"/>
  <c r="B22" i="29"/>
  <c r="B22" i="30"/>
  <c r="B22" i="67"/>
  <c r="B22" i="32"/>
  <c r="B22" i="34"/>
  <c r="B22" i="35"/>
  <c r="B22" i="36"/>
  <c r="B22" i="136"/>
  <c r="B22" i="129"/>
  <c r="B22" i="131"/>
  <c r="B22" i="132"/>
  <c r="B22" i="38"/>
  <c r="B22" i="40"/>
  <c r="B22" i="41"/>
  <c r="B22" i="43"/>
  <c r="B22" i="45"/>
  <c r="B22" i="51"/>
  <c r="B22" i="97"/>
  <c r="B22" i="84"/>
  <c r="B22" i="87"/>
  <c r="B22" i="89"/>
  <c r="B22" i="88"/>
  <c r="B22" i="122"/>
  <c r="B22" i="124"/>
  <c r="B22" i="127"/>
  <c r="B22" i="72"/>
  <c r="B21" i="66"/>
  <c r="B21" i="62"/>
  <c r="B21" i="3"/>
  <c r="B21" i="7"/>
  <c r="B21" i="104"/>
  <c r="B21" i="9"/>
  <c r="B21" i="13"/>
  <c r="B21" i="16"/>
  <c r="B21" i="17"/>
  <c r="B21" i="23"/>
  <c r="B21" i="24"/>
  <c r="B21" i="25"/>
  <c r="B21" i="26"/>
  <c r="B21" i="28"/>
  <c r="B21" i="30"/>
  <c r="B21" i="31"/>
  <c r="B21" i="67"/>
  <c r="B21" i="34"/>
  <c r="B21" i="138"/>
  <c r="B21" i="35"/>
  <c r="B21" i="36"/>
  <c r="B21" i="37"/>
  <c r="B21" i="136"/>
  <c r="B21" i="131"/>
  <c r="B21" i="133"/>
  <c r="B21" i="132"/>
  <c r="B21" i="38"/>
  <c r="B21" i="39"/>
  <c r="B21" i="40"/>
  <c r="B21" i="43"/>
  <c r="B21" i="44"/>
  <c r="B21" i="47"/>
  <c r="B21" i="45"/>
  <c r="B21" i="59"/>
  <c r="B21" i="51"/>
  <c r="B21" i="84"/>
  <c r="B21" i="86"/>
  <c r="B21" i="87"/>
  <c r="B21" i="89"/>
  <c r="B21" i="93"/>
  <c r="B21" i="124"/>
  <c r="B21" i="126"/>
  <c r="B21" i="127"/>
  <c r="B21" i="72"/>
  <c r="B19" i="138"/>
  <c r="B18" i="138"/>
  <c r="B17" i="138"/>
  <c r="B16" i="138"/>
  <c r="B10" i="138"/>
  <c r="B28" i="138"/>
  <c r="B27" i="138"/>
  <c r="B26" i="138"/>
  <c r="B25" i="138"/>
  <c r="B24" i="138"/>
  <c r="B23" i="138"/>
  <c r="B28" i="136"/>
  <c r="B27" i="136"/>
  <c r="B19" i="136"/>
  <c r="B18" i="136"/>
  <c r="B17" i="136"/>
  <c r="B16" i="136"/>
  <c r="B10" i="136"/>
  <c r="B26" i="136"/>
  <c r="B25" i="136"/>
  <c r="B24" i="136"/>
  <c r="B23" i="136"/>
  <c r="B24" i="133"/>
  <c r="B19" i="133"/>
  <c r="B18" i="133"/>
  <c r="B17" i="133"/>
  <c r="B16" i="133"/>
  <c r="B10" i="133"/>
  <c r="B28" i="133"/>
  <c r="B27" i="133"/>
  <c r="B26" i="133"/>
  <c r="B25" i="133"/>
  <c r="B23" i="133"/>
  <c r="F9" i="126" l="1"/>
  <c r="F8" i="126"/>
  <c r="F7" i="126"/>
  <c r="F6" i="126"/>
  <c r="F5" i="126"/>
  <c r="F4" i="126"/>
  <c r="F9" i="127"/>
  <c r="F8" i="127"/>
  <c r="F7" i="127"/>
  <c r="F6" i="127"/>
  <c r="F5" i="127"/>
  <c r="F4" i="127"/>
  <c r="F9" i="40"/>
  <c r="F8" i="40"/>
  <c r="F7" i="40"/>
  <c r="F6" i="40"/>
  <c r="F5" i="40"/>
  <c r="F4" i="40"/>
  <c r="B21" i="129"/>
  <c r="F9" i="129"/>
  <c r="F8" i="129"/>
  <c r="F7" i="129"/>
  <c r="F6" i="129"/>
  <c r="F5" i="129"/>
  <c r="F4" i="129"/>
  <c r="F9" i="131"/>
  <c r="F8" i="131"/>
  <c r="F7" i="131"/>
  <c r="F6" i="131"/>
  <c r="F5" i="131"/>
  <c r="F4" i="131"/>
  <c r="F9" i="37"/>
  <c r="F8" i="37"/>
  <c r="F7" i="37"/>
  <c r="F6" i="37"/>
  <c r="F5" i="37"/>
  <c r="F4" i="37"/>
  <c r="F4" i="88"/>
  <c r="B23" i="88" s="1"/>
  <c r="B21" i="88"/>
  <c r="F9" i="88"/>
  <c r="F7" i="88"/>
  <c r="F8" i="88"/>
  <c r="F5" i="88"/>
  <c r="F9" i="47"/>
  <c r="F4" i="47"/>
  <c r="F8" i="47"/>
  <c r="B27" i="47" s="1"/>
  <c r="F5" i="47"/>
  <c r="F9" i="93"/>
  <c r="F8" i="93"/>
  <c r="F7" i="93"/>
  <c r="F6" i="93"/>
  <c r="F5" i="93"/>
  <c r="F4" i="93"/>
  <c r="F9" i="44"/>
  <c r="F8" i="44"/>
  <c r="F7" i="44"/>
  <c r="F6" i="44"/>
  <c r="F5" i="44"/>
  <c r="F4" i="44"/>
  <c r="F9" i="45"/>
  <c r="F8" i="45"/>
  <c r="F7" i="45"/>
  <c r="F6" i="45"/>
  <c r="F5" i="45"/>
  <c r="F4" i="45"/>
  <c r="B21" i="122"/>
  <c r="F9" i="122"/>
  <c r="F8" i="122"/>
  <c r="F7" i="122"/>
  <c r="F6" i="122"/>
  <c r="F5" i="122"/>
  <c r="F4" i="122"/>
  <c r="F9" i="86"/>
  <c r="F8" i="86"/>
  <c r="F7" i="86"/>
  <c r="F6" i="86"/>
  <c r="F5" i="86"/>
  <c r="F4" i="86"/>
  <c r="F9" i="104"/>
  <c r="F8" i="104"/>
  <c r="F7" i="104"/>
  <c r="F6" i="104"/>
  <c r="F5" i="104"/>
  <c r="F4" i="104"/>
  <c r="B21" i="33"/>
  <c r="F9" i="33"/>
  <c r="F8" i="33"/>
  <c r="F7" i="33"/>
  <c r="F6" i="33"/>
  <c r="F5" i="33"/>
  <c r="F4" i="33"/>
  <c r="F9" i="67"/>
  <c r="F8" i="67"/>
  <c r="F7" i="67"/>
  <c r="F6" i="67"/>
  <c r="F5" i="67"/>
  <c r="F4" i="67"/>
  <c r="F9" i="31"/>
  <c r="F8" i="31"/>
  <c r="F7" i="31"/>
  <c r="F6" i="31"/>
  <c r="F5" i="31"/>
  <c r="F4" i="31"/>
  <c r="B21" i="32"/>
  <c r="F9" i="32"/>
  <c r="F8" i="32"/>
  <c r="F7" i="32"/>
  <c r="F6" i="32"/>
  <c r="F5" i="32"/>
  <c r="F4" i="32"/>
  <c r="F9" i="72"/>
  <c r="F8" i="72"/>
  <c r="F7" i="72"/>
  <c r="F6" i="72"/>
  <c r="F5" i="72"/>
  <c r="F4" i="72"/>
  <c r="B21" i="41"/>
  <c r="F9" i="41"/>
  <c r="F8" i="41"/>
  <c r="F7" i="41"/>
  <c r="F6" i="41"/>
  <c r="F5" i="41"/>
  <c r="F4" i="41"/>
  <c r="F9" i="39"/>
  <c r="F8" i="39"/>
  <c r="F7" i="39"/>
  <c r="F6" i="39"/>
  <c r="F5" i="39"/>
  <c r="F4" i="39"/>
  <c r="F9" i="84"/>
  <c r="F8" i="84"/>
  <c r="F7" i="84"/>
  <c r="F6" i="84"/>
  <c r="F5" i="84"/>
  <c r="F4" i="84"/>
  <c r="F5" i="30"/>
  <c r="F7" i="30"/>
  <c r="F4" i="30"/>
  <c r="F9" i="30"/>
  <c r="B28" i="30" s="1"/>
  <c r="F4" i="54"/>
  <c r="B23" i="54" s="1"/>
  <c r="F8" i="54"/>
  <c r="B21" i="54"/>
  <c r="F7" i="54"/>
  <c r="B26" i="54" s="1"/>
  <c r="F6" i="54"/>
  <c r="B25" i="54" s="1"/>
  <c r="F5" i="54"/>
  <c r="B24" i="54" s="1"/>
  <c r="F4" i="28"/>
  <c r="F5" i="28"/>
  <c r="B24" i="28" s="1"/>
  <c r="F8" i="28"/>
  <c r="B27" i="28" s="1"/>
  <c r="F7" i="28"/>
  <c r="F5" i="29"/>
  <c r="B21" i="29"/>
  <c r="F4" i="29"/>
  <c r="F7" i="29"/>
  <c r="B26" i="29" s="1"/>
  <c r="F8" i="29"/>
  <c r="F9" i="29"/>
  <c r="F5" i="55"/>
  <c r="F7" i="55"/>
  <c r="B26" i="55" s="1"/>
  <c r="F4" i="55"/>
  <c r="B23" i="55" s="1"/>
  <c r="F6" i="55"/>
  <c r="B25" i="55" s="1"/>
  <c r="F8" i="55"/>
  <c r="B27" i="55" s="1"/>
  <c r="F9" i="55"/>
  <c r="F4" i="26"/>
  <c r="F6" i="26"/>
  <c r="F7" i="26"/>
  <c r="F5" i="26"/>
  <c r="B24" i="26" s="1"/>
  <c r="F9" i="22"/>
  <c r="F4" i="22"/>
  <c r="B21" i="22"/>
  <c r="F8" i="22"/>
  <c r="F5" i="22"/>
  <c r="B24" i="22" s="1"/>
  <c r="F6" i="22"/>
  <c r="F9" i="53"/>
  <c r="F5" i="53"/>
  <c r="B21" i="53"/>
  <c r="F6" i="53"/>
  <c r="B25" i="53" s="1"/>
  <c r="F7" i="53"/>
  <c r="B26" i="53" s="1"/>
  <c r="F4" i="53"/>
  <c r="B23" i="53" s="1"/>
  <c r="F5" i="20"/>
  <c r="F6" i="20"/>
  <c r="F9" i="20"/>
  <c r="F7" i="20"/>
  <c r="F4" i="20"/>
  <c r="F8" i="20"/>
  <c r="B27" i="20" s="1"/>
  <c r="F8" i="69"/>
  <c r="F9" i="69"/>
  <c r="B21" i="69"/>
  <c r="F5" i="69"/>
  <c r="F4" i="69"/>
  <c r="F6" i="69"/>
  <c r="B25" i="69" s="1"/>
  <c r="F4" i="52"/>
  <c r="B21" i="52"/>
  <c r="F5" i="17"/>
  <c r="F6" i="17"/>
  <c r="F9" i="17"/>
  <c r="F8" i="14"/>
  <c r="F6" i="14"/>
  <c r="F9" i="14"/>
  <c r="F5" i="14"/>
  <c r="B24" i="14" s="1"/>
  <c r="F4" i="14"/>
  <c r="B23" i="14" s="1"/>
  <c r="F9" i="12"/>
  <c r="B21" i="12"/>
  <c r="F5" i="12"/>
  <c r="F7" i="12"/>
  <c r="B26" i="12" s="1"/>
  <c r="F4" i="12"/>
  <c r="B23" i="12" s="1"/>
  <c r="F6" i="12"/>
  <c r="B25" i="12" s="1"/>
  <c r="F6" i="11"/>
  <c r="B21" i="11"/>
  <c r="F5" i="11"/>
  <c r="F7" i="11"/>
  <c r="F6" i="10"/>
  <c r="B25" i="10" s="1"/>
  <c r="B21" i="10"/>
  <c r="F9" i="10"/>
  <c r="F8" i="10"/>
  <c r="F5" i="10"/>
  <c r="F7" i="8"/>
  <c r="F6" i="8"/>
  <c r="F8" i="8"/>
  <c r="B21" i="8"/>
  <c r="F4" i="8"/>
  <c r="B23" i="8" s="1"/>
  <c r="F9" i="6"/>
  <c r="F6" i="6"/>
  <c r="B25" i="6" s="1"/>
  <c r="B21" i="6"/>
  <c r="F4" i="6"/>
  <c r="F8" i="6"/>
  <c r="F7" i="6"/>
  <c r="B21" i="58"/>
  <c r="F9" i="58"/>
  <c r="F4" i="58"/>
  <c r="F6" i="58"/>
  <c r="F5" i="58"/>
  <c r="F7" i="58"/>
  <c r="B26" i="58" s="1"/>
  <c r="F5" i="68"/>
  <c r="F6" i="68"/>
  <c r="F7" i="68"/>
  <c r="F8" i="68"/>
  <c r="B27" i="68" s="1"/>
  <c r="F4" i="68"/>
  <c r="F9" i="68"/>
  <c r="B28" i="68" s="1"/>
  <c r="F7" i="64"/>
  <c r="F4" i="64"/>
  <c r="F8" i="64"/>
  <c r="B21" i="64"/>
  <c r="F5" i="64"/>
  <c r="F6" i="64"/>
  <c r="F5" i="62"/>
  <c r="F6" i="62"/>
  <c r="F8" i="66"/>
  <c r="F5" i="66"/>
  <c r="F9" i="65"/>
  <c r="F5" i="65"/>
  <c r="F8" i="65"/>
  <c r="B21" i="65"/>
  <c r="F7" i="60"/>
  <c r="F6" i="60"/>
  <c r="B21" i="60"/>
  <c r="F5" i="60"/>
  <c r="F9" i="60"/>
  <c r="B28" i="60" s="1"/>
  <c r="F9" i="19"/>
  <c r="B21" i="19"/>
  <c r="F8" i="19"/>
  <c r="B27" i="19" s="1"/>
  <c r="F7" i="19"/>
  <c r="F6" i="19"/>
  <c r="F5" i="19"/>
  <c r="F4" i="21"/>
  <c r="F5" i="21"/>
  <c r="F6" i="21"/>
  <c r="F7" i="21"/>
  <c r="F8" i="21"/>
  <c r="F9" i="21"/>
  <c r="F4" i="23"/>
  <c r="F8" i="23"/>
  <c r="B27" i="23" s="1"/>
  <c r="F9" i="23"/>
  <c r="F5" i="23"/>
  <c r="F6" i="23"/>
  <c r="F5" i="18"/>
  <c r="F9" i="18"/>
  <c r="B21" i="18"/>
  <c r="F6" i="18"/>
  <c r="F7" i="18"/>
  <c r="B26" i="18" s="1"/>
  <c r="F4" i="18"/>
  <c r="B23" i="18" s="1"/>
  <c r="F6" i="139"/>
  <c r="B25" i="139" s="1"/>
  <c r="F7" i="139"/>
  <c r="B26" i="139" s="1"/>
  <c r="B21" i="139"/>
  <c r="F4" i="139"/>
  <c r="B23" i="139" s="1"/>
  <c r="F8" i="139"/>
  <c r="B27" i="139" s="1"/>
  <c r="F5" i="139"/>
  <c r="B24" i="139" s="1"/>
  <c r="B23" i="132"/>
  <c r="B19" i="132"/>
  <c r="B18" i="132"/>
  <c r="B17" i="132"/>
  <c r="B16" i="132"/>
  <c r="B10" i="132"/>
  <c r="B28" i="132"/>
  <c r="B27" i="132"/>
  <c r="B26" i="132"/>
  <c r="B25" i="132"/>
  <c r="B24" i="132"/>
  <c r="B19" i="131"/>
  <c r="B18" i="131"/>
  <c r="B17" i="131"/>
  <c r="B16" i="131"/>
  <c r="B10" i="131"/>
  <c r="B28" i="131"/>
  <c r="B27" i="131"/>
  <c r="B26" i="131"/>
  <c r="B25" i="131"/>
  <c r="B24" i="131"/>
  <c r="B23" i="131"/>
  <c r="B19" i="130"/>
  <c r="B18" i="130"/>
  <c r="B17" i="130"/>
  <c r="B16" i="130"/>
  <c r="B10" i="130"/>
  <c r="B28" i="130"/>
  <c r="B27" i="130"/>
  <c r="B26" i="130"/>
  <c r="B25" i="130"/>
  <c r="B24" i="130"/>
  <c r="B23" i="130"/>
  <c r="B19" i="129"/>
  <c r="B18" i="129"/>
  <c r="B17" i="129"/>
  <c r="B16" i="129"/>
  <c r="B10" i="129"/>
  <c r="B28" i="129"/>
  <c r="B27" i="129"/>
  <c r="B26" i="129"/>
  <c r="B25" i="129"/>
  <c r="B24" i="129"/>
  <c r="B23" i="129"/>
  <c r="B28" i="127"/>
  <c r="B27" i="127"/>
  <c r="B26" i="127"/>
  <c r="B25" i="127"/>
  <c r="B24" i="127"/>
  <c r="B23" i="127"/>
  <c r="B19" i="127"/>
  <c r="B18" i="127"/>
  <c r="B17" i="127"/>
  <c r="B16" i="127"/>
  <c r="B10" i="127"/>
  <c r="B28" i="126"/>
  <c r="B27" i="126"/>
  <c r="B26" i="126"/>
  <c r="B25" i="126"/>
  <c r="B24" i="126"/>
  <c r="B23" i="126"/>
  <c r="B19" i="126"/>
  <c r="B18" i="126"/>
  <c r="B17" i="126"/>
  <c r="B16" i="126"/>
  <c r="B10" i="126"/>
  <c r="B19" i="124"/>
  <c r="B18" i="124"/>
  <c r="B17" i="124"/>
  <c r="B16" i="124"/>
  <c r="B10" i="124"/>
  <c r="B28" i="124"/>
  <c r="B27" i="124"/>
  <c r="B26" i="124"/>
  <c r="B25" i="124"/>
  <c r="B24" i="124"/>
  <c r="B23" i="124"/>
  <c r="B19" i="123"/>
  <c r="B18" i="123"/>
  <c r="B17" i="123"/>
  <c r="B16" i="123"/>
  <c r="B10" i="123"/>
  <c r="B28" i="123"/>
  <c r="B27" i="123"/>
  <c r="B26" i="123"/>
  <c r="B25" i="123"/>
  <c r="B24" i="123"/>
  <c r="B23" i="123"/>
  <c r="B19" i="122"/>
  <c r="B18" i="122"/>
  <c r="B17" i="122"/>
  <c r="B16" i="122"/>
  <c r="B10" i="122"/>
  <c r="B28" i="122"/>
  <c r="B27" i="122"/>
  <c r="B26" i="122"/>
  <c r="B25" i="122"/>
  <c r="B24" i="122"/>
  <c r="B23" i="122"/>
  <c r="B19" i="106"/>
  <c r="B18" i="106"/>
  <c r="B17" i="106"/>
  <c r="B16" i="106"/>
  <c r="B10" i="106"/>
  <c r="B28" i="106"/>
  <c r="B27" i="106"/>
  <c r="B26" i="106"/>
  <c r="B25" i="106"/>
  <c r="B24" i="106"/>
  <c r="B23" i="106"/>
  <c r="B28" i="104"/>
  <c r="B27" i="104"/>
  <c r="B26" i="104"/>
  <c r="B25" i="104"/>
  <c r="B24" i="104"/>
  <c r="B23" i="104"/>
  <c r="B19" i="104"/>
  <c r="B18" i="104"/>
  <c r="B17" i="104"/>
  <c r="B16" i="104"/>
  <c r="B10" i="104"/>
  <c r="B28" i="105"/>
  <c r="B27" i="105"/>
  <c r="B26" i="105"/>
  <c r="B25" i="105"/>
  <c r="B24" i="105"/>
  <c r="B23" i="105"/>
  <c r="B19" i="105"/>
  <c r="B18" i="105"/>
  <c r="B17" i="105"/>
  <c r="B16" i="105"/>
  <c r="B10" i="105"/>
  <c r="B28" i="97"/>
  <c r="B27" i="97"/>
  <c r="B26" i="97"/>
  <c r="B25" i="97"/>
  <c r="B24" i="97"/>
  <c r="B23" i="97"/>
  <c r="B19" i="97"/>
  <c r="B18" i="97"/>
  <c r="B17" i="97"/>
  <c r="B16" i="97"/>
  <c r="B10" i="97"/>
  <c r="B24" i="93"/>
  <c r="B19" i="93"/>
  <c r="B18" i="93"/>
  <c r="B17" i="93"/>
  <c r="B16" i="93"/>
  <c r="B10" i="93"/>
  <c r="B28" i="93"/>
  <c r="B27" i="93"/>
  <c r="B26" i="93"/>
  <c r="B25" i="93"/>
  <c r="B23" i="93"/>
  <c r="B27" i="89"/>
  <c r="B19" i="89"/>
  <c r="B18" i="89"/>
  <c r="B17" i="89"/>
  <c r="B16" i="89"/>
  <c r="B10" i="89"/>
  <c r="B28" i="89"/>
  <c r="B26" i="89"/>
  <c r="B25" i="89"/>
  <c r="B24" i="89"/>
  <c r="B23" i="89"/>
  <c r="B19" i="88"/>
  <c r="B18" i="88"/>
  <c r="B17" i="88"/>
  <c r="B16" i="88"/>
  <c r="B10" i="88"/>
  <c r="B28" i="88"/>
  <c r="B27" i="88"/>
  <c r="B26" i="88"/>
  <c r="B25" i="88"/>
  <c r="B24" i="88"/>
  <c r="B28" i="87"/>
  <c r="B23" i="87"/>
  <c r="B19" i="87"/>
  <c r="B18" i="87"/>
  <c r="B17" i="87"/>
  <c r="B16" i="87"/>
  <c r="B10" i="87"/>
  <c r="B27" i="87"/>
  <c r="B26" i="87"/>
  <c r="B25" i="87"/>
  <c r="B24" i="87"/>
  <c r="B28" i="86"/>
  <c r="B19" i="86"/>
  <c r="B18" i="86"/>
  <c r="B17" i="86"/>
  <c r="B16" i="86"/>
  <c r="B10" i="86"/>
  <c r="B27" i="86"/>
  <c r="B26" i="86"/>
  <c r="B25" i="86"/>
  <c r="B24" i="86"/>
  <c r="B23" i="86"/>
  <c r="B28" i="84"/>
  <c r="B19" i="84"/>
  <c r="B18" i="84"/>
  <c r="B17" i="84"/>
  <c r="B16" i="84"/>
  <c r="B10" i="84"/>
  <c r="B27" i="84"/>
  <c r="B26" i="84"/>
  <c r="B25" i="84"/>
  <c r="B24" i="84"/>
  <c r="B23" i="84"/>
  <c r="B26" i="72"/>
  <c r="B19" i="72"/>
  <c r="B18" i="72"/>
  <c r="B17" i="72"/>
  <c r="B16" i="72"/>
  <c r="B10" i="72"/>
  <c r="B28" i="72"/>
  <c r="B27" i="72"/>
  <c r="B25" i="72"/>
  <c r="B24" i="72"/>
  <c r="B23" i="72"/>
  <c r="B28" i="43"/>
  <c r="B27" i="43"/>
  <c r="B25" i="43"/>
  <c r="B23" i="43"/>
  <c r="B28" i="45"/>
  <c r="B26" i="45"/>
  <c r="B25" i="45"/>
  <c r="B23" i="45"/>
  <c r="B27" i="69"/>
  <c r="B26" i="69"/>
  <c r="B24" i="69"/>
  <c r="B23" i="69"/>
  <c r="B19" i="69"/>
  <c r="B18" i="69"/>
  <c r="B17" i="69"/>
  <c r="B16" i="69"/>
  <c r="B10" i="69"/>
  <c r="B28" i="69"/>
  <c r="B19" i="68"/>
  <c r="B18" i="68"/>
  <c r="B17" i="68"/>
  <c r="B16" i="68"/>
  <c r="B10" i="68"/>
  <c r="B26" i="68"/>
  <c r="B25" i="68"/>
  <c r="B24" i="68"/>
  <c r="B23" i="68"/>
  <c r="B27" i="67"/>
  <c r="B24" i="67"/>
  <c r="B19" i="67"/>
  <c r="B18" i="67"/>
  <c r="B17" i="67"/>
  <c r="B16" i="67"/>
  <c r="B10" i="67"/>
  <c r="B28" i="67"/>
  <c r="B26" i="67"/>
  <c r="B25" i="67"/>
  <c r="B23" i="67"/>
  <c r="F21" i="66"/>
  <c r="B19" i="66"/>
  <c r="B18" i="66"/>
  <c r="B17" i="66"/>
  <c r="B16" i="66"/>
  <c r="B10" i="66"/>
  <c r="B28" i="66"/>
  <c r="B27" i="66"/>
  <c r="B26" i="66"/>
  <c r="B25" i="66"/>
  <c r="B24" i="66"/>
  <c r="B23" i="66"/>
  <c r="B23" i="65"/>
  <c r="F21" i="65"/>
  <c r="B19" i="65"/>
  <c r="B18" i="65"/>
  <c r="B17" i="65"/>
  <c r="B16" i="65"/>
  <c r="B10" i="65"/>
  <c r="B28" i="65"/>
  <c r="B27" i="65"/>
  <c r="B26" i="65"/>
  <c r="B25" i="65"/>
  <c r="B24" i="65"/>
  <c r="B19" i="64"/>
  <c r="B18" i="64"/>
  <c r="B17" i="64"/>
  <c r="B16" i="64"/>
  <c r="B10" i="64"/>
  <c r="B28" i="64"/>
  <c r="B27" i="64"/>
  <c r="B26" i="64"/>
  <c r="B25" i="64"/>
  <c r="B24" i="64"/>
  <c r="B23" i="64"/>
  <c r="F21" i="62"/>
  <c r="B19" i="62"/>
  <c r="B18" i="62"/>
  <c r="B17" i="62"/>
  <c r="B16" i="62"/>
  <c r="B10" i="62"/>
  <c r="B28" i="62"/>
  <c r="B27" i="62"/>
  <c r="B26" i="62"/>
  <c r="B25" i="62"/>
  <c r="B24" i="62"/>
  <c r="B23" i="62"/>
  <c r="F21" i="60"/>
  <c r="B19" i="60"/>
  <c r="B18" i="60"/>
  <c r="B17" i="60"/>
  <c r="B16" i="60"/>
  <c r="B10" i="60"/>
  <c r="B27" i="60"/>
  <c r="B26" i="60"/>
  <c r="B25" i="60"/>
  <c r="B24" i="60"/>
  <c r="B23" i="60"/>
  <c r="B23" i="59"/>
  <c r="B19" i="59"/>
  <c r="B18" i="59"/>
  <c r="B17" i="59"/>
  <c r="B16" i="59"/>
  <c r="B10" i="59"/>
  <c r="B28" i="59"/>
  <c r="B27" i="59"/>
  <c r="B26" i="59"/>
  <c r="B25" i="59"/>
  <c r="B24" i="59"/>
  <c r="B19" i="58"/>
  <c r="B18" i="58"/>
  <c r="B17" i="58"/>
  <c r="B16" i="58"/>
  <c r="B10" i="58"/>
  <c r="B28" i="58"/>
  <c r="B27" i="58"/>
  <c r="B25" i="58"/>
  <c r="B24" i="58"/>
  <c r="B23" i="58"/>
  <c r="B19" i="55"/>
  <c r="B18" i="55"/>
  <c r="B17" i="55"/>
  <c r="B16" i="55"/>
  <c r="B10" i="55"/>
  <c r="B28" i="55"/>
  <c r="B24" i="55"/>
  <c r="B19" i="54"/>
  <c r="B18" i="54"/>
  <c r="B17" i="54"/>
  <c r="B16" i="54"/>
  <c r="B10" i="54"/>
  <c r="B28" i="54"/>
  <c r="B27" i="54"/>
  <c r="B19" i="53"/>
  <c r="B18" i="53"/>
  <c r="B17" i="53"/>
  <c r="B16" i="53"/>
  <c r="B10" i="53"/>
  <c r="B28" i="53"/>
  <c r="B27" i="53"/>
  <c r="B24" i="53"/>
  <c r="B26" i="52"/>
  <c r="B25" i="52"/>
  <c r="B24" i="52"/>
  <c r="B23" i="52"/>
  <c r="B19" i="52"/>
  <c r="B18" i="52"/>
  <c r="B17" i="52"/>
  <c r="B16" i="52"/>
  <c r="B10" i="52"/>
  <c r="B28" i="52"/>
  <c r="B27" i="52"/>
  <c r="B27" i="51"/>
  <c r="B26" i="51"/>
  <c r="B25" i="51"/>
  <c r="B24" i="51"/>
  <c r="B23" i="51"/>
  <c r="B28" i="51"/>
  <c r="B19" i="51"/>
  <c r="B18" i="51"/>
  <c r="B17" i="51"/>
  <c r="B16" i="51"/>
  <c r="B10" i="51"/>
  <c r="B23" i="47"/>
  <c r="B28" i="47"/>
  <c r="B26" i="47"/>
  <c r="B25" i="47"/>
  <c r="B24" i="47"/>
  <c r="B19" i="47"/>
  <c r="B18" i="47"/>
  <c r="B17" i="47"/>
  <c r="B16" i="47"/>
  <c r="B10" i="47"/>
  <c r="B28" i="46"/>
  <c r="B27" i="46"/>
  <c r="B26" i="46"/>
  <c r="B25" i="46"/>
  <c r="B24" i="46"/>
  <c r="B23" i="46"/>
  <c r="B19" i="46"/>
  <c r="B18" i="46"/>
  <c r="B17" i="46"/>
  <c r="B16" i="46"/>
  <c r="B10" i="46"/>
  <c r="B27" i="45"/>
  <c r="B24" i="45"/>
  <c r="B19" i="45"/>
  <c r="B18" i="45"/>
  <c r="B17" i="45"/>
  <c r="B16" i="45"/>
  <c r="B10" i="45"/>
  <c r="B28" i="44"/>
  <c r="B27" i="44"/>
  <c r="B26" i="44"/>
  <c r="B25" i="44"/>
  <c r="B24" i="44"/>
  <c r="B23" i="44"/>
  <c r="B19" i="44"/>
  <c r="B18" i="44"/>
  <c r="B17" i="44"/>
  <c r="B16" i="44"/>
  <c r="B10" i="44"/>
  <c r="B26" i="43"/>
  <c r="B24" i="43"/>
  <c r="B19" i="43"/>
  <c r="B18" i="43"/>
  <c r="B17" i="43"/>
  <c r="B16" i="43"/>
  <c r="B10" i="43"/>
  <c r="B28" i="41"/>
  <c r="B19" i="41"/>
  <c r="B18" i="41"/>
  <c r="B17" i="41"/>
  <c r="B16" i="41"/>
  <c r="B10" i="41"/>
  <c r="B27" i="41"/>
  <c r="B26" i="41"/>
  <c r="B25" i="41"/>
  <c r="B24" i="41"/>
  <c r="B23" i="41"/>
  <c r="B23" i="40"/>
  <c r="B19" i="40"/>
  <c r="B18" i="40"/>
  <c r="B17" i="40"/>
  <c r="B16" i="40"/>
  <c r="B10" i="40"/>
  <c r="B28" i="40"/>
  <c r="B27" i="40"/>
  <c r="B26" i="40"/>
  <c r="B25" i="40"/>
  <c r="B24" i="40"/>
  <c r="B26" i="39"/>
  <c r="B19" i="39"/>
  <c r="B18" i="39"/>
  <c r="B17" i="39"/>
  <c r="B16" i="39"/>
  <c r="B10" i="39"/>
  <c r="B28" i="39"/>
  <c r="B27" i="39"/>
  <c r="B25" i="39"/>
  <c r="B24" i="39"/>
  <c r="B23" i="39"/>
  <c r="B28" i="38"/>
  <c r="B27" i="38"/>
  <c r="B19" i="38"/>
  <c r="B18" i="38"/>
  <c r="B17" i="38"/>
  <c r="B16" i="38"/>
  <c r="B10" i="38"/>
  <c r="B26" i="38"/>
  <c r="B25" i="38"/>
  <c r="B24" i="38"/>
  <c r="B23" i="38"/>
  <c r="B24" i="37"/>
  <c r="B19" i="37"/>
  <c r="B18" i="37"/>
  <c r="B17" i="37"/>
  <c r="B16" i="37"/>
  <c r="B10" i="37"/>
  <c r="B28" i="37"/>
  <c r="B27" i="37"/>
  <c r="B26" i="37"/>
  <c r="B25" i="37"/>
  <c r="B23" i="37"/>
  <c r="B28" i="36"/>
  <c r="B27" i="36"/>
  <c r="B26" i="36"/>
  <c r="B25" i="36"/>
  <c r="B24" i="36"/>
  <c r="B23" i="36"/>
  <c r="B19" i="36"/>
  <c r="B18" i="36"/>
  <c r="B17" i="36"/>
  <c r="B16" i="36"/>
  <c r="B10" i="36"/>
  <c r="B24" i="35"/>
  <c r="B19" i="35"/>
  <c r="B18" i="35"/>
  <c r="B17" i="35"/>
  <c r="B16" i="35"/>
  <c r="B10" i="35"/>
  <c r="B28" i="35"/>
  <c r="B27" i="35"/>
  <c r="B26" i="35"/>
  <c r="B25" i="35"/>
  <c r="B23" i="35"/>
  <c r="B27" i="34"/>
  <c r="B19" i="34"/>
  <c r="B18" i="34"/>
  <c r="B17" i="34"/>
  <c r="B16" i="34"/>
  <c r="B10" i="34"/>
  <c r="B28" i="34"/>
  <c r="B26" i="34"/>
  <c r="B25" i="34"/>
  <c r="B24" i="34"/>
  <c r="B23" i="34"/>
  <c r="B19" i="33"/>
  <c r="B18" i="33"/>
  <c r="B17" i="33"/>
  <c r="B16" i="33"/>
  <c r="B10" i="33"/>
  <c r="B28" i="33"/>
  <c r="B27" i="33"/>
  <c r="B26" i="33"/>
  <c r="B25" i="33"/>
  <c r="B24" i="33"/>
  <c r="B23" i="33"/>
  <c r="B25" i="32"/>
  <c r="B19" i="32"/>
  <c r="B18" i="32"/>
  <c r="B17" i="32"/>
  <c r="B16" i="32"/>
  <c r="B10" i="32"/>
  <c r="B28" i="32"/>
  <c r="B27" i="32"/>
  <c r="B26" i="32"/>
  <c r="B24" i="32"/>
  <c r="B23" i="32"/>
  <c r="B28" i="31"/>
  <c r="B19" i="31"/>
  <c r="B18" i="31"/>
  <c r="B17" i="31"/>
  <c r="B16" i="31"/>
  <c r="B10" i="31"/>
  <c r="B27" i="31"/>
  <c r="B26" i="31"/>
  <c r="B25" i="31"/>
  <c r="B24" i="31"/>
  <c r="B23" i="31"/>
  <c r="B23" i="30"/>
  <c r="B19" i="30"/>
  <c r="B18" i="30"/>
  <c r="B17" i="30"/>
  <c r="B16" i="30"/>
  <c r="B10" i="30"/>
  <c r="B27" i="30"/>
  <c r="B26" i="30"/>
  <c r="B25" i="30"/>
  <c r="B24" i="30"/>
  <c r="B19" i="29"/>
  <c r="B18" i="29"/>
  <c r="B17" i="29"/>
  <c r="B16" i="29"/>
  <c r="B10" i="29"/>
  <c r="B28" i="29"/>
  <c r="B27" i="29"/>
  <c r="B25" i="29"/>
  <c r="B24" i="29"/>
  <c r="B23" i="29"/>
  <c r="B19" i="28"/>
  <c r="B18" i="28"/>
  <c r="B17" i="28"/>
  <c r="B16" i="28"/>
  <c r="B10" i="28"/>
  <c r="B28" i="28"/>
  <c r="B26" i="28"/>
  <c r="B25" i="28"/>
  <c r="B23" i="28"/>
  <c r="B24" i="27"/>
  <c r="B19" i="27"/>
  <c r="B18" i="27"/>
  <c r="B17" i="27"/>
  <c r="B16" i="27"/>
  <c r="B10" i="27"/>
  <c r="B28" i="27"/>
  <c r="B27" i="27"/>
  <c r="B26" i="27"/>
  <c r="B25" i="27"/>
  <c r="B23" i="27"/>
  <c r="B27" i="26"/>
  <c r="B19" i="26"/>
  <c r="B18" i="26"/>
  <c r="B17" i="26"/>
  <c r="B16" i="26"/>
  <c r="B10" i="26"/>
  <c r="B28" i="26"/>
  <c r="B26" i="26"/>
  <c r="B25" i="26"/>
  <c r="B23" i="26"/>
  <c r="B19" i="25"/>
  <c r="B18" i="25"/>
  <c r="B17" i="25"/>
  <c r="B16" i="25"/>
  <c r="B10" i="25"/>
  <c r="B28" i="25"/>
  <c r="B27" i="25"/>
  <c r="B26" i="25"/>
  <c r="B25" i="25"/>
  <c r="B24" i="25"/>
  <c r="B23" i="25"/>
  <c r="B25" i="24"/>
  <c r="B19" i="24"/>
  <c r="B18" i="24"/>
  <c r="B17" i="24"/>
  <c r="B16" i="24"/>
  <c r="B10" i="24"/>
  <c r="B28" i="24"/>
  <c r="B27" i="24"/>
  <c r="B26" i="24"/>
  <c r="B24" i="24"/>
  <c r="B23" i="24"/>
  <c r="B28" i="23"/>
  <c r="B19" i="23"/>
  <c r="B18" i="23"/>
  <c r="B17" i="23"/>
  <c r="B16" i="23"/>
  <c r="B10" i="23"/>
  <c r="B26" i="23"/>
  <c r="B25" i="23"/>
  <c r="B24" i="23"/>
  <c r="B23" i="23"/>
  <c r="B23" i="22"/>
  <c r="B19" i="22"/>
  <c r="B18" i="22"/>
  <c r="B17" i="22"/>
  <c r="B16" i="22"/>
  <c r="B10" i="22"/>
  <c r="B28" i="22"/>
  <c r="B27" i="22"/>
  <c r="B26" i="22"/>
  <c r="B25" i="22"/>
  <c r="B26" i="21"/>
  <c r="B19" i="21"/>
  <c r="B18" i="21"/>
  <c r="B17" i="21"/>
  <c r="B16" i="21"/>
  <c r="B10" i="21"/>
  <c r="B28" i="21"/>
  <c r="B27" i="21"/>
  <c r="B25" i="21"/>
  <c r="B24" i="21"/>
  <c r="B23" i="21"/>
  <c r="B19" i="20"/>
  <c r="B18" i="20"/>
  <c r="B17" i="20"/>
  <c r="B16" i="20"/>
  <c r="B10" i="20"/>
  <c r="B28" i="20"/>
  <c r="B26" i="20"/>
  <c r="B25" i="20"/>
  <c r="B24" i="20"/>
  <c r="B23" i="20"/>
  <c r="B24" i="19"/>
  <c r="B19" i="19"/>
  <c r="B18" i="19"/>
  <c r="B17" i="19"/>
  <c r="B16" i="19"/>
  <c r="B10" i="19"/>
  <c r="B28" i="19"/>
  <c r="B26" i="19"/>
  <c r="B25" i="19"/>
  <c r="B23" i="19"/>
  <c r="B27" i="18"/>
  <c r="B19" i="18"/>
  <c r="B18" i="18"/>
  <c r="B17" i="18"/>
  <c r="B16" i="18"/>
  <c r="B10" i="18"/>
  <c r="B28" i="18"/>
  <c r="B25" i="18"/>
  <c r="B24" i="18"/>
  <c r="B19" i="17"/>
  <c r="B18" i="17"/>
  <c r="B17" i="17"/>
  <c r="B16" i="17"/>
  <c r="B10" i="17"/>
  <c r="B28" i="17"/>
  <c r="B27" i="17"/>
  <c r="B26" i="17"/>
  <c r="B25" i="17"/>
  <c r="B24" i="17"/>
  <c r="B23" i="17"/>
  <c r="B25" i="16"/>
  <c r="B19" i="16"/>
  <c r="B18" i="16"/>
  <c r="B17" i="16"/>
  <c r="B16" i="16"/>
  <c r="B10" i="16"/>
  <c r="B28" i="16"/>
  <c r="B27" i="16"/>
  <c r="B26" i="16"/>
  <c r="B24" i="16"/>
  <c r="B23" i="16"/>
  <c r="B28" i="15"/>
  <c r="B19" i="15"/>
  <c r="B18" i="15"/>
  <c r="B17" i="15"/>
  <c r="B16" i="15"/>
  <c r="B10" i="15"/>
  <c r="B27" i="15"/>
  <c r="B26" i="15"/>
  <c r="B25" i="15"/>
  <c r="B24" i="15"/>
  <c r="B23" i="15"/>
  <c r="B19" i="14"/>
  <c r="B18" i="14"/>
  <c r="B17" i="14"/>
  <c r="B16" i="14"/>
  <c r="B10" i="14"/>
  <c r="B28" i="14"/>
  <c r="B27" i="14"/>
  <c r="B26" i="14"/>
  <c r="B25" i="14"/>
  <c r="B26" i="13"/>
  <c r="B19" i="13"/>
  <c r="B18" i="13"/>
  <c r="B17" i="13"/>
  <c r="B16" i="13"/>
  <c r="B10" i="13"/>
  <c r="B28" i="13"/>
  <c r="B27" i="13"/>
  <c r="B25" i="13"/>
  <c r="B24" i="13"/>
  <c r="B23" i="13"/>
  <c r="B19" i="12"/>
  <c r="B18" i="12"/>
  <c r="B17" i="12"/>
  <c r="B16" i="12"/>
  <c r="B10" i="12"/>
  <c r="B28" i="12"/>
  <c r="B27" i="12"/>
  <c r="B24" i="12"/>
  <c r="B24" i="11"/>
  <c r="B19" i="11"/>
  <c r="B18" i="11"/>
  <c r="B17" i="11"/>
  <c r="B16" i="11"/>
  <c r="B10" i="11"/>
  <c r="B28" i="11"/>
  <c r="B27" i="11"/>
  <c r="B26" i="11"/>
  <c r="B25" i="11"/>
  <c r="B23" i="11"/>
  <c r="B27" i="10"/>
  <c r="B19" i="10"/>
  <c r="B18" i="10"/>
  <c r="B17" i="10"/>
  <c r="B16" i="10"/>
  <c r="B10" i="10"/>
  <c r="B28" i="10"/>
  <c r="B26" i="10"/>
  <c r="B24" i="10"/>
  <c r="B23" i="10"/>
  <c r="B19" i="9"/>
  <c r="B18" i="9"/>
  <c r="B17" i="9"/>
  <c r="B16" i="9"/>
  <c r="B10" i="9"/>
  <c r="B28" i="9"/>
  <c r="B27" i="9"/>
  <c r="B26" i="9"/>
  <c r="B25" i="9"/>
  <c r="B24" i="9"/>
  <c r="B23" i="9"/>
  <c r="B25" i="8"/>
  <c r="B19" i="8"/>
  <c r="B18" i="8"/>
  <c r="B17" i="8"/>
  <c r="B16" i="8"/>
  <c r="B10" i="8"/>
  <c r="B28" i="8"/>
  <c r="B27" i="8"/>
  <c r="B26" i="8"/>
  <c r="B24" i="8"/>
  <c r="B28" i="7"/>
  <c r="B19" i="7"/>
  <c r="B18" i="7"/>
  <c r="B17" i="7"/>
  <c r="B16" i="7"/>
  <c r="B10" i="7"/>
  <c r="B27" i="7"/>
  <c r="B26" i="7"/>
  <c r="B25" i="7"/>
  <c r="B24" i="7"/>
  <c r="B23" i="7"/>
  <c r="B23" i="6"/>
  <c r="B19" i="6"/>
  <c r="B18" i="6"/>
  <c r="B17" i="6"/>
  <c r="B16" i="6"/>
  <c r="B10" i="6"/>
  <c r="B28" i="6"/>
  <c r="B27" i="6"/>
  <c r="B26" i="6"/>
  <c r="B24" i="6"/>
  <c r="B24" i="3"/>
  <c r="B19" i="3"/>
  <c r="B18" i="3"/>
  <c r="B17" i="3"/>
  <c r="B16" i="3"/>
  <c r="B10" i="3"/>
  <c r="B28" i="3"/>
  <c r="B27" i="3"/>
  <c r="B26" i="3"/>
  <c r="B25" i="3"/>
  <c r="B23" i="3"/>
</calcChain>
</file>

<file path=xl/sharedStrings.xml><?xml version="1.0" encoding="utf-8"?>
<sst xmlns="http://schemas.openxmlformats.org/spreadsheetml/2006/main" count="12384" uniqueCount="569">
  <si>
    <t>Sheet name</t>
  </si>
  <si>
    <t>Fertig</t>
  </si>
  <si>
    <t>Beschreibung</t>
  </si>
  <si>
    <t>Waffen</t>
  </si>
  <si>
    <t>Adliger</t>
  </si>
  <si>
    <t>x</t>
  </si>
  <si>
    <t>Ein Mitglied des Adels mit Einfluss, Reichtum und politischer Macht.</t>
  </si>
  <si>
    <t>Animalus</t>
  </si>
  <si>
    <t>Ein tierähnliches Wesen mit Instinkten und roher Kraft, halb Mensch, halb Tier.</t>
  </si>
  <si>
    <t>Schwert</t>
  </si>
  <si>
    <t>Animalus Jäger</t>
  </si>
  <si>
    <t>Ein Animalus, spezialisiert auf die Jagd – kennt jedes Raubtierverhalten.</t>
  </si>
  <si>
    <t>Rapier</t>
  </si>
  <si>
    <t>Attentäter</t>
  </si>
  <si>
    <t>Ein lautloser Killer, der im Schatten zuschlägt und spurlos verschwindet.</t>
  </si>
  <si>
    <t>Säbel</t>
  </si>
  <si>
    <t>Bandenmitglied</t>
  </si>
  <si>
    <t>Ein gewöhnlicher Teil einer Verbrecherbande, oft wenig ausgebildet.</t>
  </si>
  <si>
    <t>Kurzschwert</t>
  </si>
  <si>
    <t>Bandit</t>
  </si>
  <si>
    <t>Ein gesetzloser Räuber, der Dörfer und Reisende überfällt.</t>
  </si>
  <si>
    <t>Axt</t>
  </si>
  <si>
    <t>Bandit schwach</t>
  </si>
  <si>
    <t>Ein schwächerer Bandit, meist unerfahren oder verletzt.</t>
  </si>
  <si>
    <t>Knüppel</t>
  </si>
  <si>
    <t>Banditenführer</t>
  </si>
  <si>
    <t>Anführer einer Bande – brutal, charismatisch oder beides.</t>
  </si>
  <si>
    <t>Streitkolben</t>
  </si>
  <si>
    <t>Barbar</t>
  </si>
  <si>
    <t>Ein wilder Kämpfer aus den Grenzlanden, der im Nahkampf glänzt.</t>
  </si>
  <si>
    <t>Rabenschnabel</t>
  </si>
  <si>
    <t>Bauer</t>
  </si>
  <si>
    <t>Ein einfacher Landwirt, der vom Leben auf dem Feld geprägt ist.</t>
  </si>
  <si>
    <t>Dolch</t>
  </si>
  <si>
    <t>Betrüger</t>
  </si>
  <si>
    <t>Eine gerissener Kerl, der Lügen, Charme und Täuschung meisterhaft einsetzt.</t>
  </si>
  <si>
    <t>Parierdolch</t>
  </si>
  <si>
    <t>Dieb</t>
  </si>
  <si>
    <t>Ein erfahrener Taschendieb oder Einbrecher mit flinken Fingern.</t>
  </si>
  <si>
    <t>Wurfdolch</t>
  </si>
  <si>
    <t>Diener</t>
  </si>
  <si>
    <t>Ein Hausmitglied, das dem Herrn oder der Herrin dient.</t>
  </si>
  <si>
    <t>Kurzbogen</t>
  </si>
  <si>
    <t>Einfacher Söldner</t>
  </si>
  <si>
    <t>Ein Söldner ohne Rang, der für Münzen kämpft – ohne Fragen zu stellen.</t>
  </si>
  <si>
    <t>Langbogen</t>
  </si>
  <si>
    <t>Eldrischer Feldsoldat</t>
  </si>
  <si>
    <t>Ein einfacher Fußsoldat aus dem Reich Eldria. Angeblich die besten regulären Soldaten</t>
  </si>
  <si>
    <t>Armbrust</t>
  </si>
  <si>
    <t>Eliteoffizier</t>
  </si>
  <si>
    <t>Ein hochrangiger Offizier, diszipliniert und strategisch geschult.</t>
  </si>
  <si>
    <t>Einhandarmbrust</t>
  </si>
  <si>
    <t>Erfahrener Seefahrer</t>
  </si>
  <si>
    <t>Ein alter Seemann mit vielen Geschichten und harter Haut vom Meer.</t>
  </si>
  <si>
    <t>Muskete</t>
  </si>
  <si>
    <t>RahKari Fredan</t>
  </si>
  <si>
    <t>Ein legendärer Kämpfer der RahKari – bekannt für Mut und Ehre.</t>
  </si>
  <si>
    <t>Pistole</t>
  </si>
  <si>
    <t>GangElf</t>
  </si>
  <si>
    <t>Ein Elf aus der Unterstadt – schlau, schnell und oft bewaffnet.</t>
  </si>
  <si>
    <t>Großschwert</t>
  </si>
  <si>
    <t>GangElfElite</t>
  </si>
  <si>
    <t>Ein erfahrener Elfenkämpfer aus der Gang der Schatten.</t>
  </si>
  <si>
    <t>Großaxt</t>
  </si>
  <si>
    <t>Gastwirt</t>
  </si>
  <si>
    <t>Ein freundlicher Wirt, der Geschichten und Geheimnisse serviert.</t>
  </si>
  <si>
    <t>Kriegshammer</t>
  </si>
  <si>
    <t>Goblin</t>
  </si>
  <si>
    <t>Ein kleines, fieses Wesen mit krummer Haltung und gemeiner Ader.</t>
  </si>
  <si>
    <t>Speer</t>
  </si>
  <si>
    <t>Goblin Attentäter</t>
  </si>
  <si>
    <t>Ein Goblin, trainiert für Mord – bevorzugt Dolch und Gift.</t>
  </si>
  <si>
    <t>Kampfstab</t>
  </si>
  <si>
    <t>Goblin Nahkämpfer</t>
  </si>
  <si>
    <t>Ein Goblin, der im Nahkampf mit Klauen und Zähnen kämpft.</t>
  </si>
  <si>
    <t>Pike</t>
  </si>
  <si>
    <t>Goblin Schamane</t>
  </si>
  <si>
    <t>Ein Goblin mit schamanischen Kräften – verehrt dunkle Geister.</t>
  </si>
  <si>
    <t>Hellebarde</t>
  </si>
  <si>
    <t>Goblin Schütze</t>
  </si>
  <si>
    <t>Ein Goblin, der mit primitiven Bögen aus dem Hinterhalt angreift.</t>
  </si>
  <si>
    <t>Schlagring</t>
  </si>
  <si>
    <t>Goblin Stammeshäuptling Wandia</t>
  </si>
  <si>
    <t>Anführer eines Goblinstamms – grausam, listig und gefürchtet.</t>
  </si>
  <si>
    <t>Faustmesser</t>
  </si>
  <si>
    <t>Guter Schmied</t>
  </si>
  <si>
    <t>Ein ehrlicher Handwerker mit Sinn für Qualität und Details.</t>
  </si>
  <si>
    <t>Metallkrallen</t>
  </si>
  <si>
    <t>Halbling</t>
  </si>
  <si>
    <t>Ein kleines Volk, fröhlich, neugierig und oft unterschätzt.</t>
  </si>
  <si>
    <t>Faust</t>
  </si>
  <si>
    <t>Halbling Assassine</t>
  </si>
  <si>
    <t>Ein tödlicher Halbling, der hinterlistige Attentate verübt.</t>
  </si>
  <si>
    <t>Tritt</t>
  </si>
  <si>
    <t>Halbling Barde</t>
  </si>
  <si>
    <t>Ein Halbling mit Gesang, Geschichten und scharfem Verstand.</t>
  </si>
  <si>
    <t>Leichter Schild</t>
  </si>
  <si>
    <t>Halbling Händler</t>
  </si>
  <si>
    <t>Ein reisender Händler aus dem Halblingsvolk mit vielen Waren.</t>
  </si>
  <si>
    <t>Schild</t>
  </si>
  <si>
    <t>Halbling Sichelrache</t>
  </si>
  <si>
    <t>Ein rachsüchtiger Halbling mit Sichel und blutigen Zielen.</t>
  </si>
  <si>
    <t>Turmschild</t>
  </si>
  <si>
    <t>Halbling Soldat Fernkampf</t>
  </si>
  <si>
    <t>Ein Halblingsbogenschütze – klein, aber präzise.</t>
  </si>
  <si>
    <t>Schleuder</t>
  </si>
  <si>
    <t>Halbling Soldat Nahkampf</t>
  </si>
  <si>
    <t>Ein Nahkämpfer unter den Halblingen, der sich nicht versteckt.</t>
  </si>
  <si>
    <t>Wurfaxt</t>
  </si>
  <si>
    <t>Händler</t>
  </si>
  <si>
    <t>Ein Händler mit Waren aus fernen Ländern und guten Preisen.</t>
  </si>
  <si>
    <t>Wurfmesser</t>
  </si>
  <si>
    <t>Hervorragender Schmied</t>
  </si>
  <si>
    <t>Ein wahrer Meister im Schmiedehandwerk – unvergleichliche Qualität.</t>
  </si>
  <si>
    <t>Giftwurfmesser</t>
  </si>
  <si>
    <t>Jäger</t>
  </si>
  <si>
    <t>Ein Waldläufer oder Spurenleser mit ausgezeichnetem Jagdinstinkt.</t>
  </si>
  <si>
    <t>Bola</t>
  </si>
  <si>
    <t>Kaiserlicher Zenturio</t>
  </si>
  <si>
    <t>Ein Veteran der kaiserlichen Armee, furchtlos und standhaft.</t>
  </si>
  <si>
    <t>Schwere Bola</t>
  </si>
  <si>
    <t>Soldaten-Heiler</t>
  </si>
  <si>
    <t>Ein Heiler unter den Soldaten, der Leben rettet im Chaos der Schlacht.</t>
  </si>
  <si>
    <t>Pilum</t>
  </si>
  <si>
    <t>Kaiserlicher Soldat</t>
  </si>
  <si>
    <t>Ein disziplinierter Fußsoldat im Dienste des Kaisers.</t>
  </si>
  <si>
    <t>Piraten Kanonier</t>
  </si>
  <si>
    <t>Ein Pirat, der Kanonen bedient und Schiffe in Brand setzt.</t>
  </si>
  <si>
    <t>Kavallerist</t>
  </si>
  <si>
    <t>Ein berittener Soldat mit Säbel und Mut zum Sturmangriff.</t>
  </si>
  <si>
    <t>Kultist</t>
  </si>
  <si>
    <t>Ein Anhänger dunkler Kulte, bereit für Opfer und Wahnsinn.</t>
  </si>
  <si>
    <t>Kultistenführer</t>
  </si>
  <si>
    <t>Der charismatische Anführer eines Kults – Fanatismus in Person.</t>
  </si>
  <si>
    <t>Leibwache</t>
  </si>
  <si>
    <t>Ein stummer, kräftiger Wächter, loyal bis in den Tod.</t>
  </si>
  <si>
    <t>Lordsberater</t>
  </si>
  <si>
    <t>Ein weiser Berater des Adels, mit Blick für Politik und Intrigen.</t>
  </si>
  <si>
    <t>Meister Schmied</t>
  </si>
  <si>
    <t>Ein wahrer Meister der Schmiedekunst – seine Werke sind legendär.</t>
  </si>
  <si>
    <t>Meister-Attentäter</t>
  </si>
  <si>
    <t>Ein tödlicher Mörder mit jahrelanger Erfahrung – blitzschnell und lautlos.</t>
  </si>
  <si>
    <t>Meister-Dieb</t>
  </si>
  <si>
    <t>Ein Meisterdieb mit einem Ruf, der die Stadt erzittern lässt.</t>
  </si>
  <si>
    <t>Meister-Händler</t>
  </si>
  <si>
    <t>Ein Meister im Handel – verhandelt selbst mit Königen auf Augenhöhe.</t>
  </si>
  <si>
    <t>Militärmusikant</t>
  </si>
  <si>
    <t>Ein Musiker der Armee, hebt die Moral mit Trommeln und Hörnern.</t>
  </si>
  <si>
    <t>Ork</t>
  </si>
  <si>
    <t>Ein brutales und primitves Wesen voller Wut und Stärke.</t>
  </si>
  <si>
    <t>Ork Mittel</t>
  </si>
  <si>
    <t>Ein durchschnittlicher Ork – roh, kräftig, aber nicht besonders.</t>
  </si>
  <si>
    <t>Ork Schläger</t>
  </si>
  <si>
    <t>Ein Schläger unter den Orks, bekannt für rohe Gewalt.</t>
  </si>
  <si>
    <t>Ork Schwer</t>
  </si>
  <si>
    <t>Ein schwerer Ork mit Rüstung – ein wandelnder Panzer.</t>
  </si>
  <si>
    <t>OrkSehrStarkSchwer</t>
  </si>
  <si>
    <t>Ein kolossaler Ork – beinahe unaufhaltbar im Kampf.</t>
  </si>
  <si>
    <t>Pirat</t>
  </si>
  <si>
    <t>Ein Seeräuber, der auf Beute und Freiheit aus ist.</t>
  </si>
  <si>
    <t>Piraten Kapitän</t>
  </si>
  <si>
    <t>Der Anführer einer Piratencrew, furchtlos und wortgewaltig.</t>
  </si>
  <si>
    <t>Piraten Leutnant</t>
  </si>
  <si>
    <t>Ein erfahrener Pirat, dem die Crew vertraut.</t>
  </si>
  <si>
    <t>Priester</t>
  </si>
  <si>
    <t>Ein geistlicher Diener einer Gottheit, predigt und heilt.</t>
  </si>
  <si>
    <t>Priester des Allgottes</t>
  </si>
  <si>
    <t>Ein Priester, der dem höchsten Gott dient – würdevoll und weise.</t>
  </si>
  <si>
    <t>RahKari Soldat</t>
  </si>
  <si>
    <t>Ein Krieger der RahKari, treu, tapfer und unnachgiebig.</t>
  </si>
  <si>
    <t>Renomierter Performer</t>
  </si>
  <si>
    <t>Ein berühmter Künstler, bekannt in allen Theatern des Reichs.</t>
  </si>
  <si>
    <t>Ritter</t>
  </si>
  <si>
    <t>Ein edler Krieger zu Pferd mit Ehrenkodex und Rüstung.</t>
  </si>
  <si>
    <t>Schmied</t>
  </si>
  <si>
    <t>Ein einfacher, aber fähiger Schmied aus dem Volk.</t>
  </si>
  <si>
    <t>SchwererSoldat</t>
  </si>
  <si>
    <t>Ein schwer gepanzerter Soldat – kaum zu bezwingen.</t>
  </si>
  <si>
    <t>Seevolk</t>
  </si>
  <si>
    <t>Ein Volk, das an den Küsten lebt – Seefahrer und Händler.</t>
  </si>
  <si>
    <t>Söldner Nahkampf</t>
  </si>
  <si>
    <t>Ein Nahkämpfer unter den Söldnern – brutal und direkt.</t>
  </si>
  <si>
    <t>Sölner Fernkampf</t>
  </si>
  <si>
    <t>Ein Fernkämpfer, der für Gold und aus der Distanz tötet.</t>
  </si>
  <si>
    <t>Stadtelf</t>
  </si>
  <si>
    <t>Ein Elf aus einer urbanen Region, kultiviert und stolz.</t>
  </si>
  <si>
    <t>Stadtwache</t>
  </si>
  <si>
    <t>Ein Wächter der Stadt – hält Ordnung mit Schlagstock und Blick.</t>
  </si>
  <si>
    <t>StarkerKriegerTank</t>
  </si>
  <si>
    <t>Ein bulliger Krieger mit Panzerung – Schild der Frontlinie.</t>
  </si>
  <si>
    <t>Straßenkind</t>
  </si>
  <si>
    <t>Ein Kind der Straße – gerissen, schnell und kampferprobt.</t>
  </si>
  <si>
    <t>RahKari Tempelwache</t>
  </si>
  <si>
    <t>Ein ehrwürdiger Wächter des Tempels der RahKari.</t>
  </si>
  <si>
    <t>Unwerter</t>
  </si>
  <si>
    <t>Ein Ausgestoßener – ungeliebt, verstoßen, doch nicht gebrochen.</t>
  </si>
  <si>
    <t>Vorreiter</t>
  </si>
  <si>
    <t>Ein Vorreiter im Kampf, mutig und immer an vorderster Front.</t>
  </si>
  <si>
    <t>Waisenkind</t>
  </si>
  <si>
    <t>Ein verlassenes Kind – träumt vom Aufstieg oder vom Überleben.</t>
  </si>
  <si>
    <t>Waldelf</t>
  </si>
  <si>
    <t>Ein Naturverbundener Kämpfer, der den Wald verteidigt.</t>
  </si>
  <si>
    <t>WaldelfEliteKrieger</t>
  </si>
  <si>
    <t>Ein Elitekämpfer unter den Waldelfen – tödlich und stolz.</t>
  </si>
  <si>
    <t>WaldelfKrieger</t>
  </si>
  <si>
    <t>Ein gewöhnlicher Waldelfenkrieger – flink, still und loyal.</t>
  </si>
  <si>
    <t>Zwerg</t>
  </si>
  <si>
    <t>Ein zähes Volk mit Tradition, Bart und Hang zum Bier.</t>
  </si>
  <si>
    <t>Kaiserlich Fernkampf</t>
  </si>
  <si>
    <t>Ein Kaiserlicher Fernkämpfer mit präzisem Auge und Disziplin.</t>
  </si>
  <si>
    <t>Kaiserlich Schwere Truppe</t>
  </si>
  <si>
    <t>Ein schwer gerüsteter Frontkämpfer im kaiserlichen Heer.</t>
  </si>
  <si>
    <t>Kaiserliche Elitetruppe</t>
  </si>
  <si>
    <t>Eine Eliteeinheit des Kaisers – tödlich und loyal.</t>
  </si>
  <si>
    <t>Kaiserlicher Musketier</t>
  </si>
  <si>
    <t>Ein Musketier des Kaisers – moderne Waffe, eiserne Haltung.</t>
  </si>
  <si>
    <t>Kultistensoldat</t>
  </si>
  <si>
    <t>Ein Soldat eines Kultes – gehorsam und fanatisch.</t>
  </si>
  <si>
    <t>RahKari Kavallerist</t>
  </si>
  <si>
    <t>Ein berittener Krieger im Dienste der RahKari.</t>
  </si>
  <si>
    <t>RahKari Elefantenreiter</t>
  </si>
  <si>
    <t>Ein Krieger auf dem Rücken eines Elefanten – eine wandelnde Festung.</t>
  </si>
  <si>
    <t>RahKari Schleuderer</t>
  </si>
  <si>
    <t>Ein Schleuderer der RahKari – unterschätzt, aber gefährlich.</t>
  </si>
  <si>
    <t>RahKari Konstruktführer</t>
  </si>
  <si>
    <t>Ein Kommandant mechanischer Konstrukte – Tötet ihn und vielleicht wird sein Konstrukt nutzlos.</t>
  </si>
  <si>
    <t>Animalus Schamane</t>
  </si>
  <si>
    <t>Der Schamane der Animali - Führer eines Stammes</t>
  </si>
  <si>
    <t>Animalus Elitejäger</t>
  </si>
  <si>
    <t>Ein hochrangiger Jäger unter den Animalus – tödlich wie elegant.</t>
  </si>
  <si>
    <t>Barde</t>
  </si>
  <si>
    <t>Ein reisender Künstler und Musiker – bringt Freude und Spott.</t>
  </si>
  <si>
    <t>Arzt</t>
  </si>
  <si>
    <t>Ein Heiler mit medizinischem Wissen und ruhiger Hand.</t>
  </si>
  <si>
    <t>Alchemist</t>
  </si>
  <si>
    <t>Ein Experte für Tränke, Gifte und wundersame Substanzen.</t>
  </si>
  <si>
    <t>Handwerker</t>
  </si>
  <si>
    <t>Ein vielseitiger Handwerker mit praktischen Fertigkeiten.</t>
  </si>
  <si>
    <t>AttributName</t>
  </si>
  <si>
    <t>Attribut</t>
  </si>
  <si>
    <t>Skillname</t>
  </si>
  <si>
    <t>Skill</t>
  </si>
  <si>
    <t>Status</t>
  </si>
  <si>
    <t>Value</t>
  </si>
  <si>
    <t>Ausrüstung</t>
  </si>
  <si>
    <t>Werte</t>
  </si>
  <si>
    <t>Resistenzen</t>
  </si>
  <si>
    <t>Str</t>
  </si>
  <si>
    <t>Reiten</t>
  </si>
  <si>
    <t>MaxHealth</t>
  </si>
  <si>
    <t>ZustandWaffe1</t>
  </si>
  <si>
    <t>Agi</t>
  </si>
  <si>
    <t>Armed</t>
  </si>
  <si>
    <t>MaxAusdauer</t>
  </si>
  <si>
    <t>ZustandWaffe2</t>
  </si>
  <si>
    <t>Cha</t>
  </si>
  <si>
    <t>Unarmed</t>
  </si>
  <si>
    <t>Max Health Head</t>
  </si>
  <si>
    <t>ZustandWaffe3</t>
  </si>
  <si>
    <t>Phy</t>
  </si>
  <si>
    <t>Blocken</t>
  </si>
  <si>
    <t>Max Health Torso</t>
  </si>
  <si>
    <t>ZustandSchild</t>
  </si>
  <si>
    <t>Int</t>
  </si>
  <si>
    <t>Artillerie</t>
  </si>
  <si>
    <t>Max Health ArmR</t>
  </si>
  <si>
    <t>TierWaffe1</t>
  </si>
  <si>
    <t>Inst</t>
  </si>
  <si>
    <t>Ranged</t>
  </si>
  <si>
    <t>Max Health ArmL</t>
  </si>
  <si>
    <t>TierWaffe2</t>
  </si>
  <si>
    <t>Luck</t>
  </si>
  <si>
    <t>throwing</t>
  </si>
  <si>
    <t>Max Health LegR</t>
  </si>
  <si>
    <t>TierWaffe3</t>
  </si>
  <si>
    <t>Glaube</t>
  </si>
  <si>
    <t>Dodge</t>
  </si>
  <si>
    <t>Max Health LegL</t>
  </si>
  <si>
    <t>TierSchild</t>
  </si>
  <si>
    <t>Toxisave</t>
  </si>
  <si>
    <t>Acrobatics</t>
  </si>
  <si>
    <t>Rasse</t>
  </si>
  <si>
    <t>Mensch</t>
  </si>
  <si>
    <t>ZustandHelm</t>
  </si>
  <si>
    <t>Ausdauersafe</t>
  </si>
  <si>
    <t>Schleichen</t>
  </si>
  <si>
    <t>CritMargPos</t>
  </si>
  <si>
    <t>ZustandBrust</t>
  </si>
  <si>
    <t>aktivgew</t>
  </si>
  <si>
    <t>Fingerfertigkeit</t>
  </si>
  <si>
    <t>CritMargNeg</t>
  </si>
  <si>
    <t>ZustandArme</t>
  </si>
  <si>
    <t>gesamtgew</t>
  </si>
  <si>
    <t>Lying</t>
  </si>
  <si>
    <t>Waffe1</t>
  </si>
  <si>
    <t>Schwert,Speer,Axt,Streitkolben, Rapier</t>
  </si>
  <si>
    <t>ZustandGürtel</t>
  </si>
  <si>
    <t>maxgewicht</t>
  </si>
  <si>
    <t>Persuation</t>
  </si>
  <si>
    <t>Waffe2</t>
  </si>
  <si>
    <t>Knüppel,Dolch,Wurfdolch</t>
  </si>
  <si>
    <t>ZustandBeine</t>
  </si>
  <si>
    <t>Belastung</t>
  </si>
  <si>
    <t>Mittel</t>
  </si>
  <si>
    <t>Performance</t>
  </si>
  <si>
    <t>Waffe3</t>
  </si>
  <si>
    <t>Kurzbogen, Langbogen</t>
  </si>
  <si>
    <t>TierHelm</t>
  </si>
  <si>
    <t>Initiative</t>
  </si>
  <si>
    <t>Feilschen</t>
  </si>
  <si>
    <t>Keins,Leichter Schild,Schild</t>
  </si>
  <si>
    <t>TierBrust</t>
  </si>
  <si>
    <t>Feilschenattr</t>
  </si>
  <si>
    <t>Insight</t>
  </si>
  <si>
    <t>SchadenWaffe1</t>
  </si>
  <si>
    <t>TierArme</t>
  </si>
  <si>
    <t>intimidationattr</t>
  </si>
  <si>
    <t>Intimidation</t>
  </si>
  <si>
    <t>SchadenWaffe2</t>
  </si>
  <si>
    <t>TierGürtel</t>
  </si>
  <si>
    <t>Lucksave</t>
  </si>
  <si>
    <t>Swimming</t>
  </si>
  <si>
    <t>SchadenWaffe3</t>
  </si>
  <si>
    <t>TierBeine</t>
  </si>
  <si>
    <t>Name</t>
  </si>
  <si>
    <t>Running</t>
  </si>
  <si>
    <t>Schildwert</t>
  </si>
  <si>
    <t>ArtHelm</t>
  </si>
  <si>
    <t>Keine,Leicht</t>
  </si>
  <si>
    <t>Health</t>
  </si>
  <si>
    <t>Handwerk</t>
  </si>
  <si>
    <t>Armor</t>
  </si>
  <si>
    <t>ArtBrust</t>
  </si>
  <si>
    <t>Leicht</t>
  </si>
  <si>
    <t>Ausdauer</t>
  </si>
  <si>
    <t>Alchemie</t>
  </si>
  <si>
    <t>Helm</t>
  </si>
  <si>
    <t>ArtArme</t>
  </si>
  <si>
    <t>Keine,Leicht,Mittel</t>
  </si>
  <si>
    <t>Health Head</t>
  </si>
  <si>
    <t>Vehicles</t>
  </si>
  <si>
    <t>Brust</t>
  </si>
  <si>
    <t>ArtGürtel</t>
  </si>
  <si>
    <t>Leicht,Keine</t>
  </si>
  <si>
    <t>Health Torso</t>
  </si>
  <si>
    <t>Animalhandling</t>
  </si>
  <si>
    <t>Arme</t>
  </si>
  <si>
    <t>ArtBeine</t>
  </si>
  <si>
    <t>Health ArmR</t>
  </si>
  <si>
    <t>Survival</t>
  </si>
  <si>
    <t>Gürtel</t>
  </si>
  <si>
    <t>Lootprofil</t>
  </si>
  <si>
    <t>Kaiserlicher Heiler</t>
  </si>
  <si>
    <t>Health ArmL</t>
  </si>
  <si>
    <t>Perception</t>
  </si>
  <si>
    <t>Beine</t>
  </si>
  <si>
    <t>Health LegR</t>
  </si>
  <si>
    <t>Reittier</t>
  </si>
  <si>
    <t>Health LegL</t>
  </si>
  <si>
    <t>Vergiftung</t>
  </si>
  <si>
    <t>Säbel,Säbel, Axt, Knüppel</t>
  </si>
  <si>
    <t>Dolch, Knüppel, Wurfdolch, Parierdolch</t>
  </si>
  <si>
    <t>Wurfmesser,Wurfmesser, Kurzbogen, Armbrust, Langbogen, Muskete, Einhandarmbrust</t>
  </si>
  <si>
    <t>Keine, Leicht</t>
  </si>
  <si>
    <t>Freibeuter</t>
  </si>
  <si>
    <t>Säbel,Streitkolben, Pistole</t>
  </si>
  <si>
    <t>Muskete, Einhandarmbrust, Pistole</t>
  </si>
  <si>
    <t>Säbel,Säbel, Pistole</t>
  </si>
  <si>
    <t>Muskete, Pistole</t>
  </si>
  <si>
    <t>Leicht,Mittel</t>
  </si>
  <si>
    <t>Kommandant Piratenschiff</t>
  </si>
  <si>
    <t>Axt,Dolch,Säbel, Säbel</t>
  </si>
  <si>
    <t>Dolch, Parierdolch, Wurfdolch, Pistole</t>
  </si>
  <si>
    <t>Muskete,Muskete,Pistole</t>
  </si>
  <si>
    <t>Kanonier Pirat</t>
  </si>
  <si>
    <t>Schwert, Axt, Streitkolben, Großschwert, Kriegshammer, Großaxt, Pike</t>
  </si>
  <si>
    <t>Langbogen, Armbrust, Hellebarde, Faust</t>
  </si>
  <si>
    <t>Faust, Leichter Schild, Schild</t>
  </si>
  <si>
    <t>Keine, Leicht, Mittel</t>
  </si>
  <si>
    <t>Freischärler</t>
  </si>
  <si>
    <t>Speer, Pike, Armbrust, Großaxt, Säbel, Rabenschnabel</t>
  </si>
  <si>
    <t>Schwert, Axt,Knüppel, Langbogen, Einhandarmbrust, Säbel, Säbel</t>
  </si>
  <si>
    <t>Armbrust, Bola, Schwere Bola, Langbogen</t>
  </si>
  <si>
    <t>Schild, LeichterSchild</t>
  </si>
  <si>
    <t>Leicht,Mittel,Schwer</t>
  </si>
  <si>
    <t>Fredan</t>
  </si>
  <si>
    <t>Pferd</t>
  </si>
  <si>
    <t>Schwert, Axt, Streitkolben</t>
  </si>
  <si>
    <t>Dolch, Knüppel, Faust</t>
  </si>
  <si>
    <t>Schlagring, Faust, Faustmesser</t>
  </si>
  <si>
    <t>Faustmesser, Faust, Schlagring</t>
  </si>
  <si>
    <t>Keine</t>
  </si>
  <si>
    <t>Rapier, Schwert</t>
  </si>
  <si>
    <t>Dolch, Parierdolch</t>
  </si>
  <si>
    <t>Leichter Schild, Faust</t>
  </si>
  <si>
    <t>Mittel, Leicht</t>
  </si>
  <si>
    <t>Großschwert, Großaxt, Kriegshammer, Hellebarde</t>
  </si>
  <si>
    <t>Schwert, Axt, Streitkolben, Kurzschwert, Rabenschnabel</t>
  </si>
  <si>
    <t>Schwer</t>
  </si>
  <si>
    <t>Dolch,Parierdolch</t>
  </si>
  <si>
    <t>Schild, Turmschild, Leichtes Schild, Faust</t>
  </si>
  <si>
    <t>Schwer, Mittel</t>
  </si>
  <si>
    <t>Axt, Knüppel, Schlagring</t>
  </si>
  <si>
    <t>Knüppel, Faust, Dolch, Faustmesser</t>
  </si>
  <si>
    <t>Laute, Dudelsack, Trommel</t>
  </si>
  <si>
    <t>Laute, Dudelsack, Trommel, Faust</t>
  </si>
  <si>
    <t>Dolch, Wurfdolch</t>
  </si>
  <si>
    <t>Schwert, Kriegshammer, Großaxt, Großschwert, Pike, Säbel</t>
  </si>
  <si>
    <t>Dolch, Knüppel, Schwert, Axt, Faust, Kurzschwert</t>
  </si>
  <si>
    <t>Bola, Wurfaxt, Pilum</t>
  </si>
  <si>
    <t>Schild, Leichter Schild, Faust</t>
  </si>
  <si>
    <t>BanditChief</t>
  </si>
  <si>
    <t>Dolch, Schlagring, Faustmesser, Knüppel</t>
  </si>
  <si>
    <t>StarvingBandit</t>
  </si>
  <si>
    <t>Axt, Schwert, Speer, Pike, Streitkolben, Säbel, Kampfstab</t>
  </si>
  <si>
    <t>Dolch, Knüppel, Faustmesser, Schlagring, Kurzschwert, Wurfdolch</t>
  </si>
  <si>
    <t>Stein, Schleuder, Kurzbogen, Langbogen</t>
  </si>
  <si>
    <t>Dolch, Schlagring, Wurfdolch, Kurzschwert</t>
  </si>
  <si>
    <t>Schlagring,Faust,Dolch, Faustmesser, Wurfdolch</t>
  </si>
  <si>
    <t>Langbogen,Armbrust, Kurzbogen</t>
  </si>
  <si>
    <t>Dolch, Wurfdolch, Kurzschwert</t>
  </si>
  <si>
    <t>Schwert,Streitkolben,Speer,Axt, Säbel, Pike, Kurzschwert</t>
  </si>
  <si>
    <t>Axt,Knüppel,Dolch, Parierdolch, Wurfdolch, Kurzschwert</t>
  </si>
  <si>
    <t>Langbogen,Kurzbogen,Armbrust</t>
  </si>
  <si>
    <t>Schild,LeichtesSchild</t>
  </si>
  <si>
    <t>KompanieSoldat</t>
  </si>
  <si>
    <t>Speer,Pike,Hellebarde</t>
  </si>
  <si>
    <t>Dolch,Axt,Schwert, Kurzschwert</t>
  </si>
  <si>
    <t>Langbogen, Kurzbogen</t>
  </si>
  <si>
    <t>LeichterSchild,Schild</t>
  </si>
  <si>
    <t>Schwert,Streitkolben,Axt,Speer, Kurzschwert, Säbel</t>
  </si>
  <si>
    <t>Schwert,Streitkolben,Axt,Speer</t>
  </si>
  <si>
    <t>Schwert,Axt,Streitkolben,Speer, Säbel, Säbel</t>
  </si>
  <si>
    <t>Schwert,Axt,Streitkolben,Speer,  Säbel, Säbel</t>
  </si>
  <si>
    <t>Schild,LeichterSchild</t>
  </si>
  <si>
    <t>Großschwert, Hellebarde, Großaxt,Kriegshammer</t>
  </si>
  <si>
    <t>Axt,Schwert, Streitkolben, Speer</t>
  </si>
  <si>
    <t>Schwert,Streitkolben,Speer,Axt, Säbel, Säbel,Säbel, Pike, Kurzschwert</t>
  </si>
  <si>
    <t>Säbel,Knüppel,Dolch, Parierdolch, Wurfdolch</t>
  </si>
  <si>
    <t>Langbogen,Kurzbogen,Armbrust, Schleuder</t>
  </si>
  <si>
    <t>RahSoldat</t>
  </si>
  <si>
    <t>Schwert,Axt,Streitkolben,Metallkrallen,Säbel,Säbel,Rapier</t>
  </si>
  <si>
    <t>Armbrust,Muskete,Schleuder,Langbogen,Kurzbogen,Pistole</t>
  </si>
  <si>
    <t>Faust,Faust,LeichtesSchild</t>
  </si>
  <si>
    <t>PiratMittel</t>
  </si>
  <si>
    <t>Schwert,Axt,Speer,Streitkolben,Rabenschnabel,Rapier</t>
  </si>
  <si>
    <t>Bola,Trompete,Kurzschwert,Dolch,Parierdolch</t>
  </si>
  <si>
    <t>Schild,Turmschild</t>
  </si>
  <si>
    <t>Mittel,Schwer</t>
  </si>
  <si>
    <t>KaiserKapitän</t>
  </si>
  <si>
    <t>Axt,Knüppel,Dolch,Parierdolch, Wurfdolch, Kurzschwert</t>
  </si>
  <si>
    <t>Langbogen,Kurzbogen,Armbrust, Pilum, Pilum, Pilum</t>
  </si>
  <si>
    <t>Leicht,Leicht,Mittel,Mittel,Schwer</t>
  </si>
  <si>
    <t>Kaisersoldat</t>
  </si>
  <si>
    <t>Kleines Schild</t>
  </si>
  <si>
    <t>Bola,Kurzschwert</t>
  </si>
  <si>
    <t>Dolch,Wurfdolch,Wurfmesser,Faustmesser</t>
  </si>
  <si>
    <t>Armbrust,Einhandarmbrust</t>
  </si>
  <si>
    <t>Keine,Keine,Leicht</t>
  </si>
  <si>
    <t>Armbrust,Kurzschwert,Säbel,Streitkolben,Knüppel</t>
  </si>
  <si>
    <t>Dolch,Bola,Wurfdolch</t>
  </si>
  <si>
    <t>Schwert,Axt,Säbel,Rapier,Streitkolben,Rabenschnabel</t>
  </si>
  <si>
    <t>Dolch,Wurfdolch</t>
  </si>
  <si>
    <t>Langbogen,Armbrust,Kurzbogen</t>
  </si>
  <si>
    <t>Leicht,Mittel,Keiner,Leicht</t>
  </si>
  <si>
    <t>Armbrust,Langbogen,Einhandarmbrust,Kurzbogen</t>
  </si>
  <si>
    <t>Dolch,Faustmesser, Wurfdolch</t>
  </si>
  <si>
    <t>Bola ,Metallkrallen,Schwert,Axt,Kurzschwert,Rapier</t>
  </si>
  <si>
    <t>Leicht,Leicht,Mittel,Mittel,Keine</t>
  </si>
  <si>
    <t>Armbrust,Langbogen,Einhandarmbrust,Kurzbogen ,Metallkrallen,Schwert,Axt,Kurzschwert,Rapier</t>
  </si>
  <si>
    <t>Dolch,Faustmesser, Wurfdolch, Parierdolch</t>
  </si>
  <si>
    <t>Bola,Muskete</t>
  </si>
  <si>
    <t>Leicht,Leicht,Mittel,Mittel</t>
  </si>
  <si>
    <t>Kriegshammer,Großaxt,Kriegsaxt</t>
  </si>
  <si>
    <t>Axt,Knüppel</t>
  </si>
  <si>
    <t>Schwer,Keine</t>
  </si>
  <si>
    <t>Schwert,Axt,Streitkolben,Speer, Rabenschnabel</t>
  </si>
  <si>
    <t>Hellebarde,Großaxt</t>
  </si>
  <si>
    <t>LeichtesSchild</t>
  </si>
  <si>
    <t>Leicht,Mittel,Keine</t>
  </si>
  <si>
    <t>Feuerhand</t>
  </si>
  <si>
    <t>Schwert, Axt, Speer</t>
  </si>
  <si>
    <t>Trommel, Horn</t>
  </si>
  <si>
    <t xml:space="preserve">Schwert, Säbel </t>
  </si>
  <si>
    <t>Armbrust, Wurfdolch, Giftwurfmesser,</t>
  </si>
  <si>
    <t>LeichterSchild</t>
  </si>
  <si>
    <t>Armbrust, Langbogen</t>
  </si>
  <si>
    <t>Dolch, Knüppel, Kurzschwert</t>
  </si>
  <si>
    <t>Wurdolch</t>
  </si>
  <si>
    <t>Schwert, Axt, Dolch,Kampfstab, Speer, Säbel, Kurzschwert</t>
  </si>
  <si>
    <t>Schwert, Axt, Dolch</t>
  </si>
  <si>
    <t>Dolch,Faustmesser,Faust,Wurfdolch</t>
  </si>
  <si>
    <t>Schleuder,Faust</t>
  </si>
  <si>
    <t>Betrügerin</t>
  </si>
  <si>
    <t>Faust,Dolch</t>
  </si>
  <si>
    <t>Dolch, Knüppel</t>
  </si>
  <si>
    <t>Dolch,Kurzschwert</t>
  </si>
  <si>
    <t>Laute, Dudelsack, Geige, Trommel, Flöte, Horn</t>
  </si>
  <si>
    <t>Schwert, Steitkolben,Speer, Axt, Rabenschnabel, Kurzschwert, Säbel</t>
  </si>
  <si>
    <t>Leichter Schild, Schild</t>
  </si>
  <si>
    <t>Schwer, Mittel,Keine</t>
  </si>
  <si>
    <t>Halbling Soldat</t>
  </si>
  <si>
    <t xml:space="preserve">Armbrust, Langbogen, Muskete, </t>
  </si>
  <si>
    <t>Dolch, Kampfstab</t>
  </si>
  <si>
    <t>Halbling Attentäter</t>
  </si>
  <si>
    <t>Armbrust, Langbogen, Muskete, Pistole</t>
  </si>
  <si>
    <t>Elf</t>
  </si>
  <si>
    <t>Schwert,Axt,Knüppel,Streitkolben</t>
  </si>
  <si>
    <t>Dolch,Faustmesser,Schlagring</t>
  </si>
  <si>
    <t>Armbrust,Langbogen</t>
  </si>
  <si>
    <t>Schwert,Axt,Knüppel,Streitkolben, Speer,Faust,Faust</t>
  </si>
  <si>
    <t>Dolch, Axt,Faust</t>
  </si>
  <si>
    <t>Armbrust,Langbogen, Faust,Faust</t>
  </si>
  <si>
    <t>Faust,LeichtesSchild</t>
  </si>
  <si>
    <t>Keine,Leicht,Leicht,Mittel</t>
  </si>
  <si>
    <t>Reitspinne klein</t>
  </si>
  <si>
    <t>Schwert,Axt,Knüppel,Streitkolben,Kurzschwert,</t>
  </si>
  <si>
    <t>Armbrust,Langbogen,Giftwurfmesser,Wurfmesser,Einhandarmbrust</t>
  </si>
  <si>
    <t>Faust,LeichterSchild</t>
  </si>
  <si>
    <t>Leicht,Mittel,Mittel</t>
  </si>
  <si>
    <t>Dolch, Knüppel, Axt</t>
  </si>
  <si>
    <t>Schwert, Steitkolben, Axt, Rabenschnabel</t>
  </si>
  <si>
    <t>Schild,Turmschild,Faust</t>
  </si>
  <si>
    <t>Schwert, Steitkolben,Großaxt, Axt, Kriegshammer</t>
  </si>
  <si>
    <t>Bola, Schwere Bola</t>
  </si>
  <si>
    <t>Schwert, Steitkolben,Großaxt, Axt, Kriegshammer, Großschwert</t>
  </si>
  <si>
    <t>Axt, Schwert, Speer, Pike, Streitkolben, Säbel</t>
  </si>
  <si>
    <t>Dolch, Knüppel, Faustmesser, Schlagring</t>
  </si>
  <si>
    <t>SeevolkEinfach</t>
  </si>
  <si>
    <t>Axt, Schwert, Speer, Pike, Streitkolben</t>
  </si>
  <si>
    <t>Dolch, Knüppel, Faustmesser, Schlagring, Schleuder</t>
  </si>
  <si>
    <t>Dolch, Knüppel, Speer</t>
  </si>
  <si>
    <t>Axt,Speer, Hellebarde</t>
  </si>
  <si>
    <t>Langbogen,Armbrust</t>
  </si>
  <si>
    <t>Bola,SchwereBola</t>
  </si>
  <si>
    <t>Mittel,Mittel,Leicht</t>
  </si>
  <si>
    <t>Knüppel,Dolch,Schlagring,Faustmesser, Kurzschwert</t>
  </si>
  <si>
    <t>Faustmesser,Schlagring,Dolch, Kurzbogen</t>
  </si>
  <si>
    <t>Hellebarde, Großschwert,Großaxt, Schwert,Axt</t>
  </si>
  <si>
    <t>Schwert,Knüppel, Bola</t>
  </si>
  <si>
    <t>Schwer,Mittel</t>
  </si>
  <si>
    <t>Dolch,Faust</t>
  </si>
  <si>
    <t>Sstraßenkind</t>
  </si>
  <si>
    <t>Dolch,Rapier</t>
  </si>
  <si>
    <t>Streitkolben, Schwert,Axt, Säbel, Kampfstab</t>
  </si>
  <si>
    <t>S</t>
  </si>
  <si>
    <t>Mittel,Mittel,Schwer</t>
  </si>
  <si>
    <t>Mittel,Mittel,Leicht,Schwer</t>
  </si>
  <si>
    <t>Hellebarde,Pike,Speer</t>
  </si>
  <si>
    <t>Schwert,Axt,Streitkolben</t>
  </si>
  <si>
    <t>Dolch,Knüppel</t>
  </si>
  <si>
    <t>Leichter Schild,Schild, Faust</t>
  </si>
  <si>
    <t>Laute, Trompete, Trommel,Dudelsack</t>
  </si>
  <si>
    <t>Schwert,Axt,Streitkolben,Kurzschwert,Rabenschnabel</t>
  </si>
  <si>
    <t>Leicht,Leicht,Mittel,Keine</t>
  </si>
  <si>
    <t>Schwert,Axt,Knüppel,Streitkolben,Speer</t>
  </si>
  <si>
    <t>Faust,Leichter Schild,Schild</t>
  </si>
  <si>
    <t>Leicht,Leicht,Mittel</t>
  </si>
  <si>
    <t>Reitspinne mittel</t>
  </si>
  <si>
    <t>Schwert,Axt,Knüppel,Streitkolben, Speer, Säbel</t>
  </si>
  <si>
    <t>Armbrust,Langbogen, Kurzbogen</t>
  </si>
  <si>
    <t>Schwert,Axt,Speer,Streitkolben,Rabenschnabel</t>
  </si>
  <si>
    <t>Kurzschwert,Dolch,Parierdolch</t>
  </si>
  <si>
    <t>Schwert,Streitkolben,Speer,Axt, Säbel, Säbel,Säbel,, Kurzschwert</t>
  </si>
  <si>
    <t>RahKariPferd</t>
  </si>
  <si>
    <t>Elefant</t>
  </si>
  <si>
    <t>Schwert, Axt, Säbel, Säbel,Säbel,, Kurzschwert</t>
  </si>
  <si>
    <t>Axt,Speer, Hellebarde, Kampfstab</t>
  </si>
  <si>
    <t>Speer, Hellebarde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</si>
</sst>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</font>
    <font>
      <sz val="11"/>
      <color theme="1"/>
      <name val="Arial"/>
      <family val="2"/>
      <scheme val="minor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0"/>
      <color theme="1"/>
      <name val="Calibri"/>
      <family val="2"/>
    </font>
    <font>
      <sz val="11"/>
      <color rgb="FF000000"/>
      <name val="Docs-Calibri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rgb="FF242424"/>
      <name val="Aptos Narrow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88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horizontal="right"/>
    </xf>
    <xf numFmtId="0" fontId="5" fillId="2" borderId="0" xfId="0" applyFont="1" applyFill="1" applyAlignment="1">
      <alignment horizontal="right"/>
    </xf>
    <xf numFmtId="2" fontId="2" fillId="0" borderId="0" xfId="0" applyNumberFormat="1" applyFont="1" applyAlignment="1">
      <alignment horizontal="right"/>
    </xf>
    <xf numFmtId="0" fontId="2" fillId="0" borderId="0" xfId="7" applyFont="1"/>
    <xf numFmtId="0" fontId="3" fillId="0" borderId="0" xfId="7" applyFont="1"/>
    <xf numFmtId="0" fontId="1" fillId="0" borderId="0" xfId="7"/>
    <xf numFmtId="0" fontId="2" fillId="0" borderId="0" xfId="7" applyFont="1" applyAlignment="1">
      <alignment horizontal="right"/>
    </xf>
    <xf numFmtId="15" fontId="0" fillId="0" borderId="0" xfId="0" applyNumberFormat="1"/>
    <xf numFmtId="0" fontId="0" fillId="3" borderId="0" xfId="0" applyFill="1"/>
    <xf numFmtId="15" fontId="0" fillId="3" borderId="0" xfId="0" applyNumberFormat="1" applyFill="1"/>
    <xf numFmtId="0" fontId="8" fillId="0" borderId="0" xfId="0" applyFont="1"/>
  </cellXfs>
  <cellStyles count="88">
    <cellStyle name="Besuchter Hyperlink" xfId="33" builtinId="9" hidden="1"/>
    <cellStyle name="Besuchter Hyperlink" xfId="41" builtinId="9" hidden="1"/>
    <cellStyle name="Besuchter Hyperlink" xfId="29" builtinId="9" hidden="1"/>
    <cellStyle name="Besuchter Hyperlink" xfId="71" builtinId="9" hidden="1"/>
    <cellStyle name="Besuchter Hyperlink" xfId="69" builtinId="9" hidden="1"/>
    <cellStyle name="Besuchter Hyperlink" xfId="81" builtinId="9" hidden="1"/>
    <cellStyle name="Besuchter Hyperlink" xfId="73" builtinId="9" hidden="1"/>
    <cellStyle name="Besuchter Hyperlink" xfId="65" builtinId="9" hidden="1"/>
    <cellStyle name="Besuchter Hyperlink" xfId="57" builtinId="9" hidden="1"/>
    <cellStyle name="Besuchter Hyperlink" xfId="61" builtinId="9" hidden="1"/>
    <cellStyle name="Besuchter Hyperlink" xfId="85" builtinId="9" hidden="1"/>
    <cellStyle name="Besuchter Hyperlink" xfId="77" builtinId="9" hidden="1"/>
    <cellStyle name="Besuchter Hyperlink" xfId="87" builtinId="9" hidden="1"/>
    <cellStyle name="Besuchter Hyperlink" xfId="55" builtinId="9" hidden="1"/>
    <cellStyle name="Besuchter Hyperlink" xfId="39" builtinId="9" hidden="1"/>
    <cellStyle name="Besuchter Hyperlink" xfId="37" builtinId="9" hidden="1"/>
    <cellStyle name="Besuchter Hyperlink" xfId="31" builtinId="9" hidden="1"/>
    <cellStyle name="Besuchter Hyperlink" xfId="4" builtinId="9" hidden="1"/>
    <cellStyle name="Besuchter Hyperlink" xfId="17" builtinId="9" hidden="1"/>
    <cellStyle name="Besuchter Hyperlink" xfId="13" builtinId="9" hidden="1"/>
    <cellStyle name="Besuchter Hyperlink" xfId="35" builtinId="9" hidden="1"/>
    <cellStyle name="Besuchter Hyperlink" xfId="51" builtinId="9" hidden="1"/>
    <cellStyle name="Besuchter Hyperlink" xfId="49" builtinId="9" hidden="1"/>
    <cellStyle name="Besuchter Hyperlink" xfId="83" builtinId="9" hidden="1"/>
    <cellStyle name="Besuchter Hyperlink" xfId="79" builtinId="9" hidden="1"/>
    <cellStyle name="Besuchter Hyperlink" xfId="75" builtinId="9" hidden="1"/>
    <cellStyle name="Besuchter Hyperlink" xfId="63" builtinId="9" hidden="1"/>
    <cellStyle name="Besuchter Hyperlink" xfId="59" builtinId="9" hidden="1"/>
    <cellStyle name="Besuchter Hyperlink" xfId="21" builtinId="9" hidden="1"/>
    <cellStyle name="Besuchter Hyperlink" xfId="25" builtinId="9" hidden="1"/>
    <cellStyle name="Besuchter Hyperlink" xfId="23" builtinId="9" hidden="1"/>
    <cellStyle name="Besuchter Hyperlink" xfId="67" builtinId="9" hidden="1"/>
    <cellStyle name="Besuchter Hyperlink" xfId="45" builtinId="9" hidden="1"/>
    <cellStyle name="Besuchter Hyperlink" xfId="19" builtinId="9" hidden="1"/>
    <cellStyle name="Besuchter Hyperlink" xfId="2" builtinId="9" hidden="1"/>
    <cellStyle name="Besuchter Hyperlink" xfId="27" builtinId="9" hidden="1"/>
    <cellStyle name="Besuchter Hyperlink" xfId="15" builtinId="9" hidden="1"/>
    <cellStyle name="Besuchter Hyperlink" xfId="11" builtinId="9" hidden="1"/>
    <cellStyle name="Besuchter Hyperlink" xfId="6" builtinId="9" hidden="1"/>
    <cellStyle name="Besuchter Hyperlink" xfId="9" builtinId="9" hidden="1"/>
    <cellStyle name="Besuchter Hyperlink" xfId="53" builtinId="9" hidden="1"/>
    <cellStyle name="Besuchter Hyperlink" xfId="43" builtinId="9" hidden="1"/>
    <cellStyle name="Besuchter Hyperlink" xfId="47" builtinId="9" hidden="1"/>
    <cellStyle name="Link" xfId="28" builtinId="8" hidden="1"/>
    <cellStyle name="Link" xfId="30" builtinId="8" hidden="1"/>
    <cellStyle name="Link" xfId="32" builtinId="8" hidden="1"/>
    <cellStyle name="Link" xfId="38" builtinId="8" hidden="1"/>
    <cellStyle name="Link" xfId="52" builtinId="8" hidden="1"/>
    <cellStyle name="Link" xfId="66" builtinId="8" hidden="1"/>
    <cellStyle name="Link" xfId="72" builtinId="8" hidden="1"/>
    <cellStyle name="Link" xfId="74" builtinId="8" hidden="1"/>
    <cellStyle name="Link" xfId="78" builtinId="8" hidden="1"/>
    <cellStyle name="Link" xfId="58" builtinId="8" hidden="1"/>
    <cellStyle name="Link" xfId="62" builtinId="8" hidden="1"/>
    <cellStyle name="Link" xfId="64" builtinId="8" hidden="1"/>
    <cellStyle name="Link" xfId="54" builtinId="8" hidden="1"/>
    <cellStyle name="Link" xfId="56" builtinId="8" hidden="1"/>
    <cellStyle name="Link" xfId="80" builtinId="8" hidden="1"/>
    <cellStyle name="Link" xfId="70" builtinId="8" hidden="1"/>
    <cellStyle name="Link" xfId="34" builtinId="8" hidden="1"/>
    <cellStyle name="Link" xfId="26" builtinId="8" hidden="1"/>
    <cellStyle name="Link" xfId="10" builtinId="8" hidden="1"/>
    <cellStyle name="Link" xfId="1" builtinId="8" hidden="1"/>
    <cellStyle name="Link" xfId="3" builtinId="8" hidden="1"/>
    <cellStyle name="Link" xfId="22" builtinId="8" hidden="1"/>
    <cellStyle name="Link" xfId="14" builtinId="8" hidden="1"/>
    <cellStyle name="Link" xfId="48" builtinId="8" hidden="1"/>
    <cellStyle name="Link" xfId="82" builtinId="8" hidden="1"/>
    <cellStyle name="Link" xfId="86" builtinId="8" hidden="1"/>
    <cellStyle name="Link" xfId="84" builtinId="8" hidden="1"/>
    <cellStyle name="Link" xfId="76" builtinId="8" hidden="1"/>
    <cellStyle name="Link" xfId="68" builtinId="8" hidden="1"/>
    <cellStyle name="Link" xfId="60" builtinId="8" hidden="1"/>
    <cellStyle name="Link" xfId="24" builtinId="8" hidden="1"/>
    <cellStyle name="Link" xfId="40" builtinId="8" hidden="1"/>
    <cellStyle name="Link" xfId="12" builtinId="8" hidden="1"/>
    <cellStyle name="Link" xfId="16" builtinId="8" hidden="1"/>
    <cellStyle name="Link" xfId="18" builtinId="8" hidden="1"/>
    <cellStyle name="Link" xfId="20" builtinId="8" hidden="1"/>
    <cellStyle name="Link" xfId="5" builtinId="8" hidden="1"/>
    <cellStyle name="Link" xfId="8" builtinId="8" hidden="1"/>
    <cellStyle name="Link" xfId="46" builtinId="8" hidden="1"/>
    <cellStyle name="Link" xfId="50" builtinId="8" hidden="1"/>
    <cellStyle name="Link" xfId="36" builtinId="8" hidden="1"/>
    <cellStyle name="Link" xfId="44" builtinId="8" hidden="1"/>
    <cellStyle name="Link" xfId="42" builtinId="8" hidden="1"/>
    <cellStyle name="Standard" xfId="0" builtinId="0"/>
    <cellStyle name="Standard 2" xfId="7" xr:uid="{00000000-0005-0000-0000-00005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calcChain" Target="calcChain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theme" Target="theme/theme1.xml"/><Relationship Id="rId10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outlinePr summaryBelow="0" summaryRight="0"/>
  </sheetPr>
  <dimension ref="A1:F98"/>
  <sheetViews>
    <sheetView tabSelected="1" topLeftCell="A79" zoomScale="85" zoomScaleNormal="85" zoomScalePageLayoutView="85" workbookViewId="0">
      <selection activeCell="B92" sqref="B92"/>
    </sheetView>
  </sheetViews>
  <sheetFormatPr defaultColWidth="14.42578125" defaultRowHeight="15.75" customHeight="1"/>
  <cols>
    <col min="1" max="1" width="18.5703125" customWidth="1"/>
    <col min="5" max="5" width="58" customWidth="1"/>
  </cols>
  <sheetData>
    <row r="1" spans="1:6" ht="15.75" customHeight="1">
      <c r="A1" t="s">
        <v>0</v>
      </c>
      <c r="B1" t="s">
        <v>1</v>
      </c>
      <c r="C1" t="s">
        <v>2</v>
      </c>
      <c r="F1" t="s">
        <v>3</v>
      </c>
    </row>
    <row r="2" spans="1:6" ht="15.75" customHeight="1">
      <c r="A2" t="s">
        <v>4</v>
      </c>
      <c r="B2" t="s">
        <v>5</v>
      </c>
      <c r="C2" t="s">
        <v>6</v>
      </c>
    </row>
    <row r="3" spans="1:6" ht="15.75" customHeight="1">
      <c r="A3" t="s">
        <v>7</v>
      </c>
      <c r="B3" t="s">
        <v>5</v>
      </c>
      <c r="C3" t="s">
        <v>8</v>
      </c>
      <c r="F3" t="s">
        <v>9</v>
      </c>
    </row>
    <row r="4" spans="1:6" ht="15.75" customHeight="1">
      <c r="A4" t="s">
        <v>10</v>
      </c>
      <c r="B4" t="s">
        <v>5</v>
      </c>
      <c r="C4" t="s">
        <v>11</v>
      </c>
      <c r="F4" s="12" t="s">
        <v>12</v>
      </c>
    </row>
    <row r="5" spans="1:6" ht="15.75" customHeight="1">
      <c r="A5" t="s">
        <v>13</v>
      </c>
      <c r="B5" t="s">
        <v>5</v>
      </c>
      <c r="C5" t="s">
        <v>14</v>
      </c>
      <c r="F5" s="12" t="s">
        <v>15</v>
      </c>
    </row>
    <row r="6" spans="1:6" ht="15.75" customHeight="1">
      <c r="A6" t="s">
        <v>16</v>
      </c>
      <c r="B6" t="s">
        <v>5</v>
      </c>
      <c r="C6" t="s">
        <v>17</v>
      </c>
      <c r="F6" s="12" t="s">
        <v>18</v>
      </c>
    </row>
    <row r="7" spans="1:6" ht="15.75" customHeight="1">
      <c r="A7" t="s">
        <v>19</v>
      </c>
      <c r="B7" t="s">
        <v>5</v>
      </c>
      <c r="C7" t="s">
        <v>20</v>
      </c>
      <c r="F7" t="s">
        <v>21</v>
      </c>
    </row>
    <row r="8" spans="1:6" ht="15.75" customHeight="1">
      <c r="A8" t="s">
        <v>22</v>
      </c>
      <c r="B8" t="s">
        <v>5</v>
      </c>
      <c r="C8" t="s">
        <v>23</v>
      </c>
      <c r="F8" t="s">
        <v>24</v>
      </c>
    </row>
    <row r="9" spans="1:6" ht="15.75" customHeight="1">
      <c r="A9" t="s">
        <v>25</v>
      </c>
      <c r="B9" t="s">
        <v>5</v>
      </c>
      <c r="C9" t="s">
        <v>26</v>
      </c>
      <c r="F9" s="11" t="s">
        <v>27</v>
      </c>
    </row>
    <row r="10" spans="1:6" ht="15.75" customHeight="1">
      <c r="A10" t="s">
        <v>28</v>
      </c>
      <c r="B10" t="s">
        <v>5</v>
      </c>
      <c r="C10" t="s">
        <v>29</v>
      </c>
      <c r="F10" s="13" t="s">
        <v>30</v>
      </c>
    </row>
    <row r="11" spans="1:6" ht="15.75" customHeight="1">
      <c r="A11" t="s">
        <v>31</v>
      </c>
      <c r="B11" t="s">
        <v>5</v>
      </c>
      <c r="C11" t="s">
        <v>32</v>
      </c>
      <c r="F11" t="s">
        <v>33</v>
      </c>
    </row>
    <row r="12" spans="1:6" ht="15.75" customHeight="1">
      <c r="A12" t="s">
        <v>34</v>
      </c>
      <c r="B12" t="s">
        <v>5</v>
      </c>
      <c r="C12" t="s">
        <v>35</v>
      </c>
      <c r="F12" s="12" t="s">
        <v>36</v>
      </c>
    </row>
    <row r="13" spans="1:6" ht="15.75" customHeight="1">
      <c r="A13" t="s">
        <v>37</v>
      </c>
      <c r="B13" t="s">
        <v>5</v>
      </c>
      <c r="C13" t="s">
        <v>38</v>
      </c>
      <c r="F13" s="12" t="s">
        <v>39</v>
      </c>
    </row>
    <row r="14" spans="1:6" ht="15.75" customHeight="1">
      <c r="A14" t="s">
        <v>40</v>
      </c>
      <c r="B14" t="s">
        <v>5</v>
      </c>
      <c r="C14" t="s">
        <v>41</v>
      </c>
      <c r="F14" t="s">
        <v>42</v>
      </c>
    </row>
    <row r="15" spans="1:6" ht="15.75" customHeight="1">
      <c r="A15" t="s">
        <v>43</v>
      </c>
      <c r="B15" t="s">
        <v>5</v>
      </c>
      <c r="C15" t="s">
        <v>44</v>
      </c>
      <c r="F15" t="s">
        <v>45</v>
      </c>
    </row>
    <row r="16" spans="1:6" ht="15.75" customHeight="1">
      <c r="A16" t="s">
        <v>46</v>
      </c>
      <c r="B16" t="s">
        <v>5</v>
      </c>
      <c r="C16" t="s">
        <v>47</v>
      </c>
      <c r="F16" t="s">
        <v>48</v>
      </c>
    </row>
    <row r="17" spans="1:6" ht="15.75" customHeight="1">
      <c r="A17" t="s">
        <v>49</v>
      </c>
      <c r="B17" t="s">
        <v>5</v>
      </c>
      <c r="C17" t="s">
        <v>50</v>
      </c>
      <c r="F17" s="12" t="s">
        <v>51</v>
      </c>
    </row>
    <row r="18" spans="1:6" ht="15.75" customHeight="1">
      <c r="A18" t="s">
        <v>52</v>
      </c>
      <c r="B18" t="s">
        <v>5</v>
      </c>
      <c r="C18" t="s">
        <v>53</v>
      </c>
      <c r="F18" t="s">
        <v>54</v>
      </c>
    </row>
    <row r="19" spans="1:6" ht="15.75" customHeight="1">
      <c r="A19" t="s">
        <v>55</v>
      </c>
      <c r="B19" t="s">
        <v>5</v>
      </c>
      <c r="C19" t="s">
        <v>56</v>
      </c>
      <c r="F19" s="12" t="s">
        <v>57</v>
      </c>
    </row>
    <row r="20" spans="1:6" ht="15.75" customHeight="1">
      <c r="A20" t="s">
        <v>58</v>
      </c>
      <c r="B20" t="s">
        <v>5</v>
      </c>
      <c r="C20" t="s">
        <v>59</v>
      </c>
      <c r="F20" t="s">
        <v>60</v>
      </c>
    </row>
    <row r="21" spans="1:6" ht="15.75" customHeight="1">
      <c r="A21" t="s">
        <v>61</v>
      </c>
      <c r="B21" t="s">
        <v>5</v>
      </c>
      <c r="C21" t="s">
        <v>62</v>
      </c>
      <c r="F21" t="s">
        <v>63</v>
      </c>
    </row>
    <row r="22" spans="1:6" ht="15.75" customHeight="1">
      <c r="A22" t="s">
        <v>64</v>
      </c>
      <c r="B22" t="s">
        <v>5</v>
      </c>
      <c r="C22" t="s">
        <v>65</v>
      </c>
      <c r="F22" t="s">
        <v>66</v>
      </c>
    </row>
    <row r="23" spans="1:6" ht="15.75" customHeight="1">
      <c r="A23" t="s">
        <v>67</v>
      </c>
      <c r="B23" t="s">
        <v>5</v>
      </c>
      <c r="C23" t="s">
        <v>68</v>
      </c>
      <c r="F23" t="s">
        <v>69</v>
      </c>
    </row>
    <row r="24" spans="1:6" ht="15.75" customHeight="1">
      <c r="A24" t="s">
        <v>70</v>
      </c>
      <c r="B24" t="s">
        <v>5</v>
      </c>
      <c r="C24" t="s">
        <v>71</v>
      </c>
      <c r="F24" s="12" t="s">
        <v>72</v>
      </c>
    </row>
    <row r="25" spans="1:6" ht="15.75" customHeight="1">
      <c r="A25" t="s">
        <v>73</v>
      </c>
      <c r="B25" t="s">
        <v>5</v>
      </c>
      <c r="C25" t="s">
        <v>74</v>
      </c>
      <c r="F25" t="s">
        <v>75</v>
      </c>
    </row>
    <row r="26" spans="1:6" ht="15.75" customHeight="1">
      <c r="A26" t="s">
        <v>76</v>
      </c>
      <c r="B26" t="s">
        <v>5</v>
      </c>
      <c r="C26" t="s">
        <v>77</v>
      </c>
      <c r="F26" t="s">
        <v>78</v>
      </c>
    </row>
    <row r="27" spans="1:6" ht="15.75" customHeight="1">
      <c r="A27" t="s">
        <v>79</v>
      </c>
      <c r="B27" t="s">
        <v>5</v>
      </c>
      <c r="C27" t="s">
        <v>80</v>
      </c>
      <c r="F27" t="s">
        <v>81</v>
      </c>
    </row>
    <row r="28" spans="1:6" ht="15.75" customHeight="1">
      <c r="A28" t="s">
        <v>82</v>
      </c>
      <c r="B28" t="s">
        <v>5</v>
      </c>
      <c r="C28" t="s">
        <v>83</v>
      </c>
      <c r="F28" t="s">
        <v>84</v>
      </c>
    </row>
    <row r="29" spans="1:6" ht="15.75" customHeight="1">
      <c r="A29" t="s">
        <v>85</v>
      </c>
      <c r="B29" t="s">
        <v>5</v>
      </c>
      <c r="C29" t="s">
        <v>86</v>
      </c>
      <c r="F29" t="s">
        <v>87</v>
      </c>
    </row>
    <row r="30" spans="1:6" ht="15.75" customHeight="1">
      <c r="A30" t="s">
        <v>88</v>
      </c>
      <c r="B30" t="s">
        <v>5</v>
      </c>
      <c r="C30" t="s">
        <v>89</v>
      </c>
      <c r="F30" t="s">
        <v>90</v>
      </c>
    </row>
    <row r="31" spans="1:6" ht="15.75" customHeight="1">
      <c r="A31" t="s">
        <v>91</v>
      </c>
      <c r="B31" t="s">
        <v>5</v>
      </c>
      <c r="C31" t="s">
        <v>92</v>
      </c>
      <c r="F31" t="s">
        <v>93</v>
      </c>
    </row>
    <row r="32" spans="1:6" ht="15.75" customHeight="1">
      <c r="A32" t="s">
        <v>94</v>
      </c>
      <c r="B32" t="s">
        <v>5</v>
      </c>
      <c r="C32" t="s">
        <v>95</v>
      </c>
      <c r="F32" t="s">
        <v>96</v>
      </c>
    </row>
    <row r="33" spans="1:6" ht="15.75" customHeight="1">
      <c r="A33" t="s">
        <v>97</v>
      </c>
      <c r="B33" t="s">
        <v>5</v>
      </c>
      <c r="C33" t="s">
        <v>98</v>
      </c>
      <c r="F33" t="s">
        <v>99</v>
      </c>
    </row>
    <row r="34" spans="1:6" ht="15.75" customHeight="1">
      <c r="A34" t="s">
        <v>100</v>
      </c>
      <c r="B34" t="s">
        <v>5</v>
      </c>
      <c r="C34" t="s">
        <v>101</v>
      </c>
      <c r="F34" t="s">
        <v>102</v>
      </c>
    </row>
    <row r="35" spans="1:6" ht="15.75" customHeight="1">
      <c r="A35" t="s">
        <v>103</v>
      </c>
      <c r="B35" t="s">
        <v>5</v>
      </c>
      <c r="C35" t="s">
        <v>104</v>
      </c>
      <c r="F35" t="s">
        <v>105</v>
      </c>
    </row>
    <row r="36" spans="1:6" ht="13.15">
      <c r="A36" t="s">
        <v>106</v>
      </c>
      <c r="B36" t="s">
        <v>5</v>
      </c>
      <c r="C36" t="s">
        <v>107</v>
      </c>
      <c r="F36" t="s">
        <v>108</v>
      </c>
    </row>
    <row r="37" spans="1:6" ht="13.15">
      <c r="A37" t="s">
        <v>109</v>
      </c>
      <c r="B37" t="s">
        <v>5</v>
      </c>
      <c r="C37" t="s">
        <v>110</v>
      </c>
      <c r="F37" t="s">
        <v>111</v>
      </c>
    </row>
    <row r="38" spans="1:6" ht="13.15">
      <c r="A38" t="s">
        <v>112</v>
      </c>
      <c r="B38" t="s">
        <v>5</v>
      </c>
      <c r="C38" t="s">
        <v>113</v>
      </c>
      <c r="F38" t="s">
        <v>114</v>
      </c>
    </row>
    <row r="39" spans="1:6" ht="13.15">
      <c r="A39" t="s">
        <v>115</v>
      </c>
      <c r="B39" t="s">
        <v>5</v>
      </c>
      <c r="C39" t="s">
        <v>116</v>
      </c>
      <c r="F39" t="s">
        <v>117</v>
      </c>
    </row>
    <row r="40" spans="1:6" ht="13.15">
      <c r="A40" t="s">
        <v>118</v>
      </c>
      <c r="B40" t="s">
        <v>5</v>
      </c>
      <c r="C40" t="s">
        <v>119</v>
      </c>
      <c r="F40" t="s">
        <v>120</v>
      </c>
    </row>
    <row r="41" spans="1:6" ht="13.15">
      <c r="A41" t="s">
        <v>121</v>
      </c>
      <c r="B41" t="s">
        <v>5</v>
      </c>
      <c r="C41" t="s">
        <v>122</v>
      </c>
      <c r="F41" t="s">
        <v>123</v>
      </c>
    </row>
    <row r="42" spans="1:6" ht="13.15">
      <c r="A42" t="s">
        <v>124</v>
      </c>
      <c r="B42" t="s">
        <v>5</v>
      </c>
      <c r="C42" t="s">
        <v>125</v>
      </c>
    </row>
    <row r="43" spans="1:6" ht="13.15">
      <c r="A43" t="s">
        <v>126</v>
      </c>
      <c r="B43" t="s">
        <v>5</v>
      </c>
      <c r="C43" t="s">
        <v>127</v>
      </c>
    </row>
    <row r="44" spans="1:6" ht="13.15">
      <c r="A44" t="s">
        <v>128</v>
      </c>
      <c r="B44" t="s">
        <v>5</v>
      </c>
      <c r="C44" t="s">
        <v>129</v>
      </c>
    </row>
    <row r="45" spans="1:6" ht="13.15">
      <c r="A45" t="s">
        <v>130</v>
      </c>
      <c r="B45" t="s">
        <v>5</v>
      </c>
      <c r="C45" t="s">
        <v>131</v>
      </c>
    </row>
    <row r="46" spans="1:6" ht="13.15">
      <c r="A46" t="s">
        <v>132</v>
      </c>
      <c r="B46" t="s">
        <v>5</v>
      </c>
      <c r="C46" t="s">
        <v>133</v>
      </c>
    </row>
    <row r="47" spans="1:6" ht="15.75" customHeight="1">
      <c r="A47" t="s">
        <v>134</v>
      </c>
      <c r="B47" t="s">
        <v>5</v>
      </c>
      <c r="C47" t="s">
        <v>135</v>
      </c>
    </row>
    <row r="48" spans="1:6" ht="15.75" customHeight="1">
      <c r="A48" t="s">
        <v>136</v>
      </c>
      <c r="B48" t="s">
        <v>5</v>
      </c>
      <c r="C48" t="s">
        <v>137</v>
      </c>
    </row>
    <row r="49" spans="1:3" ht="15.75" customHeight="1">
      <c r="A49" t="s">
        <v>138</v>
      </c>
      <c r="B49" t="s">
        <v>5</v>
      </c>
      <c r="C49" t="s">
        <v>139</v>
      </c>
    </row>
    <row r="50" spans="1:3" ht="15.75" customHeight="1">
      <c r="A50" t="s">
        <v>140</v>
      </c>
      <c r="B50" t="s">
        <v>5</v>
      </c>
      <c r="C50" t="s">
        <v>141</v>
      </c>
    </row>
    <row r="51" spans="1:3" ht="15.75" customHeight="1">
      <c r="A51" t="s">
        <v>142</v>
      </c>
      <c r="B51" t="s">
        <v>5</v>
      </c>
      <c r="C51" t="s">
        <v>143</v>
      </c>
    </row>
    <row r="52" spans="1:3" ht="15.75" customHeight="1">
      <c r="A52" t="s">
        <v>144</v>
      </c>
      <c r="B52" t="s">
        <v>5</v>
      </c>
      <c r="C52" t="s">
        <v>145</v>
      </c>
    </row>
    <row r="53" spans="1:3" ht="15.75" customHeight="1">
      <c r="A53" t="s">
        <v>146</v>
      </c>
      <c r="B53" t="s">
        <v>5</v>
      </c>
      <c r="C53" t="s">
        <v>147</v>
      </c>
    </row>
    <row r="54" spans="1:3" ht="15.75" customHeight="1">
      <c r="A54" t="s">
        <v>148</v>
      </c>
      <c r="B54" t="s">
        <v>5</v>
      </c>
      <c r="C54" t="s">
        <v>149</v>
      </c>
    </row>
    <row r="55" spans="1:3" ht="15.75" customHeight="1">
      <c r="A55" t="s">
        <v>150</v>
      </c>
      <c r="B55" t="s">
        <v>5</v>
      </c>
      <c r="C55" t="s">
        <v>151</v>
      </c>
    </row>
    <row r="56" spans="1:3" ht="15.75" customHeight="1">
      <c r="A56" t="s">
        <v>152</v>
      </c>
      <c r="B56" t="s">
        <v>5</v>
      </c>
      <c r="C56" t="s">
        <v>153</v>
      </c>
    </row>
    <row r="57" spans="1:3" ht="15.75" customHeight="1">
      <c r="A57" t="s">
        <v>154</v>
      </c>
      <c r="B57" t="s">
        <v>5</v>
      </c>
      <c r="C57" t="s">
        <v>155</v>
      </c>
    </row>
    <row r="58" spans="1:3" ht="15.75" customHeight="1">
      <c r="A58" t="s">
        <v>156</v>
      </c>
      <c r="B58" t="s">
        <v>5</v>
      </c>
      <c r="C58" t="s">
        <v>157</v>
      </c>
    </row>
    <row r="59" spans="1:3" ht="15.75" customHeight="1">
      <c r="A59" t="s">
        <v>158</v>
      </c>
      <c r="B59" t="s">
        <v>5</v>
      </c>
      <c r="C59" t="s">
        <v>159</v>
      </c>
    </row>
    <row r="60" spans="1:3" ht="15.75" customHeight="1">
      <c r="A60" t="s">
        <v>160</v>
      </c>
      <c r="B60" t="s">
        <v>5</v>
      </c>
      <c r="C60" t="s">
        <v>161</v>
      </c>
    </row>
    <row r="61" spans="1:3" ht="15.75" customHeight="1">
      <c r="A61" t="s">
        <v>162</v>
      </c>
      <c r="B61" t="s">
        <v>5</v>
      </c>
      <c r="C61" t="s">
        <v>163</v>
      </c>
    </row>
    <row r="62" spans="1:3" ht="15.75" customHeight="1">
      <c r="A62" t="s">
        <v>164</v>
      </c>
      <c r="B62" t="s">
        <v>5</v>
      </c>
      <c r="C62" t="s">
        <v>165</v>
      </c>
    </row>
    <row r="63" spans="1:3" ht="15.75" customHeight="1">
      <c r="A63" t="s">
        <v>166</v>
      </c>
      <c r="B63" t="s">
        <v>5</v>
      </c>
      <c r="C63" t="s">
        <v>167</v>
      </c>
    </row>
    <row r="64" spans="1:3" ht="15.75" customHeight="1">
      <c r="A64" t="s">
        <v>168</v>
      </c>
      <c r="B64" t="s">
        <v>5</v>
      </c>
      <c r="C64" t="s">
        <v>169</v>
      </c>
    </row>
    <row r="65" spans="1:3" ht="15.75" customHeight="1">
      <c r="A65" t="s">
        <v>170</v>
      </c>
      <c r="B65" t="s">
        <v>5</v>
      </c>
      <c r="C65" t="s">
        <v>171</v>
      </c>
    </row>
    <row r="66" spans="1:3" ht="15.75" customHeight="1">
      <c r="A66" t="s">
        <v>172</v>
      </c>
      <c r="B66" t="s">
        <v>5</v>
      </c>
      <c r="C66" t="s">
        <v>173</v>
      </c>
    </row>
    <row r="67" spans="1:3" ht="15.75" customHeight="1">
      <c r="A67" t="s">
        <v>174</v>
      </c>
      <c r="B67" t="s">
        <v>5</v>
      </c>
      <c r="C67" t="s">
        <v>175</v>
      </c>
    </row>
    <row r="68" spans="1:3" ht="15.75" customHeight="1">
      <c r="A68" t="s">
        <v>176</v>
      </c>
      <c r="B68" t="s">
        <v>5</v>
      </c>
      <c r="C68" t="s">
        <v>177</v>
      </c>
    </row>
    <row r="69" spans="1:3" ht="15.75" customHeight="1">
      <c r="A69" t="s">
        <v>178</v>
      </c>
      <c r="B69" t="s">
        <v>5</v>
      </c>
      <c r="C69" t="s">
        <v>179</v>
      </c>
    </row>
    <row r="70" spans="1:3" ht="15.75" customHeight="1">
      <c r="A70" t="s">
        <v>180</v>
      </c>
      <c r="B70" t="s">
        <v>5</v>
      </c>
      <c r="C70" t="s">
        <v>181</v>
      </c>
    </row>
    <row r="71" spans="1:3" ht="15.75" customHeight="1">
      <c r="A71" t="s">
        <v>182</v>
      </c>
      <c r="B71" t="s">
        <v>5</v>
      </c>
      <c r="C71" t="s">
        <v>183</v>
      </c>
    </row>
    <row r="72" spans="1:3" ht="15.75" customHeight="1">
      <c r="A72" t="s">
        <v>184</v>
      </c>
      <c r="B72" t="s">
        <v>5</v>
      </c>
      <c r="C72" t="s">
        <v>185</v>
      </c>
    </row>
    <row r="73" spans="1:3" ht="15.75" customHeight="1">
      <c r="A73" t="s">
        <v>186</v>
      </c>
      <c r="B73" t="s">
        <v>5</v>
      </c>
      <c r="C73" t="s">
        <v>187</v>
      </c>
    </row>
    <row r="74" spans="1:3" ht="15.75" customHeight="1">
      <c r="A74" t="s">
        <v>188</v>
      </c>
      <c r="B74" t="s">
        <v>5</v>
      </c>
      <c r="C74" t="s">
        <v>189</v>
      </c>
    </row>
    <row r="75" spans="1:3" ht="15.75" customHeight="1">
      <c r="A75" t="s">
        <v>190</v>
      </c>
      <c r="B75" t="s">
        <v>5</v>
      </c>
      <c r="C75" t="s">
        <v>191</v>
      </c>
    </row>
    <row r="76" spans="1:3" ht="15.75" customHeight="1">
      <c r="A76" t="s">
        <v>192</v>
      </c>
      <c r="B76" t="s">
        <v>5</v>
      </c>
      <c r="C76" t="s">
        <v>193</v>
      </c>
    </row>
    <row r="77" spans="1:3" ht="15.75" customHeight="1">
      <c r="A77" t="s">
        <v>194</v>
      </c>
      <c r="B77" t="s">
        <v>5</v>
      </c>
      <c r="C77" t="s">
        <v>195</v>
      </c>
    </row>
    <row r="78" spans="1:3" ht="15.75" customHeight="1">
      <c r="A78" t="s">
        <v>196</v>
      </c>
      <c r="B78" t="s">
        <v>5</v>
      </c>
      <c r="C78" t="s">
        <v>197</v>
      </c>
    </row>
    <row r="79" spans="1:3" ht="15.75" customHeight="1">
      <c r="A79" t="s">
        <v>198</v>
      </c>
      <c r="B79" t="s">
        <v>5</v>
      </c>
      <c r="C79" t="s">
        <v>199</v>
      </c>
    </row>
    <row r="80" spans="1:3" ht="15.75" customHeight="1">
      <c r="A80" t="s">
        <v>200</v>
      </c>
      <c r="B80" t="s">
        <v>5</v>
      </c>
      <c r="C80" t="s">
        <v>201</v>
      </c>
    </row>
    <row r="81" spans="1:3" ht="15.75" customHeight="1">
      <c r="A81" t="s">
        <v>202</v>
      </c>
      <c r="B81" t="s">
        <v>5</v>
      </c>
      <c r="C81" t="s">
        <v>203</v>
      </c>
    </row>
    <row r="82" spans="1:3" ht="15.75" customHeight="1">
      <c r="A82" t="s">
        <v>204</v>
      </c>
      <c r="B82" t="s">
        <v>5</v>
      </c>
      <c r="C82" t="s">
        <v>205</v>
      </c>
    </row>
    <row r="83" spans="1:3" ht="15.75" customHeight="1">
      <c r="A83" t="s">
        <v>206</v>
      </c>
      <c r="B83" t="s">
        <v>5</v>
      </c>
      <c r="C83" t="s">
        <v>207</v>
      </c>
    </row>
    <row r="84" spans="1:3" ht="15.75" customHeight="1">
      <c r="A84" s="12" t="s">
        <v>208</v>
      </c>
      <c r="B84" t="s">
        <v>5</v>
      </c>
      <c r="C84" t="s">
        <v>209</v>
      </c>
    </row>
    <row r="85" spans="1:3" ht="15.75" customHeight="1">
      <c r="A85" s="12" t="s">
        <v>210</v>
      </c>
      <c r="B85" t="s">
        <v>5</v>
      </c>
      <c r="C85" t="s">
        <v>211</v>
      </c>
    </row>
    <row r="86" spans="1:3" ht="15.75" customHeight="1">
      <c r="A86" s="12" t="s">
        <v>212</v>
      </c>
      <c r="B86" t="s">
        <v>5</v>
      </c>
      <c r="C86" t="s">
        <v>213</v>
      </c>
    </row>
    <row r="87" spans="1:3" ht="15.75" customHeight="1">
      <c r="A87" s="12" t="s">
        <v>214</v>
      </c>
      <c r="B87" t="s">
        <v>5</v>
      </c>
      <c r="C87" t="s">
        <v>215</v>
      </c>
    </row>
    <row r="88" spans="1:3" ht="15.75" customHeight="1">
      <c r="A88" s="12" t="s">
        <v>216</v>
      </c>
      <c r="B88" t="s">
        <v>5</v>
      </c>
      <c r="C88" t="s">
        <v>217</v>
      </c>
    </row>
    <row r="89" spans="1:3" ht="15.75" customHeight="1">
      <c r="A89" s="12" t="s">
        <v>218</v>
      </c>
      <c r="B89" t="s">
        <v>5</v>
      </c>
      <c r="C89" t="s">
        <v>219</v>
      </c>
    </row>
    <row r="90" spans="1:3" ht="15.75" customHeight="1">
      <c r="A90" s="12" t="s">
        <v>220</v>
      </c>
      <c r="B90" t="s">
        <v>5</v>
      </c>
      <c r="C90" t="s">
        <v>221</v>
      </c>
    </row>
    <row r="91" spans="1:3" ht="15.75" customHeight="1">
      <c r="A91" s="12" t="s">
        <v>222</v>
      </c>
      <c r="B91" t="s">
        <v>5</v>
      </c>
      <c r="C91" t="s">
        <v>223</v>
      </c>
    </row>
    <row r="92" spans="1:3" ht="15.75" customHeight="1">
      <c r="A92" s="12" t="s">
        <v>224</v>
      </c>
      <c r="C92" t="s">
        <v>225</v>
      </c>
    </row>
    <row r="93" spans="1:3" ht="15.75" customHeight="1">
      <c r="A93" s="12" t="s">
        <v>226</v>
      </c>
      <c r="B93" t="s">
        <v>5</v>
      </c>
      <c r="C93" t="s">
        <v>227</v>
      </c>
    </row>
    <row r="94" spans="1:3" ht="15.75" customHeight="1">
      <c r="A94" s="12" t="s">
        <v>228</v>
      </c>
      <c r="B94" t="s">
        <v>5</v>
      </c>
      <c r="C94" t="s">
        <v>229</v>
      </c>
    </row>
    <row r="95" spans="1:3" ht="15.75" customHeight="1">
      <c r="A95" s="12" t="s">
        <v>230</v>
      </c>
      <c r="B95" t="s">
        <v>5</v>
      </c>
      <c r="C95" t="s">
        <v>231</v>
      </c>
    </row>
    <row r="96" spans="1:3" ht="15.75" customHeight="1">
      <c r="A96" s="12" t="s">
        <v>232</v>
      </c>
      <c r="B96" t="s">
        <v>5</v>
      </c>
      <c r="C96" t="s">
        <v>233</v>
      </c>
    </row>
    <row r="97" spans="1:3" ht="15.75" customHeight="1">
      <c r="A97" s="12" t="s">
        <v>234</v>
      </c>
      <c r="B97" t="s">
        <v>5</v>
      </c>
      <c r="C97" t="s">
        <v>235</v>
      </c>
    </row>
    <row r="98" spans="1:3" ht="15.75" customHeight="1">
      <c r="A98" s="12" t="s">
        <v>236</v>
      </c>
      <c r="B98" t="s">
        <v>5</v>
      </c>
      <c r="C98" t="s">
        <v>237</v>
      </c>
    </row>
  </sheetData>
  <sortState xmlns:xlrd2="http://schemas.microsoft.com/office/spreadsheetml/2017/richdata2" ref="A2:A84">
    <sortCondition ref="A2:A84"/>
  </sortState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Tabelle3">
    <outlinePr summaryBelow="0" summaryRight="0"/>
  </sheetPr>
  <dimension ref="A1:J32"/>
  <sheetViews>
    <sheetView workbookViewId="0">
      <selection activeCell="F14" sqref="F14"/>
    </sheetView>
  </sheetViews>
  <sheetFormatPr defaultColWidth="14.42578125" defaultRowHeight="15.75" customHeight="1"/>
  <sheetData>
    <row r="1" spans="1:10" ht="15.75" customHeight="1">
      <c r="A1" s="2" t="s">
        <v>238</v>
      </c>
      <c r="B1" s="2" t="s">
        <v>239</v>
      </c>
      <c r="C1" s="2" t="s">
        <v>240</v>
      </c>
      <c r="D1" s="2" t="s">
        <v>241</v>
      </c>
      <c r="E1" s="2" t="s">
        <v>242</v>
      </c>
      <c r="F1" s="2" t="s">
        <v>243</v>
      </c>
      <c r="G1" s="2" t="s">
        <v>244</v>
      </c>
      <c r="H1" s="2" t="s">
        <v>245</v>
      </c>
      <c r="I1" s="1" t="s">
        <v>246</v>
      </c>
      <c r="J1" s="1"/>
    </row>
    <row r="2" spans="1:10" ht="15.75" customHeight="1">
      <c r="A2" s="2" t="s">
        <v>247</v>
      </c>
      <c r="B2" s="4">
        <v>16</v>
      </c>
      <c r="C2" s="2" t="s">
        <v>248</v>
      </c>
      <c r="D2" s="4">
        <v>20</v>
      </c>
      <c r="E2" s="2" t="s">
        <v>249</v>
      </c>
      <c r="F2" s="4">
        <f xml:space="preserve"> (B2*2 + B5) *5</f>
        <v>230</v>
      </c>
      <c r="G2" s="2" t="s">
        <v>250</v>
      </c>
      <c r="H2" s="4">
        <v>7</v>
      </c>
      <c r="I2" s="1"/>
      <c r="J2" s="1"/>
    </row>
    <row r="3" spans="1:10" ht="15.75" customHeight="1">
      <c r="A3" s="2" t="s">
        <v>251</v>
      </c>
      <c r="B3" s="4">
        <v>15</v>
      </c>
      <c r="C3" s="2" t="s">
        <v>252</v>
      </c>
      <c r="D3" s="4">
        <v>20</v>
      </c>
      <c r="E3" s="2" t="s">
        <v>253</v>
      </c>
      <c r="F3" s="4">
        <f>ROUNDDOWN(B5/2,0)</f>
        <v>7</v>
      </c>
      <c r="G3" s="2" t="s">
        <v>254</v>
      </c>
      <c r="H3" s="4">
        <v>6</v>
      </c>
      <c r="I3" s="1"/>
      <c r="J3" s="1"/>
    </row>
    <row r="4" spans="1:10" ht="15.75" customHeight="1">
      <c r="A4" s="2" t="s">
        <v>255</v>
      </c>
      <c r="B4" s="4">
        <v>6</v>
      </c>
      <c r="C4" s="2" t="s">
        <v>256</v>
      </c>
      <c r="D4" s="4">
        <v>64</v>
      </c>
      <c r="E4" s="2" t="s">
        <v>257</v>
      </c>
      <c r="F4" s="4">
        <f>$F$2*0.2</f>
        <v>46</v>
      </c>
      <c r="G4" s="2" t="s">
        <v>258</v>
      </c>
      <c r="H4" s="4">
        <v>0</v>
      </c>
      <c r="I4" s="1"/>
      <c r="J4" s="1"/>
    </row>
    <row r="5" spans="1:10" ht="15.75" customHeight="1">
      <c r="A5" s="2" t="s">
        <v>259</v>
      </c>
      <c r="B5" s="4">
        <v>14</v>
      </c>
      <c r="C5" s="2" t="s">
        <v>260</v>
      </c>
      <c r="D5" s="4">
        <v>20</v>
      </c>
      <c r="E5" s="2" t="s">
        <v>261</v>
      </c>
      <c r="F5" s="4">
        <f>$F$2*0.7</f>
        <v>161</v>
      </c>
      <c r="G5" s="2" t="s">
        <v>262</v>
      </c>
      <c r="H5" s="4">
        <v>0</v>
      </c>
      <c r="I5" s="1"/>
      <c r="J5" s="1"/>
    </row>
    <row r="6" spans="1:10" ht="15.75" customHeight="1">
      <c r="A6" s="2" t="s">
        <v>263</v>
      </c>
      <c r="B6" s="4">
        <v>8</v>
      </c>
      <c r="C6" s="2" t="s">
        <v>264</v>
      </c>
      <c r="D6" s="4">
        <v>20</v>
      </c>
      <c r="E6" s="2" t="s">
        <v>265</v>
      </c>
      <c r="F6" s="4">
        <f>$F$2*0.2</f>
        <v>46</v>
      </c>
      <c r="G6" s="2" t="s">
        <v>266</v>
      </c>
      <c r="H6" s="4">
        <v>1</v>
      </c>
      <c r="I6" s="1"/>
      <c r="J6" s="1"/>
    </row>
    <row r="7" spans="1:10" ht="15.75" customHeight="1">
      <c r="A7" s="2" t="s">
        <v>267</v>
      </c>
      <c r="B7" s="4">
        <v>10</v>
      </c>
      <c r="C7" s="2" t="s">
        <v>268</v>
      </c>
      <c r="D7" s="4">
        <v>20</v>
      </c>
      <c r="E7" s="2" t="s">
        <v>269</v>
      </c>
      <c r="F7" s="4">
        <f>$F$2*0.2</f>
        <v>46</v>
      </c>
      <c r="G7" s="2" t="s">
        <v>270</v>
      </c>
      <c r="H7" s="4">
        <v>1</v>
      </c>
      <c r="I7" s="1"/>
      <c r="J7" s="1"/>
    </row>
    <row r="8" spans="1:10" ht="15.75" customHeight="1">
      <c r="A8" s="2" t="s">
        <v>271</v>
      </c>
      <c r="B8" s="4">
        <v>6</v>
      </c>
      <c r="C8" s="2" t="s">
        <v>272</v>
      </c>
      <c r="D8" s="4">
        <v>20</v>
      </c>
      <c r="E8" s="2" t="s">
        <v>273</v>
      </c>
      <c r="F8" s="4">
        <f>$F$2*0.25</f>
        <v>57.5</v>
      </c>
      <c r="G8" s="2" t="s">
        <v>274</v>
      </c>
      <c r="H8" s="4">
        <v>0</v>
      </c>
      <c r="I8" s="1"/>
      <c r="J8" s="1"/>
    </row>
    <row r="9" spans="1:10" ht="15.75" customHeight="1">
      <c r="A9" s="2" t="s">
        <v>275</v>
      </c>
      <c r="B9" s="4">
        <v>5</v>
      </c>
      <c r="C9" s="2" t="s">
        <v>276</v>
      </c>
      <c r="D9" s="4">
        <v>46</v>
      </c>
      <c r="E9" s="2" t="s">
        <v>277</v>
      </c>
      <c r="F9" s="4">
        <f>$F$2*0.25</f>
        <v>57.5</v>
      </c>
      <c r="G9" s="2" t="s">
        <v>278</v>
      </c>
      <c r="H9" s="4">
        <v>0</v>
      </c>
      <c r="I9" s="1"/>
      <c r="J9" s="1"/>
    </row>
    <row r="10" spans="1:10" ht="15.75" customHeight="1">
      <c r="A10" s="2" t="s">
        <v>279</v>
      </c>
      <c r="B10" s="4">
        <f>ROUNDUP((B8+B5+B7+B9)/2,0)</f>
        <v>18</v>
      </c>
      <c r="C10" s="2" t="s">
        <v>280</v>
      </c>
      <c r="D10" s="4">
        <v>34</v>
      </c>
      <c r="E10" s="2" t="s">
        <v>281</v>
      </c>
      <c r="F10" s="2" t="s">
        <v>148</v>
      </c>
      <c r="G10" s="2" t="s">
        <v>283</v>
      </c>
      <c r="H10" s="4">
        <v>0</v>
      </c>
      <c r="I10" s="1"/>
      <c r="J10" s="1"/>
    </row>
    <row r="11" spans="1:10" ht="15.75" customHeight="1">
      <c r="A11" s="2" t="s">
        <v>284</v>
      </c>
      <c r="B11" s="4">
        <v>8</v>
      </c>
      <c r="C11" s="2" t="s">
        <v>285</v>
      </c>
      <c r="D11" s="4">
        <v>20</v>
      </c>
      <c r="E11" s="2" t="s">
        <v>286</v>
      </c>
      <c r="F11" s="4">
        <v>2</v>
      </c>
      <c r="G11" s="2" t="s">
        <v>287</v>
      </c>
      <c r="H11" s="4">
        <v>0</v>
      </c>
      <c r="I11" s="1"/>
      <c r="J11" s="1"/>
    </row>
    <row r="12" spans="1:10" ht="15.75" customHeight="1">
      <c r="A12" s="2" t="s">
        <v>288</v>
      </c>
      <c r="B12" s="4">
        <v>20</v>
      </c>
      <c r="C12" s="2" t="s">
        <v>289</v>
      </c>
      <c r="D12" s="4">
        <v>20</v>
      </c>
      <c r="E12" s="2" t="s">
        <v>290</v>
      </c>
      <c r="F12" s="4">
        <v>2</v>
      </c>
      <c r="G12" s="2" t="s">
        <v>291</v>
      </c>
      <c r="H12" s="4">
        <v>0</v>
      </c>
      <c r="I12" s="1"/>
      <c r="J12" s="1"/>
    </row>
    <row r="13" spans="1:10" ht="15.75" customHeight="1">
      <c r="A13" s="2" t="s">
        <v>292</v>
      </c>
      <c r="B13" s="4">
        <v>20</v>
      </c>
      <c r="C13" s="2" t="s">
        <v>293</v>
      </c>
      <c r="D13" s="4">
        <v>20</v>
      </c>
      <c r="E13" s="2" t="s">
        <v>294</v>
      </c>
      <c r="F13" s="2" t="s">
        <v>389</v>
      </c>
      <c r="G13" s="2" t="s">
        <v>296</v>
      </c>
      <c r="H13" s="4">
        <v>0</v>
      </c>
      <c r="I13" s="1"/>
      <c r="J13" s="1"/>
    </row>
    <row r="14" spans="1:10" ht="15.75" customHeight="1">
      <c r="A14" s="2" t="s">
        <v>297</v>
      </c>
      <c r="B14" s="4">
        <v>48</v>
      </c>
      <c r="C14" s="2" t="s">
        <v>298</v>
      </c>
      <c r="D14" s="4">
        <v>20</v>
      </c>
      <c r="E14" s="2" t="s">
        <v>299</v>
      </c>
      <c r="F14" s="2" t="s">
        <v>390</v>
      </c>
      <c r="G14" s="2" t="s">
        <v>301</v>
      </c>
      <c r="H14" s="4">
        <v>0</v>
      </c>
      <c r="I14" s="1"/>
      <c r="J14" s="1"/>
    </row>
    <row r="15" spans="1:10" ht="15.75" customHeight="1">
      <c r="A15" s="2" t="s">
        <v>302</v>
      </c>
      <c r="B15" s="2" t="s">
        <v>333</v>
      </c>
      <c r="C15" s="2" t="s">
        <v>304</v>
      </c>
      <c r="D15" s="4">
        <v>28</v>
      </c>
      <c r="E15" s="2" t="s">
        <v>305</v>
      </c>
      <c r="F15" s="2"/>
      <c r="G15" s="2" t="s">
        <v>307</v>
      </c>
      <c r="H15" s="4">
        <v>1</v>
      </c>
      <c r="I15" s="1"/>
      <c r="J15" s="1"/>
    </row>
    <row r="16" spans="1:10" ht="15.75" customHeight="1">
      <c r="A16" s="2" t="s">
        <v>308</v>
      </c>
      <c r="B16" s="4">
        <f>ROUNDUP((B7+B5)/2,0)</f>
        <v>12</v>
      </c>
      <c r="C16" s="2" t="s">
        <v>309</v>
      </c>
      <c r="D16" s="4">
        <v>20</v>
      </c>
      <c r="E16" s="2" t="s">
        <v>99</v>
      </c>
      <c r="F16" s="2"/>
      <c r="G16" s="2" t="s">
        <v>311</v>
      </c>
      <c r="H16" s="4">
        <v>1</v>
      </c>
      <c r="I16" s="1"/>
      <c r="J16" s="1"/>
    </row>
    <row r="17" spans="1:10" ht="15.75" customHeight="1">
      <c r="A17" s="2" t="s">
        <v>312</v>
      </c>
      <c r="B17" s="4">
        <f>ROUNDUP((B6+B6+B4)/3,0)</f>
        <v>8</v>
      </c>
      <c r="C17" s="2" t="s">
        <v>313</v>
      </c>
      <c r="D17" s="4">
        <v>20</v>
      </c>
      <c r="E17" s="2" t="s">
        <v>314</v>
      </c>
      <c r="F17" s="4"/>
      <c r="G17" s="2" t="s">
        <v>315</v>
      </c>
      <c r="H17" s="4">
        <v>1</v>
      </c>
      <c r="I17" s="1"/>
      <c r="J17" s="1"/>
    </row>
    <row r="18" spans="1:10" ht="15.75" customHeight="1">
      <c r="A18" s="2" t="s">
        <v>316</v>
      </c>
      <c r="B18" s="4">
        <f>ROUNDUP((B5+B4+B5)/3,0)</f>
        <v>12</v>
      </c>
      <c r="C18" s="2" t="s">
        <v>317</v>
      </c>
      <c r="D18" s="4">
        <v>20</v>
      </c>
      <c r="E18" s="2" t="s">
        <v>318</v>
      </c>
      <c r="F18" s="4"/>
      <c r="G18" s="2" t="s">
        <v>319</v>
      </c>
      <c r="H18" s="4">
        <v>1</v>
      </c>
      <c r="I18" s="1"/>
      <c r="J18" s="1"/>
    </row>
    <row r="19" spans="1:10" ht="15.75" customHeight="1">
      <c r="A19" s="2" t="s">
        <v>320</v>
      </c>
      <c r="B19" s="4">
        <f>ROUNDUP(B8+B9,0)</f>
        <v>11</v>
      </c>
      <c r="C19" s="2" t="s">
        <v>321</v>
      </c>
      <c r="D19" s="4">
        <v>30</v>
      </c>
      <c r="E19" s="2" t="s">
        <v>322</v>
      </c>
      <c r="F19" s="4"/>
      <c r="G19" s="2" t="s">
        <v>323</v>
      </c>
      <c r="H19" s="4">
        <v>1</v>
      </c>
      <c r="I19" s="1"/>
      <c r="J19" s="1"/>
    </row>
    <row r="20" spans="1:10" ht="15.75" customHeight="1">
      <c r="A20" s="2" t="s">
        <v>324</v>
      </c>
      <c r="B20" s="2"/>
      <c r="C20" s="2" t="s">
        <v>325</v>
      </c>
      <c r="D20" s="4">
        <v>30</v>
      </c>
      <c r="E20" s="2" t="s">
        <v>326</v>
      </c>
      <c r="F20" s="4"/>
      <c r="G20" s="2" t="s">
        <v>327</v>
      </c>
      <c r="H20" s="2" t="s">
        <v>391</v>
      </c>
      <c r="I20" s="1"/>
      <c r="J20" s="1"/>
    </row>
    <row r="21" spans="1:10" ht="15.75" customHeight="1">
      <c r="A21" s="2" t="s">
        <v>329</v>
      </c>
      <c r="B21" s="4">
        <f>F2</f>
        <v>230</v>
      </c>
      <c r="C21" s="2" t="s">
        <v>330</v>
      </c>
      <c r="D21" s="4">
        <v>20</v>
      </c>
      <c r="E21" s="2" t="s">
        <v>331</v>
      </c>
      <c r="F21" s="4"/>
      <c r="G21" s="2" t="s">
        <v>332</v>
      </c>
      <c r="H21" s="2" t="s">
        <v>391</v>
      </c>
      <c r="I21" s="1"/>
      <c r="J21" s="1"/>
    </row>
    <row r="22" spans="1:10" ht="15.75" customHeight="1">
      <c r="A22" s="2" t="s">
        <v>334</v>
      </c>
      <c r="B22" s="4">
        <f>F3</f>
        <v>7</v>
      </c>
      <c r="C22" s="2" t="s">
        <v>335</v>
      </c>
      <c r="D22" s="4">
        <v>20</v>
      </c>
      <c r="E22" s="2" t="s">
        <v>336</v>
      </c>
      <c r="F22" s="4"/>
      <c r="G22" s="2" t="s">
        <v>337</v>
      </c>
      <c r="H22" s="2" t="s">
        <v>391</v>
      </c>
      <c r="I22" s="1"/>
      <c r="J22" s="1"/>
    </row>
    <row r="23" spans="1:10" ht="15.75" customHeight="1">
      <c r="A23" s="2" t="s">
        <v>339</v>
      </c>
      <c r="B23" s="4">
        <f t="shared" ref="B23:B28" si="0">F4</f>
        <v>46</v>
      </c>
      <c r="C23" s="2" t="s">
        <v>340</v>
      </c>
      <c r="D23" s="4">
        <v>20</v>
      </c>
      <c r="E23" s="2" t="s">
        <v>341</v>
      </c>
      <c r="F23" s="4"/>
      <c r="G23" s="2" t="s">
        <v>342</v>
      </c>
      <c r="H23" s="2" t="s">
        <v>391</v>
      </c>
      <c r="I23" s="1"/>
      <c r="J23" s="1"/>
    </row>
    <row r="24" spans="1:10" ht="15.75" customHeight="1">
      <c r="A24" s="2" t="s">
        <v>344</v>
      </c>
      <c r="B24" s="4">
        <f t="shared" si="0"/>
        <v>161</v>
      </c>
      <c r="C24" s="2" t="s">
        <v>345</v>
      </c>
      <c r="D24" s="4">
        <v>20</v>
      </c>
      <c r="E24" s="2" t="s">
        <v>346</v>
      </c>
      <c r="F24" s="4"/>
      <c r="G24" s="2" t="s">
        <v>347</v>
      </c>
      <c r="H24" s="2" t="s">
        <v>391</v>
      </c>
      <c r="I24" s="1"/>
      <c r="J24" s="1"/>
    </row>
    <row r="25" spans="1:10" ht="15.75" customHeight="1">
      <c r="A25" s="2" t="s">
        <v>348</v>
      </c>
      <c r="B25" s="4">
        <f t="shared" si="0"/>
        <v>46</v>
      </c>
      <c r="C25" s="2" t="s">
        <v>349</v>
      </c>
      <c r="D25" s="4">
        <v>20</v>
      </c>
      <c r="E25" s="2" t="s">
        <v>350</v>
      </c>
      <c r="F25" s="4"/>
      <c r="G25" s="2" t="s">
        <v>351</v>
      </c>
      <c r="H25" s="2" t="s">
        <v>152</v>
      </c>
      <c r="I25" s="1"/>
      <c r="J25" s="1"/>
    </row>
    <row r="26" spans="1:10" ht="15.75" customHeight="1">
      <c r="A26" s="2" t="s">
        <v>353</v>
      </c>
      <c r="B26" s="4">
        <f t="shared" si="0"/>
        <v>46</v>
      </c>
      <c r="C26" s="2" t="s">
        <v>354</v>
      </c>
      <c r="D26" s="4">
        <v>20</v>
      </c>
      <c r="E26" s="2" t="s">
        <v>355</v>
      </c>
      <c r="F26" s="4"/>
      <c r="G26" s="2"/>
      <c r="H26" s="2"/>
      <c r="I26" s="1"/>
      <c r="J26" s="1"/>
    </row>
    <row r="27" spans="1:10" ht="15.75" customHeight="1">
      <c r="A27" s="2" t="s">
        <v>356</v>
      </c>
      <c r="B27" s="4">
        <f t="shared" si="0"/>
        <v>57.5</v>
      </c>
      <c r="E27" s="2" t="s">
        <v>357</v>
      </c>
      <c r="F27" s="2"/>
      <c r="G27" s="2"/>
      <c r="H27" s="2"/>
      <c r="I27" s="1"/>
      <c r="J27" s="1"/>
    </row>
    <row r="28" spans="1:10" ht="15.75" customHeight="1">
      <c r="A28" s="2" t="s">
        <v>358</v>
      </c>
      <c r="B28" s="4">
        <f t="shared" si="0"/>
        <v>57.5</v>
      </c>
      <c r="C28" s="2"/>
      <c r="D28" s="2"/>
      <c r="E28" s="2"/>
      <c r="F28" s="2"/>
      <c r="G28" s="2"/>
      <c r="H28" s="2"/>
      <c r="I28" s="1"/>
      <c r="J28" s="1"/>
    </row>
    <row r="29" spans="1:10" ht="15.75" customHeight="1">
      <c r="A29" s="2" t="s">
        <v>359</v>
      </c>
      <c r="B29" s="4">
        <v>0</v>
      </c>
      <c r="C29" s="2"/>
      <c r="D29" s="2"/>
      <c r="E29" s="2"/>
      <c r="F29" s="2"/>
      <c r="G29" s="2"/>
      <c r="H29" s="2"/>
      <c r="I29" s="1"/>
      <c r="J29" s="1"/>
    </row>
    <row r="30" spans="1:10" ht="15.75" customHeight="1">
      <c r="A30" s="2"/>
      <c r="B30" s="2"/>
      <c r="C30" s="2"/>
      <c r="D30" s="2"/>
      <c r="E30" s="2"/>
      <c r="F30" s="2"/>
      <c r="G30" s="2"/>
      <c r="H30" s="2"/>
      <c r="I30" s="1"/>
      <c r="J30" s="1"/>
    </row>
    <row r="31" spans="1:10" ht="15.75" customHeight="1">
      <c r="A31" s="3"/>
      <c r="B31" s="3"/>
      <c r="C31" s="3"/>
      <c r="D31" s="3"/>
      <c r="E31" s="3"/>
      <c r="F31" s="3"/>
      <c r="G31" s="3"/>
      <c r="H31" s="3"/>
    </row>
    <row r="32" spans="1:10" ht="15.75" customHeight="1">
      <c r="A32" s="3"/>
      <c r="B32" s="3"/>
      <c r="C32" s="3"/>
      <c r="D32" s="3"/>
      <c r="E32" s="3"/>
      <c r="F32" s="3"/>
      <c r="G32" s="3"/>
      <c r="H32" s="3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Tabelle6">
    <outlinePr summaryBelow="0" summaryRight="0"/>
  </sheetPr>
  <dimension ref="A1:J32"/>
  <sheetViews>
    <sheetView workbookViewId="0">
      <selection activeCell="D26" sqref="D26"/>
    </sheetView>
  </sheetViews>
  <sheetFormatPr defaultColWidth="14.42578125" defaultRowHeight="15.75" customHeight="1"/>
  <sheetData>
    <row r="1" spans="1:10" ht="15.75" customHeight="1">
      <c r="A1" s="2" t="s">
        <v>238</v>
      </c>
      <c r="B1" s="2" t="s">
        <v>239</v>
      </c>
      <c r="C1" s="2" t="s">
        <v>240</v>
      </c>
      <c r="D1" s="2" t="s">
        <v>241</v>
      </c>
      <c r="E1" s="2" t="s">
        <v>242</v>
      </c>
      <c r="F1" s="2" t="s">
        <v>243</v>
      </c>
      <c r="G1" s="2" t="s">
        <v>244</v>
      </c>
      <c r="H1" s="2" t="s">
        <v>245</v>
      </c>
      <c r="I1" s="1" t="s">
        <v>246</v>
      </c>
      <c r="J1" s="1"/>
    </row>
    <row r="2" spans="1:10" ht="15.75" customHeight="1">
      <c r="A2" s="2" t="s">
        <v>247</v>
      </c>
      <c r="B2" s="4">
        <v>11</v>
      </c>
      <c r="C2" s="2" t="s">
        <v>248</v>
      </c>
      <c r="D2" s="4">
        <v>45</v>
      </c>
      <c r="E2" s="2" t="s">
        <v>249</v>
      </c>
      <c r="F2" s="4">
        <f xml:space="preserve"> (B2*2 + B5) *5</f>
        <v>160</v>
      </c>
      <c r="G2" s="2" t="s">
        <v>250</v>
      </c>
      <c r="H2" s="4">
        <v>7</v>
      </c>
      <c r="I2" s="1"/>
      <c r="J2" s="1"/>
    </row>
    <row r="3" spans="1:10" ht="15.75" customHeight="1">
      <c r="A3" s="2" t="s">
        <v>251</v>
      </c>
      <c r="B3" s="4">
        <v>11</v>
      </c>
      <c r="C3" s="2" t="s">
        <v>252</v>
      </c>
      <c r="D3" s="4">
        <v>38</v>
      </c>
      <c r="E3" s="2" t="s">
        <v>253</v>
      </c>
      <c r="F3" s="4">
        <f>ROUNDDOWN(B5/2,0)</f>
        <v>5</v>
      </c>
      <c r="G3" s="2" t="s">
        <v>254</v>
      </c>
      <c r="H3" s="4">
        <v>6</v>
      </c>
      <c r="I3" s="1"/>
      <c r="J3" s="1"/>
    </row>
    <row r="4" spans="1:10" ht="15.75" customHeight="1">
      <c r="A4" s="2" t="s">
        <v>255</v>
      </c>
      <c r="B4" s="4">
        <v>14</v>
      </c>
      <c r="C4" s="2" t="s">
        <v>256</v>
      </c>
      <c r="D4" s="4">
        <v>20</v>
      </c>
      <c r="E4" s="2" t="s">
        <v>257</v>
      </c>
      <c r="F4" s="4">
        <f>$F$2*0.2</f>
        <v>32</v>
      </c>
      <c r="G4" s="2" t="s">
        <v>258</v>
      </c>
      <c r="H4" s="4">
        <v>5</v>
      </c>
      <c r="I4" s="1"/>
      <c r="J4" s="1"/>
    </row>
    <row r="5" spans="1:10" ht="15.75" customHeight="1">
      <c r="A5" s="2" t="s">
        <v>259</v>
      </c>
      <c r="B5" s="4">
        <v>10</v>
      </c>
      <c r="C5" s="2" t="s">
        <v>260</v>
      </c>
      <c r="D5" s="4">
        <v>20</v>
      </c>
      <c r="E5" s="2" t="s">
        <v>261</v>
      </c>
      <c r="F5" s="4">
        <f>$F$2*0.7</f>
        <v>112</v>
      </c>
      <c r="G5" s="2" t="s">
        <v>262</v>
      </c>
      <c r="H5" s="4">
        <v>6</v>
      </c>
      <c r="I5" s="1"/>
      <c r="J5" s="1"/>
    </row>
    <row r="6" spans="1:10" ht="15.75" customHeight="1">
      <c r="A6" s="2" t="s">
        <v>263</v>
      </c>
      <c r="B6" s="4">
        <v>16</v>
      </c>
      <c r="C6" s="2" t="s">
        <v>264</v>
      </c>
      <c r="D6" s="4">
        <v>25</v>
      </c>
      <c r="E6" s="2" t="s">
        <v>265</v>
      </c>
      <c r="F6" s="4">
        <f>$F$2*0.2</f>
        <v>32</v>
      </c>
      <c r="G6" s="2" t="s">
        <v>266</v>
      </c>
      <c r="H6" s="4">
        <v>2.2999999999999998</v>
      </c>
      <c r="I6" s="1"/>
      <c r="J6" s="1"/>
    </row>
    <row r="7" spans="1:10" ht="15.75" customHeight="1">
      <c r="A7" s="2" t="s">
        <v>267</v>
      </c>
      <c r="B7" s="4">
        <v>12</v>
      </c>
      <c r="C7" s="2" t="s">
        <v>268</v>
      </c>
      <c r="D7" s="4">
        <v>40</v>
      </c>
      <c r="E7" s="2" t="s">
        <v>269</v>
      </c>
      <c r="F7" s="4">
        <f>$F$2*0.2</f>
        <v>32</v>
      </c>
      <c r="G7" s="2" t="s">
        <v>270</v>
      </c>
      <c r="H7" s="4">
        <v>2.2999999999999998</v>
      </c>
      <c r="I7" s="1"/>
      <c r="J7" s="1"/>
    </row>
    <row r="8" spans="1:10" ht="15.75" customHeight="1">
      <c r="A8" s="2" t="s">
        <v>271</v>
      </c>
      <c r="B8" s="4">
        <v>5</v>
      </c>
      <c r="C8" s="2" t="s">
        <v>272</v>
      </c>
      <c r="D8" s="4">
        <v>20</v>
      </c>
      <c r="E8" s="2" t="s">
        <v>273</v>
      </c>
      <c r="F8" s="4">
        <f>$F$2*0.25</f>
        <v>40</v>
      </c>
      <c r="G8" s="2" t="s">
        <v>274</v>
      </c>
      <c r="H8" s="4">
        <v>2.2999999999999998</v>
      </c>
      <c r="I8" s="1"/>
      <c r="J8" s="1"/>
    </row>
    <row r="9" spans="1:10" ht="15.75" customHeight="1">
      <c r="A9" s="2" t="s">
        <v>275</v>
      </c>
      <c r="B9" s="4">
        <v>5</v>
      </c>
      <c r="C9" s="2" t="s">
        <v>276</v>
      </c>
      <c r="D9" s="4">
        <v>35</v>
      </c>
      <c r="E9" s="2" t="s">
        <v>277</v>
      </c>
      <c r="F9" s="4">
        <f>$F$2*0.25</f>
        <v>40</v>
      </c>
      <c r="G9" s="2" t="s">
        <v>278</v>
      </c>
      <c r="H9" s="4">
        <v>1</v>
      </c>
      <c r="I9" s="1"/>
      <c r="J9" s="1"/>
    </row>
    <row r="10" spans="1:10" ht="15.75" customHeight="1">
      <c r="A10" s="2" t="s">
        <v>279</v>
      </c>
      <c r="B10" s="4">
        <f>ROUNDUP((B8+B5+B7+B9)/2,0)</f>
        <v>16</v>
      </c>
      <c r="C10" s="2" t="s">
        <v>280</v>
      </c>
      <c r="D10" s="4">
        <v>20</v>
      </c>
      <c r="E10" s="2" t="s">
        <v>281</v>
      </c>
      <c r="F10" s="2" t="s">
        <v>282</v>
      </c>
      <c r="G10" s="2" t="s">
        <v>283</v>
      </c>
      <c r="H10" s="4">
        <v>4</v>
      </c>
      <c r="I10" s="1"/>
      <c r="J10" s="1"/>
    </row>
    <row r="11" spans="1:10" ht="15.75" customHeight="1">
      <c r="A11" s="2" t="s">
        <v>284</v>
      </c>
      <c r="B11" s="4">
        <v>8</v>
      </c>
      <c r="C11" s="2" t="s">
        <v>285</v>
      </c>
      <c r="D11" s="4">
        <v>35</v>
      </c>
      <c r="E11" s="2" t="s">
        <v>286</v>
      </c>
      <c r="F11" s="4">
        <v>2</v>
      </c>
      <c r="G11" s="2" t="s">
        <v>287</v>
      </c>
      <c r="H11" s="4">
        <v>6</v>
      </c>
      <c r="I11" s="1"/>
      <c r="J11" s="1"/>
    </row>
    <row r="12" spans="1:10" ht="15.75" customHeight="1">
      <c r="A12" s="2" t="s">
        <v>288</v>
      </c>
      <c r="B12" s="4">
        <v>20</v>
      </c>
      <c r="C12" s="2" t="s">
        <v>289</v>
      </c>
      <c r="D12" s="4">
        <v>40</v>
      </c>
      <c r="E12" s="2" t="s">
        <v>290</v>
      </c>
      <c r="F12" s="4">
        <v>2</v>
      </c>
      <c r="G12" s="2" t="s">
        <v>291</v>
      </c>
      <c r="H12" s="4">
        <v>7</v>
      </c>
      <c r="I12" s="1"/>
      <c r="J12" s="1"/>
    </row>
    <row r="13" spans="1:10" ht="15.75" customHeight="1">
      <c r="A13" s="2" t="s">
        <v>292</v>
      </c>
      <c r="B13" s="4">
        <v>20</v>
      </c>
      <c r="C13" s="2" t="s">
        <v>293</v>
      </c>
      <c r="D13" s="4">
        <v>80</v>
      </c>
      <c r="E13" s="2" t="s">
        <v>294</v>
      </c>
      <c r="F13" s="2" t="s">
        <v>392</v>
      </c>
      <c r="G13" s="2" t="s">
        <v>296</v>
      </c>
      <c r="H13" s="4">
        <v>5</v>
      </c>
      <c r="I13" s="1"/>
      <c r="J13" s="1"/>
    </row>
    <row r="14" spans="1:10" ht="15.75" customHeight="1">
      <c r="A14" s="2" t="s">
        <v>297</v>
      </c>
      <c r="B14" s="4">
        <v>48</v>
      </c>
      <c r="C14" s="2" t="s">
        <v>298</v>
      </c>
      <c r="D14" s="4">
        <v>75</v>
      </c>
      <c r="E14" s="2" t="s">
        <v>299</v>
      </c>
      <c r="F14" s="2" t="s">
        <v>393</v>
      </c>
      <c r="G14" s="2" t="s">
        <v>301</v>
      </c>
      <c r="H14" s="4">
        <v>0</v>
      </c>
      <c r="I14" s="1"/>
      <c r="J14" s="1"/>
    </row>
    <row r="15" spans="1:10" ht="15.75" customHeight="1">
      <c r="A15" s="2" t="s">
        <v>302</v>
      </c>
      <c r="B15" s="2" t="s">
        <v>333</v>
      </c>
      <c r="C15" s="2" t="s">
        <v>304</v>
      </c>
      <c r="D15" s="4">
        <v>25</v>
      </c>
      <c r="E15" s="2" t="s">
        <v>305</v>
      </c>
      <c r="F15" s="2" t="s">
        <v>45</v>
      </c>
      <c r="G15" s="2" t="s">
        <v>307</v>
      </c>
      <c r="H15" s="4">
        <v>2</v>
      </c>
      <c r="I15" s="1"/>
      <c r="J15" s="1"/>
    </row>
    <row r="16" spans="1:10" ht="15.75" customHeight="1">
      <c r="A16" s="2" t="s">
        <v>308</v>
      </c>
      <c r="B16" s="4">
        <f>ROUNDUP((B7+B5)/2,0)</f>
        <v>11</v>
      </c>
      <c r="C16" s="2" t="s">
        <v>309</v>
      </c>
      <c r="D16" s="4">
        <v>40</v>
      </c>
      <c r="E16" s="2" t="s">
        <v>99</v>
      </c>
      <c r="F16" s="2" t="s">
        <v>394</v>
      </c>
      <c r="G16" s="2" t="s">
        <v>311</v>
      </c>
      <c r="H16" s="4">
        <v>2</v>
      </c>
      <c r="I16" s="1"/>
      <c r="J16" s="1"/>
    </row>
    <row r="17" spans="1:10" ht="15.75" customHeight="1">
      <c r="A17" s="2" t="s">
        <v>312</v>
      </c>
      <c r="B17" s="4">
        <f>ROUNDUP((B6+B6+B4)/3,0)</f>
        <v>16</v>
      </c>
      <c r="C17" s="2" t="s">
        <v>313</v>
      </c>
      <c r="D17" s="4">
        <v>60</v>
      </c>
      <c r="E17" s="2" t="s">
        <v>314</v>
      </c>
      <c r="F17" s="4"/>
      <c r="G17" s="2" t="s">
        <v>315</v>
      </c>
      <c r="H17" s="4">
        <v>2</v>
      </c>
      <c r="I17" s="1"/>
      <c r="J17" s="1"/>
    </row>
    <row r="18" spans="1:10" ht="15.75" customHeight="1">
      <c r="A18" s="2" t="s">
        <v>316</v>
      </c>
      <c r="B18" s="4">
        <f>ROUNDUP((B5+B4+B5)/3,0)</f>
        <v>12</v>
      </c>
      <c r="C18" s="2" t="s">
        <v>317</v>
      </c>
      <c r="D18" s="4">
        <v>35</v>
      </c>
      <c r="E18" s="2" t="s">
        <v>318</v>
      </c>
      <c r="F18" s="4"/>
      <c r="G18" s="2" t="s">
        <v>319</v>
      </c>
      <c r="H18" s="4">
        <v>2</v>
      </c>
      <c r="I18" s="1"/>
      <c r="J18" s="1"/>
    </row>
    <row r="19" spans="1:10" ht="15.75" customHeight="1">
      <c r="A19" s="2" t="s">
        <v>320</v>
      </c>
      <c r="B19" s="4">
        <f>ROUNDUP(B8+B9,0)</f>
        <v>10</v>
      </c>
      <c r="C19" s="2" t="s">
        <v>321</v>
      </c>
      <c r="D19" s="4">
        <v>25</v>
      </c>
      <c r="E19" s="2" t="s">
        <v>322</v>
      </c>
      <c r="F19" s="4"/>
      <c r="G19" s="2" t="s">
        <v>323</v>
      </c>
      <c r="H19" s="4">
        <v>2</v>
      </c>
      <c r="I19" s="1"/>
      <c r="J19" s="1"/>
    </row>
    <row r="20" spans="1:10" ht="15.75" customHeight="1">
      <c r="A20" s="2" t="s">
        <v>324</v>
      </c>
      <c r="B20" s="2"/>
      <c r="C20" s="2" t="s">
        <v>325</v>
      </c>
      <c r="D20" s="4">
        <v>25</v>
      </c>
      <c r="E20" s="2" t="s">
        <v>326</v>
      </c>
      <c r="F20" s="4"/>
      <c r="G20" s="2" t="s">
        <v>327</v>
      </c>
      <c r="H20" s="2" t="s">
        <v>395</v>
      </c>
      <c r="I20" s="1"/>
      <c r="J20" s="1"/>
    </row>
    <row r="21" spans="1:10" ht="15.75" customHeight="1">
      <c r="A21" s="2" t="s">
        <v>329</v>
      </c>
      <c r="B21" s="4">
        <f>F2</f>
        <v>160</v>
      </c>
      <c r="C21" s="2" t="s">
        <v>330</v>
      </c>
      <c r="D21" s="4">
        <v>20</v>
      </c>
      <c r="E21" s="2" t="s">
        <v>331</v>
      </c>
      <c r="F21" s="4"/>
      <c r="G21" s="2" t="s">
        <v>332</v>
      </c>
      <c r="H21" s="2" t="s">
        <v>395</v>
      </c>
      <c r="I21" s="1"/>
      <c r="J21" s="1"/>
    </row>
    <row r="22" spans="1:10" ht="15.75" customHeight="1">
      <c r="A22" s="2" t="s">
        <v>334</v>
      </c>
      <c r="B22" s="4">
        <f>F3</f>
        <v>5</v>
      </c>
      <c r="C22" s="2" t="s">
        <v>335</v>
      </c>
      <c r="D22" s="4">
        <v>20</v>
      </c>
      <c r="E22" s="2" t="s">
        <v>336</v>
      </c>
      <c r="F22" s="4"/>
      <c r="G22" s="2" t="s">
        <v>337</v>
      </c>
      <c r="H22" s="2" t="s">
        <v>395</v>
      </c>
      <c r="I22" s="1"/>
      <c r="J22" s="1"/>
    </row>
    <row r="23" spans="1:10" ht="15.75" customHeight="1">
      <c r="A23" s="2" t="s">
        <v>339</v>
      </c>
      <c r="B23" s="4">
        <f t="shared" ref="B23:B28" si="0">F4</f>
        <v>32</v>
      </c>
      <c r="C23" s="2" t="s">
        <v>340</v>
      </c>
      <c r="D23" s="4">
        <v>20</v>
      </c>
      <c r="E23" s="2" t="s">
        <v>341</v>
      </c>
      <c r="F23" s="4"/>
      <c r="G23" s="2" t="s">
        <v>342</v>
      </c>
      <c r="H23" s="2" t="s">
        <v>395</v>
      </c>
      <c r="I23" s="1"/>
      <c r="J23" s="1"/>
    </row>
    <row r="24" spans="1:10" ht="15.75" customHeight="1">
      <c r="A24" s="2" t="s">
        <v>344</v>
      </c>
      <c r="B24" s="4">
        <f t="shared" si="0"/>
        <v>112</v>
      </c>
      <c r="C24" s="2" t="s">
        <v>345</v>
      </c>
      <c r="D24" s="4">
        <v>20</v>
      </c>
      <c r="E24" s="2" t="s">
        <v>346</v>
      </c>
      <c r="F24" s="4"/>
      <c r="G24" s="2" t="s">
        <v>347</v>
      </c>
      <c r="H24" s="2" t="s">
        <v>395</v>
      </c>
      <c r="I24" s="1"/>
      <c r="J24" s="1"/>
    </row>
    <row r="25" spans="1:10" ht="15.75" customHeight="1">
      <c r="A25" s="2" t="s">
        <v>348</v>
      </c>
      <c r="B25" s="4">
        <f t="shared" si="0"/>
        <v>32</v>
      </c>
      <c r="C25" s="2" t="s">
        <v>349</v>
      </c>
      <c r="D25" s="4">
        <v>20</v>
      </c>
      <c r="E25" s="2" t="s">
        <v>350</v>
      </c>
      <c r="F25" s="4"/>
      <c r="G25" s="2" t="s">
        <v>351</v>
      </c>
      <c r="H25" s="2" t="s">
        <v>4</v>
      </c>
      <c r="I25" s="1"/>
      <c r="J25" s="1"/>
    </row>
    <row r="26" spans="1:10" ht="15.75" customHeight="1">
      <c r="A26" s="2" t="s">
        <v>353</v>
      </c>
      <c r="B26" s="4">
        <f t="shared" si="0"/>
        <v>32</v>
      </c>
      <c r="C26" s="2" t="s">
        <v>354</v>
      </c>
      <c r="D26" s="4">
        <v>45</v>
      </c>
      <c r="E26" s="2" t="s">
        <v>355</v>
      </c>
      <c r="F26" s="4"/>
      <c r="G26" s="2"/>
      <c r="H26" s="2"/>
      <c r="I26" s="1"/>
      <c r="J26" s="1"/>
    </row>
    <row r="27" spans="1:10" ht="15.75" customHeight="1">
      <c r="A27" s="2" t="s">
        <v>356</v>
      </c>
      <c r="B27" s="4">
        <f t="shared" si="0"/>
        <v>40</v>
      </c>
      <c r="E27" s="2" t="s">
        <v>357</v>
      </c>
      <c r="F27" s="2"/>
      <c r="G27" s="2"/>
      <c r="H27" s="2"/>
      <c r="I27" s="1"/>
      <c r="J27" s="1"/>
    </row>
    <row r="28" spans="1:10" ht="15.75" customHeight="1">
      <c r="A28" s="2" t="s">
        <v>358</v>
      </c>
      <c r="B28" s="4">
        <f t="shared" si="0"/>
        <v>40</v>
      </c>
      <c r="C28" s="2"/>
      <c r="D28" s="2"/>
      <c r="E28" s="2"/>
      <c r="F28" s="2"/>
      <c r="G28" s="2"/>
      <c r="H28" s="2"/>
      <c r="I28" s="1"/>
      <c r="J28" s="1"/>
    </row>
    <row r="29" spans="1:10" ht="15.75" customHeight="1">
      <c r="A29" s="2" t="s">
        <v>359</v>
      </c>
      <c r="B29" s="4">
        <v>0</v>
      </c>
      <c r="C29" s="2"/>
      <c r="D29" s="2"/>
      <c r="E29" s="2"/>
      <c r="F29" s="2"/>
      <c r="G29" s="2"/>
      <c r="H29" s="2"/>
      <c r="I29" s="1"/>
      <c r="J29" s="1"/>
    </row>
    <row r="30" spans="1:10" ht="15.75" customHeight="1">
      <c r="A30" s="2"/>
      <c r="B30" s="2"/>
      <c r="C30" s="2"/>
      <c r="D30" s="2"/>
      <c r="E30" s="2"/>
      <c r="F30" s="2"/>
      <c r="G30" s="2"/>
      <c r="H30" s="2"/>
      <c r="I30" s="1"/>
      <c r="J30" s="1"/>
    </row>
    <row r="31" spans="1:10" ht="15.75" customHeight="1">
      <c r="A31" s="3"/>
      <c r="B31" s="3"/>
      <c r="C31" s="3"/>
      <c r="D31" s="3"/>
      <c r="E31" s="3"/>
      <c r="F31" s="3"/>
      <c r="G31" s="3"/>
      <c r="H31" s="3"/>
    </row>
    <row r="32" spans="1:10" ht="15.75" customHeight="1">
      <c r="A32" s="3"/>
      <c r="B32" s="3"/>
      <c r="C32" s="3"/>
      <c r="D32" s="3"/>
      <c r="E32" s="3"/>
      <c r="F32" s="3"/>
      <c r="G32" s="3"/>
      <c r="H32" s="3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7">
    <outlinePr summaryBelow="0" summaryRight="0"/>
  </sheetPr>
  <dimension ref="A1:J32"/>
  <sheetViews>
    <sheetView workbookViewId="0">
      <selection activeCell="D17" sqref="D17"/>
    </sheetView>
  </sheetViews>
  <sheetFormatPr defaultColWidth="14.42578125" defaultRowHeight="15.75" customHeight="1"/>
  <sheetData>
    <row r="1" spans="1:10" ht="15.75" customHeight="1">
      <c r="A1" s="2" t="s">
        <v>238</v>
      </c>
      <c r="B1" s="2" t="s">
        <v>239</v>
      </c>
      <c r="C1" s="2" t="s">
        <v>240</v>
      </c>
      <c r="D1" s="2" t="s">
        <v>241</v>
      </c>
      <c r="E1" s="2" t="s">
        <v>242</v>
      </c>
      <c r="F1" s="2" t="s">
        <v>243</v>
      </c>
      <c r="G1" s="2" t="s">
        <v>244</v>
      </c>
      <c r="H1" s="2" t="s">
        <v>245</v>
      </c>
      <c r="I1" s="1" t="s">
        <v>246</v>
      </c>
      <c r="J1" s="1"/>
    </row>
    <row r="2" spans="1:10" ht="15.75" customHeight="1">
      <c r="A2" s="2" t="s">
        <v>247</v>
      </c>
      <c r="B2" s="4">
        <v>12</v>
      </c>
      <c r="C2" s="2" t="s">
        <v>248</v>
      </c>
      <c r="D2" s="4">
        <v>20</v>
      </c>
      <c r="E2" s="2" t="s">
        <v>249</v>
      </c>
      <c r="F2" s="4">
        <f xml:space="preserve"> (B2*2 + B5) *5</f>
        <v>180</v>
      </c>
      <c r="G2" s="2" t="s">
        <v>250</v>
      </c>
      <c r="H2" s="4">
        <v>7</v>
      </c>
      <c r="I2" s="1"/>
      <c r="J2" s="1"/>
    </row>
    <row r="3" spans="1:10" ht="15.75" customHeight="1">
      <c r="A3" s="2" t="s">
        <v>251</v>
      </c>
      <c r="B3" s="4">
        <v>10</v>
      </c>
      <c r="C3" s="2" t="s">
        <v>252</v>
      </c>
      <c r="D3" s="4">
        <v>25</v>
      </c>
      <c r="E3" s="2" t="s">
        <v>253</v>
      </c>
      <c r="F3" s="4">
        <f>ROUNDDOWN(B5/2,0)</f>
        <v>6</v>
      </c>
      <c r="G3" s="2" t="s">
        <v>254</v>
      </c>
      <c r="H3" s="4">
        <v>0</v>
      </c>
      <c r="I3" s="1"/>
      <c r="J3" s="1"/>
    </row>
    <row r="4" spans="1:10" ht="15.75" customHeight="1">
      <c r="A4" s="2" t="s">
        <v>255</v>
      </c>
      <c r="B4" s="4">
        <v>11</v>
      </c>
      <c r="C4" s="2" t="s">
        <v>256</v>
      </c>
      <c r="D4" s="4">
        <v>25</v>
      </c>
      <c r="E4" s="2" t="s">
        <v>257</v>
      </c>
      <c r="F4" s="4">
        <f>$F$2*0.2</f>
        <v>36</v>
      </c>
      <c r="G4" s="2" t="s">
        <v>258</v>
      </c>
      <c r="H4" s="4">
        <v>7</v>
      </c>
      <c r="I4" s="1"/>
      <c r="J4" s="1"/>
    </row>
    <row r="5" spans="1:10" ht="15.75" customHeight="1">
      <c r="A5" s="2" t="s">
        <v>259</v>
      </c>
      <c r="B5" s="4">
        <v>12</v>
      </c>
      <c r="C5" s="2" t="s">
        <v>260</v>
      </c>
      <c r="D5" s="4">
        <v>20</v>
      </c>
      <c r="E5" s="2" t="s">
        <v>261</v>
      </c>
      <c r="F5" s="4">
        <f>$F$2*0.7</f>
        <v>125.99999999999999</v>
      </c>
      <c r="G5" s="2" t="s">
        <v>262</v>
      </c>
      <c r="H5" s="4">
        <v>0</v>
      </c>
      <c r="I5" s="1"/>
      <c r="J5" s="1"/>
    </row>
    <row r="6" spans="1:10" ht="15.75" customHeight="1">
      <c r="A6" s="2" t="s">
        <v>263</v>
      </c>
      <c r="B6" s="4">
        <v>12</v>
      </c>
      <c r="C6" s="2" t="s">
        <v>264</v>
      </c>
      <c r="D6" s="4">
        <v>20</v>
      </c>
      <c r="E6" s="2" t="s">
        <v>265</v>
      </c>
      <c r="F6" s="4">
        <f>$F$2*0.2</f>
        <v>36</v>
      </c>
      <c r="G6" s="2" t="s">
        <v>266</v>
      </c>
      <c r="H6" s="4">
        <v>1</v>
      </c>
      <c r="I6" s="1"/>
      <c r="J6" s="1"/>
    </row>
    <row r="7" spans="1:10" ht="15.75" customHeight="1">
      <c r="A7" s="2" t="s">
        <v>267</v>
      </c>
      <c r="B7" s="4">
        <v>10</v>
      </c>
      <c r="C7" s="2" t="s">
        <v>268</v>
      </c>
      <c r="D7" s="4">
        <v>20</v>
      </c>
      <c r="E7" s="2" t="s">
        <v>269</v>
      </c>
      <c r="F7" s="4">
        <f>$F$2*0.2</f>
        <v>36</v>
      </c>
      <c r="G7" s="2" t="s">
        <v>270</v>
      </c>
      <c r="H7" s="4">
        <v>0</v>
      </c>
      <c r="I7" s="1"/>
      <c r="J7" s="1"/>
    </row>
    <row r="8" spans="1:10" ht="15.75" customHeight="1">
      <c r="A8" s="2" t="s">
        <v>271</v>
      </c>
      <c r="B8" s="4">
        <v>5</v>
      </c>
      <c r="C8" s="2" t="s">
        <v>272</v>
      </c>
      <c r="D8" s="4">
        <v>20</v>
      </c>
      <c r="E8" s="2" t="s">
        <v>273</v>
      </c>
      <c r="F8" s="4">
        <f>$F$2*0.25</f>
        <v>45</v>
      </c>
      <c r="G8" s="2" t="s">
        <v>274</v>
      </c>
      <c r="H8" s="4">
        <v>1</v>
      </c>
      <c r="I8" s="1"/>
      <c r="J8" s="1"/>
    </row>
    <row r="9" spans="1:10" ht="15.75" customHeight="1">
      <c r="A9" s="2" t="s">
        <v>275</v>
      </c>
      <c r="B9" s="4">
        <v>5</v>
      </c>
      <c r="C9" s="2" t="s">
        <v>276</v>
      </c>
      <c r="D9" s="4">
        <v>25</v>
      </c>
      <c r="E9" s="2" t="s">
        <v>277</v>
      </c>
      <c r="F9" s="4">
        <f>$F$2*0.25</f>
        <v>45</v>
      </c>
      <c r="G9" s="2" t="s">
        <v>278</v>
      </c>
      <c r="H9" s="4">
        <v>0</v>
      </c>
      <c r="I9" s="1"/>
      <c r="J9" s="1"/>
    </row>
    <row r="10" spans="1:10" ht="15.75" customHeight="1">
      <c r="A10" s="2" t="s">
        <v>279</v>
      </c>
      <c r="B10" s="4">
        <f>ROUNDUP((B8+B5+B7+B9)/2,0)</f>
        <v>16</v>
      </c>
      <c r="C10" s="2" t="s">
        <v>280</v>
      </c>
      <c r="D10" s="4">
        <v>20</v>
      </c>
      <c r="E10" s="2" t="s">
        <v>281</v>
      </c>
      <c r="F10" s="2" t="s">
        <v>282</v>
      </c>
      <c r="G10" s="2" t="s">
        <v>283</v>
      </c>
      <c r="H10" s="4">
        <v>0</v>
      </c>
      <c r="I10" s="1"/>
      <c r="J10" s="1"/>
    </row>
    <row r="11" spans="1:10" ht="15.75" customHeight="1">
      <c r="A11" s="2" t="s">
        <v>284</v>
      </c>
      <c r="B11" s="4">
        <v>8</v>
      </c>
      <c r="C11" s="2" t="s">
        <v>285</v>
      </c>
      <c r="D11" s="4">
        <v>20</v>
      </c>
      <c r="E11" s="2" t="s">
        <v>286</v>
      </c>
      <c r="F11" s="4">
        <v>2</v>
      </c>
      <c r="G11" s="2" t="s">
        <v>287</v>
      </c>
      <c r="H11" s="4">
        <v>5</v>
      </c>
      <c r="I11" s="1"/>
      <c r="J11" s="1"/>
    </row>
    <row r="12" spans="1:10" ht="15.75" customHeight="1">
      <c r="A12" s="2" t="s">
        <v>288</v>
      </c>
      <c r="B12" s="4">
        <v>20</v>
      </c>
      <c r="C12" s="2" t="s">
        <v>289</v>
      </c>
      <c r="D12" s="4">
        <v>20</v>
      </c>
      <c r="E12" s="2" t="s">
        <v>290</v>
      </c>
      <c r="F12" s="4">
        <v>2</v>
      </c>
      <c r="G12" s="2" t="s">
        <v>291</v>
      </c>
      <c r="H12" s="4">
        <v>0</v>
      </c>
      <c r="I12" s="1"/>
      <c r="J12" s="1"/>
    </row>
    <row r="13" spans="1:10" ht="15.75" customHeight="1">
      <c r="A13" s="2" t="s">
        <v>292</v>
      </c>
      <c r="B13" s="4">
        <v>20</v>
      </c>
      <c r="C13" s="2" t="s">
        <v>293</v>
      </c>
      <c r="D13" s="4">
        <v>23</v>
      </c>
      <c r="E13" s="2" t="s">
        <v>294</v>
      </c>
      <c r="F13" s="2" t="s">
        <v>9</v>
      </c>
      <c r="G13" s="2" t="s">
        <v>296</v>
      </c>
      <c r="H13" s="4">
        <v>0</v>
      </c>
      <c r="I13" s="1"/>
      <c r="J13" s="1"/>
    </row>
    <row r="14" spans="1:10" ht="15.75" customHeight="1">
      <c r="A14" s="2" t="s">
        <v>297</v>
      </c>
      <c r="B14" s="4">
        <v>48</v>
      </c>
      <c r="C14" s="2" t="s">
        <v>298</v>
      </c>
      <c r="D14" s="4">
        <v>40</v>
      </c>
      <c r="E14" s="2" t="s">
        <v>299</v>
      </c>
      <c r="F14" s="2"/>
      <c r="G14" s="2" t="s">
        <v>301</v>
      </c>
      <c r="H14" s="4">
        <v>0</v>
      </c>
      <c r="I14" s="1"/>
      <c r="J14" s="1"/>
    </row>
    <row r="15" spans="1:10" ht="15.75" customHeight="1">
      <c r="A15" s="2" t="s">
        <v>302</v>
      </c>
      <c r="B15" s="2" t="s">
        <v>333</v>
      </c>
      <c r="C15" s="2" t="s">
        <v>304</v>
      </c>
      <c r="D15" s="4">
        <v>20</v>
      </c>
      <c r="E15" s="2" t="s">
        <v>305</v>
      </c>
      <c r="F15" s="2" t="s">
        <v>24</v>
      </c>
      <c r="G15" s="2" t="s">
        <v>307</v>
      </c>
      <c r="H15" s="4">
        <v>1</v>
      </c>
      <c r="I15" s="1"/>
      <c r="J15" s="1"/>
    </row>
    <row r="16" spans="1:10" ht="15.75" customHeight="1">
      <c r="A16" s="2" t="s">
        <v>308</v>
      </c>
      <c r="B16" s="4">
        <f>ROUNDUP((B7+B5)/2,0)</f>
        <v>11</v>
      </c>
      <c r="C16" s="2" t="s">
        <v>309</v>
      </c>
      <c r="D16" s="4">
        <v>35</v>
      </c>
      <c r="E16" s="2" t="s">
        <v>99</v>
      </c>
      <c r="F16" s="2"/>
      <c r="G16" s="2" t="s">
        <v>311</v>
      </c>
      <c r="H16" s="4">
        <v>1</v>
      </c>
      <c r="I16" s="1"/>
      <c r="J16" s="1"/>
    </row>
    <row r="17" spans="1:10" ht="15.75" customHeight="1">
      <c r="A17" s="2" t="s">
        <v>312</v>
      </c>
      <c r="B17" s="4">
        <f>ROUNDUP((B6+B6+B4)/3,0)</f>
        <v>12</v>
      </c>
      <c r="C17" s="2" t="s">
        <v>313</v>
      </c>
      <c r="D17" s="4">
        <v>30</v>
      </c>
      <c r="E17" s="2" t="s">
        <v>314</v>
      </c>
      <c r="F17" s="4">
        <v>30</v>
      </c>
      <c r="G17" s="2" t="s">
        <v>315</v>
      </c>
      <c r="H17" s="4">
        <v>1</v>
      </c>
      <c r="I17" s="1"/>
      <c r="J17" s="1"/>
    </row>
    <row r="18" spans="1:10" ht="15.75" customHeight="1">
      <c r="A18" s="2" t="s">
        <v>316</v>
      </c>
      <c r="B18" s="4">
        <f>ROUNDUP((B5+B4+B5)/3,0)</f>
        <v>12</v>
      </c>
      <c r="C18" s="2" t="s">
        <v>317</v>
      </c>
      <c r="D18" s="4">
        <v>20</v>
      </c>
      <c r="E18" s="2" t="s">
        <v>318</v>
      </c>
      <c r="F18" s="4">
        <v>0</v>
      </c>
      <c r="G18" s="2" t="s">
        <v>319</v>
      </c>
      <c r="H18" s="4">
        <v>1</v>
      </c>
      <c r="I18" s="1"/>
      <c r="J18" s="1"/>
    </row>
    <row r="19" spans="1:10" ht="15.75" customHeight="1">
      <c r="A19" s="2" t="s">
        <v>320</v>
      </c>
      <c r="B19" s="4">
        <f>ROUNDUP(B8+B9,0)</f>
        <v>10</v>
      </c>
      <c r="C19" s="2" t="s">
        <v>321</v>
      </c>
      <c r="D19" s="4">
        <v>20</v>
      </c>
      <c r="E19" s="2" t="s">
        <v>322</v>
      </c>
      <c r="F19" s="4">
        <v>15</v>
      </c>
      <c r="G19" s="2" t="s">
        <v>323</v>
      </c>
      <c r="H19" s="4">
        <v>1</v>
      </c>
      <c r="I19" s="1"/>
      <c r="J19" s="1"/>
    </row>
    <row r="20" spans="1:10" ht="15.75" customHeight="1">
      <c r="A20" s="2" t="s">
        <v>324</v>
      </c>
      <c r="B20" s="2"/>
      <c r="C20" s="2" t="s">
        <v>325</v>
      </c>
      <c r="D20" s="4">
        <v>20</v>
      </c>
      <c r="E20" s="2" t="s">
        <v>326</v>
      </c>
      <c r="F20" s="4">
        <v>0</v>
      </c>
      <c r="G20" s="2" t="s">
        <v>327</v>
      </c>
      <c r="H20" s="2" t="s">
        <v>391</v>
      </c>
      <c r="I20" s="1"/>
      <c r="J20" s="1"/>
    </row>
    <row r="21" spans="1:10" ht="15.75" customHeight="1">
      <c r="A21" s="2" t="s">
        <v>329</v>
      </c>
      <c r="B21" s="4">
        <f>F2</f>
        <v>180</v>
      </c>
      <c r="C21" s="2" t="s">
        <v>330</v>
      </c>
      <c r="D21" s="4">
        <v>50</v>
      </c>
      <c r="E21" s="2" t="s">
        <v>331</v>
      </c>
      <c r="F21" s="4">
        <v>23</v>
      </c>
      <c r="G21" s="2" t="s">
        <v>332</v>
      </c>
      <c r="H21" s="2" t="s">
        <v>303</v>
      </c>
      <c r="I21" s="1"/>
      <c r="J21" s="1"/>
    </row>
    <row r="22" spans="1:10" ht="15.75" customHeight="1">
      <c r="A22" s="2" t="s">
        <v>334</v>
      </c>
      <c r="B22" s="4">
        <f>F3</f>
        <v>6</v>
      </c>
      <c r="C22" s="2" t="s">
        <v>335</v>
      </c>
      <c r="D22" s="4">
        <v>20</v>
      </c>
      <c r="E22" s="2" t="s">
        <v>336</v>
      </c>
      <c r="F22" s="4">
        <v>0</v>
      </c>
      <c r="G22" s="2" t="s">
        <v>337</v>
      </c>
      <c r="H22" s="2" t="s">
        <v>391</v>
      </c>
      <c r="I22" s="1"/>
      <c r="J22" s="1"/>
    </row>
    <row r="23" spans="1:10" ht="15.75" customHeight="1">
      <c r="A23" s="2" t="s">
        <v>339</v>
      </c>
      <c r="B23" s="4">
        <f t="shared" ref="B23:B28" si="0">F4</f>
        <v>36</v>
      </c>
      <c r="C23" s="2" t="s">
        <v>340</v>
      </c>
      <c r="D23" s="4">
        <v>20</v>
      </c>
      <c r="E23" s="2" t="s">
        <v>341</v>
      </c>
      <c r="F23" s="4">
        <v>11</v>
      </c>
      <c r="G23" s="2" t="s">
        <v>342</v>
      </c>
      <c r="H23" s="2" t="s">
        <v>333</v>
      </c>
      <c r="I23" s="1"/>
      <c r="J23" s="1"/>
    </row>
    <row r="24" spans="1:10" ht="15.75" customHeight="1">
      <c r="A24" s="2" t="s">
        <v>344</v>
      </c>
      <c r="B24" s="4">
        <f t="shared" si="0"/>
        <v>125.99999999999999</v>
      </c>
      <c r="C24" s="2" t="s">
        <v>345</v>
      </c>
      <c r="D24" s="4">
        <v>20</v>
      </c>
      <c r="E24" s="2" t="s">
        <v>346</v>
      </c>
      <c r="F24" s="4">
        <v>0</v>
      </c>
      <c r="G24" s="2" t="s">
        <v>347</v>
      </c>
      <c r="H24" s="2" t="s">
        <v>333</v>
      </c>
      <c r="I24" s="1"/>
      <c r="J24" s="1"/>
    </row>
    <row r="25" spans="1:10" ht="15.75" customHeight="1">
      <c r="A25" s="2" t="s">
        <v>348</v>
      </c>
      <c r="B25" s="4">
        <f t="shared" si="0"/>
        <v>36</v>
      </c>
      <c r="C25" s="2" t="s">
        <v>349</v>
      </c>
      <c r="D25" s="4">
        <v>20</v>
      </c>
      <c r="E25" s="2" t="s">
        <v>350</v>
      </c>
      <c r="F25" s="4">
        <v>6</v>
      </c>
      <c r="G25" s="2" t="s">
        <v>351</v>
      </c>
      <c r="H25" s="2" t="s">
        <v>174</v>
      </c>
      <c r="I25" s="1"/>
      <c r="J25" s="1"/>
    </row>
    <row r="26" spans="1:10" ht="15.75" customHeight="1">
      <c r="A26" s="2" t="s">
        <v>353</v>
      </c>
      <c r="B26" s="4">
        <f t="shared" si="0"/>
        <v>36</v>
      </c>
      <c r="C26" s="2" t="s">
        <v>354</v>
      </c>
      <c r="D26" s="4">
        <v>24</v>
      </c>
      <c r="E26" s="2" t="s">
        <v>355</v>
      </c>
      <c r="F26" s="4">
        <v>6</v>
      </c>
      <c r="G26" s="2"/>
      <c r="H26" s="2"/>
      <c r="I26" s="1"/>
      <c r="J26" s="1"/>
    </row>
    <row r="27" spans="1:10" ht="15.75" customHeight="1">
      <c r="A27" s="2" t="s">
        <v>356</v>
      </c>
      <c r="B27" s="4">
        <f t="shared" si="0"/>
        <v>45</v>
      </c>
      <c r="E27" s="2" t="s">
        <v>357</v>
      </c>
      <c r="F27" s="2"/>
      <c r="G27" s="2"/>
      <c r="H27" s="2"/>
      <c r="I27" s="1"/>
      <c r="J27" s="1"/>
    </row>
    <row r="28" spans="1:10" ht="15.75" customHeight="1">
      <c r="A28" s="2" t="s">
        <v>358</v>
      </c>
      <c r="B28" s="4">
        <f t="shared" si="0"/>
        <v>45</v>
      </c>
      <c r="C28" s="2"/>
      <c r="D28" s="2"/>
      <c r="E28" s="2"/>
      <c r="F28" s="2"/>
      <c r="G28" s="2"/>
      <c r="H28" s="2"/>
      <c r="I28" s="1"/>
      <c r="J28" s="1"/>
    </row>
    <row r="29" spans="1:10" ht="15.75" customHeight="1">
      <c r="A29" s="2" t="s">
        <v>359</v>
      </c>
      <c r="B29" s="4">
        <v>0</v>
      </c>
      <c r="C29" s="2"/>
      <c r="D29" s="2"/>
      <c r="E29" s="2"/>
      <c r="F29" s="2"/>
      <c r="G29" s="2"/>
      <c r="H29" s="2"/>
      <c r="I29" s="1"/>
      <c r="J29" s="1"/>
    </row>
    <row r="30" spans="1:10" ht="15.75" customHeight="1">
      <c r="A30" s="2"/>
      <c r="B30" s="2"/>
      <c r="C30" s="2"/>
      <c r="D30" s="2"/>
      <c r="E30" s="2"/>
      <c r="F30" s="2"/>
      <c r="G30" s="2"/>
      <c r="H30" s="2"/>
      <c r="I30" s="1"/>
      <c r="J30" s="1"/>
    </row>
    <row r="31" spans="1:10" ht="15.75" customHeight="1">
      <c r="A31" s="3"/>
      <c r="B31" s="3"/>
      <c r="C31" s="3"/>
      <c r="D31" s="3"/>
      <c r="E31" s="3"/>
      <c r="F31" s="3"/>
      <c r="G31" s="3"/>
      <c r="H31" s="3"/>
    </row>
    <row r="32" spans="1:10" ht="15.75" customHeight="1">
      <c r="A32" s="3"/>
      <c r="B32" s="3"/>
      <c r="C32" s="3"/>
      <c r="D32" s="3"/>
      <c r="E32" s="3"/>
      <c r="F32" s="3"/>
      <c r="G32" s="3"/>
      <c r="H32" s="3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30"/>
  <sheetViews>
    <sheetView workbookViewId="0">
      <selection activeCell="D2" sqref="D2:D26"/>
    </sheetView>
  </sheetViews>
  <sheetFormatPr defaultColWidth="10.5703125" defaultRowHeight="13.15"/>
  <cols>
    <col min="2" max="2" width="13" customWidth="1"/>
  </cols>
  <sheetData>
    <row r="1" spans="1:9" ht="14.45">
      <c r="A1" s="2" t="s">
        <v>238</v>
      </c>
      <c r="B1" s="2" t="s">
        <v>239</v>
      </c>
      <c r="C1" s="2" t="s">
        <v>240</v>
      </c>
      <c r="D1" s="2" t="s">
        <v>241</v>
      </c>
      <c r="E1" s="2" t="s">
        <v>242</v>
      </c>
      <c r="F1" s="2" t="s">
        <v>243</v>
      </c>
      <c r="G1" s="2" t="s">
        <v>244</v>
      </c>
      <c r="H1" s="2" t="s">
        <v>245</v>
      </c>
      <c r="I1" s="1" t="s">
        <v>246</v>
      </c>
    </row>
    <row r="2" spans="1:9" ht="14.45">
      <c r="A2" s="2" t="s">
        <v>247</v>
      </c>
      <c r="B2" s="4">
        <v>13</v>
      </c>
      <c r="C2" s="2" t="s">
        <v>248</v>
      </c>
      <c r="D2" s="4">
        <v>20</v>
      </c>
      <c r="E2" s="2" t="s">
        <v>249</v>
      </c>
      <c r="F2" s="4">
        <f xml:space="preserve"> (B2*2 + B5) *5</f>
        <v>190</v>
      </c>
      <c r="G2" s="2" t="s">
        <v>250</v>
      </c>
      <c r="H2" s="4">
        <v>7</v>
      </c>
      <c r="I2" s="1"/>
    </row>
    <row r="3" spans="1:9" ht="14.45">
      <c r="A3" s="2" t="s">
        <v>251</v>
      </c>
      <c r="B3" s="4">
        <v>10</v>
      </c>
      <c r="C3" s="2" t="s">
        <v>252</v>
      </c>
      <c r="D3" s="4">
        <v>25</v>
      </c>
      <c r="E3" s="2" t="s">
        <v>253</v>
      </c>
      <c r="F3" s="4">
        <f>ROUNDDOWN(B5/2,0)</f>
        <v>6</v>
      </c>
      <c r="G3" s="2" t="s">
        <v>254</v>
      </c>
      <c r="H3" s="4">
        <v>0</v>
      </c>
      <c r="I3" s="1"/>
    </row>
    <row r="4" spans="1:9" ht="14.45">
      <c r="A4" s="2" t="s">
        <v>255</v>
      </c>
      <c r="B4" s="4">
        <v>11</v>
      </c>
      <c r="C4" s="2" t="s">
        <v>256</v>
      </c>
      <c r="D4" s="4">
        <v>25</v>
      </c>
      <c r="E4" s="2" t="s">
        <v>257</v>
      </c>
      <c r="F4" s="4">
        <f>$F$2*0.2</f>
        <v>38</v>
      </c>
      <c r="G4" s="2" t="s">
        <v>258</v>
      </c>
      <c r="H4" s="4">
        <v>7</v>
      </c>
      <c r="I4" s="1"/>
    </row>
    <row r="5" spans="1:9" ht="14.45">
      <c r="A5" s="2" t="s">
        <v>259</v>
      </c>
      <c r="B5" s="4">
        <v>12</v>
      </c>
      <c r="C5" s="2" t="s">
        <v>260</v>
      </c>
      <c r="D5" s="4">
        <v>20</v>
      </c>
      <c r="E5" s="2" t="s">
        <v>261</v>
      </c>
      <c r="F5" s="4">
        <f>$F$2*0.7</f>
        <v>133</v>
      </c>
      <c r="G5" s="2" t="s">
        <v>262</v>
      </c>
      <c r="H5" s="4">
        <v>0</v>
      </c>
      <c r="I5" s="1"/>
    </row>
    <row r="6" spans="1:9" ht="14.45">
      <c r="A6" s="2" t="s">
        <v>263</v>
      </c>
      <c r="B6" s="4">
        <v>14</v>
      </c>
      <c r="C6" s="2" t="s">
        <v>264</v>
      </c>
      <c r="D6" s="4">
        <v>20</v>
      </c>
      <c r="E6" s="2" t="s">
        <v>265</v>
      </c>
      <c r="F6" s="4">
        <f>$F$2*0.2</f>
        <v>38</v>
      </c>
      <c r="G6" s="2" t="s">
        <v>266</v>
      </c>
      <c r="H6" s="4">
        <v>1</v>
      </c>
      <c r="I6" s="1"/>
    </row>
    <row r="7" spans="1:9" ht="14.45">
      <c r="A7" s="2" t="s">
        <v>267</v>
      </c>
      <c r="B7" s="4">
        <v>10</v>
      </c>
      <c r="C7" s="2" t="s">
        <v>268</v>
      </c>
      <c r="D7" s="4">
        <v>20</v>
      </c>
      <c r="E7" s="2" t="s">
        <v>269</v>
      </c>
      <c r="F7" s="4">
        <f>$F$2*0.2</f>
        <v>38</v>
      </c>
      <c r="G7" s="2" t="s">
        <v>270</v>
      </c>
      <c r="H7" s="4">
        <v>0</v>
      </c>
      <c r="I7" s="1"/>
    </row>
    <row r="8" spans="1:9" ht="14.45">
      <c r="A8" s="2" t="s">
        <v>271</v>
      </c>
      <c r="B8" s="4">
        <v>5</v>
      </c>
      <c r="C8" s="2" t="s">
        <v>272</v>
      </c>
      <c r="D8" s="4">
        <v>20</v>
      </c>
      <c r="E8" s="2" t="s">
        <v>273</v>
      </c>
      <c r="F8" s="4">
        <f>$F$2*0.25</f>
        <v>47.5</v>
      </c>
      <c r="G8" s="2" t="s">
        <v>274</v>
      </c>
      <c r="H8" s="4">
        <v>1</v>
      </c>
      <c r="I8" s="1"/>
    </row>
    <row r="9" spans="1:9" ht="14.45">
      <c r="A9" s="2" t="s">
        <v>275</v>
      </c>
      <c r="B9" s="4">
        <v>5</v>
      </c>
      <c r="C9" s="2" t="s">
        <v>276</v>
      </c>
      <c r="D9" s="4">
        <v>25</v>
      </c>
      <c r="E9" s="2" t="s">
        <v>277</v>
      </c>
      <c r="F9" s="4">
        <f>$F$2*0.25</f>
        <v>47.5</v>
      </c>
      <c r="G9" s="2" t="s">
        <v>278</v>
      </c>
      <c r="H9" s="4">
        <v>0</v>
      </c>
      <c r="I9" s="1"/>
    </row>
    <row r="10" spans="1:9" ht="14.45">
      <c r="A10" s="2" t="s">
        <v>279</v>
      </c>
      <c r="B10" s="4">
        <f>ROUNDUP((B8+B5+B7+B9)/2,0)</f>
        <v>16</v>
      </c>
      <c r="C10" s="2" t="s">
        <v>280</v>
      </c>
      <c r="D10" s="4">
        <v>20</v>
      </c>
      <c r="E10" s="2" t="s">
        <v>281</v>
      </c>
      <c r="F10" s="2" t="s">
        <v>282</v>
      </c>
      <c r="G10" s="2" t="s">
        <v>283</v>
      </c>
      <c r="H10" s="4">
        <v>0</v>
      </c>
      <c r="I10" s="1"/>
    </row>
    <row r="11" spans="1:9" ht="14.45">
      <c r="A11" s="2" t="s">
        <v>284</v>
      </c>
      <c r="B11" s="4">
        <v>8</v>
      </c>
      <c r="C11" s="2" t="s">
        <v>285</v>
      </c>
      <c r="D11" s="4">
        <v>20</v>
      </c>
      <c r="E11" s="2" t="s">
        <v>286</v>
      </c>
      <c r="F11" s="4">
        <v>2</v>
      </c>
      <c r="G11" s="2" t="s">
        <v>287</v>
      </c>
      <c r="H11" s="4">
        <v>5</v>
      </c>
      <c r="I11" s="1"/>
    </row>
    <row r="12" spans="1:9" ht="14.45">
      <c r="A12" s="2" t="s">
        <v>288</v>
      </c>
      <c r="B12" s="4">
        <v>20</v>
      </c>
      <c r="C12" s="2" t="s">
        <v>289</v>
      </c>
      <c r="D12" s="4">
        <v>20</v>
      </c>
      <c r="E12" s="2" t="s">
        <v>290</v>
      </c>
      <c r="F12" s="4">
        <v>2</v>
      </c>
      <c r="G12" s="2" t="s">
        <v>291</v>
      </c>
      <c r="H12" s="4">
        <v>0</v>
      </c>
      <c r="I12" s="1"/>
    </row>
    <row r="13" spans="1:9" ht="14.45">
      <c r="A13" s="2" t="s">
        <v>292</v>
      </c>
      <c r="B13" s="4">
        <v>20</v>
      </c>
      <c r="C13" s="2" t="s">
        <v>293</v>
      </c>
      <c r="D13" s="4">
        <v>23</v>
      </c>
      <c r="E13" s="2" t="s">
        <v>294</v>
      </c>
      <c r="F13" s="2" t="s">
        <v>9</v>
      </c>
      <c r="G13" s="2" t="s">
        <v>296</v>
      </c>
      <c r="H13" s="4">
        <v>0</v>
      </c>
      <c r="I13" s="1"/>
    </row>
    <row r="14" spans="1:9" ht="14.45">
      <c r="A14" s="2" t="s">
        <v>297</v>
      </c>
      <c r="B14" s="4">
        <v>48</v>
      </c>
      <c r="C14" s="2" t="s">
        <v>298</v>
      </c>
      <c r="D14" s="4">
        <v>40</v>
      </c>
      <c r="E14" s="2" t="s">
        <v>299</v>
      </c>
      <c r="F14" s="2"/>
      <c r="G14" s="2" t="s">
        <v>301</v>
      </c>
      <c r="H14" s="4">
        <v>0</v>
      </c>
      <c r="I14" s="1"/>
    </row>
    <row r="15" spans="1:9" ht="14.45">
      <c r="A15" s="2" t="s">
        <v>302</v>
      </c>
      <c r="B15" s="2" t="s">
        <v>333</v>
      </c>
      <c r="C15" s="2" t="s">
        <v>304</v>
      </c>
      <c r="D15" s="4">
        <v>20</v>
      </c>
      <c r="E15" s="2" t="s">
        <v>305</v>
      </c>
      <c r="F15" s="2" t="s">
        <v>24</v>
      </c>
      <c r="G15" s="2" t="s">
        <v>307</v>
      </c>
      <c r="H15" s="4">
        <v>1</v>
      </c>
      <c r="I15" s="1"/>
    </row>
    <row r="16" spans="1:9" ht="14.45">
      <c r="A16" s="2" t="s">
        <v>308</v>
      </c>
      <c r="B16" s="4">
        <f>ROUNDUP((B7+B5)/2,0)</f>
        <v>11</v>
      </c>
      <c r="C16" s="2" t="s">
        <v>309</v>
      </c>
      <c r="D16" s="4">
        <v>45</v>
      </c>
      <c r="E16" s="2" t="s">
        <v>99</v>
      </c>
      <c r="F16" s="2"/>
      <c r="G16" s="2" t="s">
        <v>311</v>
      </c>
      <c r="H16" s="4">
        <v>1</v>
      </c>
      <c r="I16" s="1"/>
    </row>
    <row r="17" spans="1:9" ht="14.45">
      <c r="A17" s="2" t="s">
        <v>312</v>
      </c>
      <c r="B17" s="4">
        <f>ROUNDUP((B6+B6+B4)/3,0)</f>
        <v>13</v>
      </c>
      <c r="C17" s="2" t="s">
        <v>313</v>
      </c>
      <c r="D17" s="4">
        <v>35</v>
      </c>
      <c r="E17" s="2" t="s">
        <v>314</v>
      </c>
      <c r="F17" s="4">
        <v>30</v>
      </c>
      <c r="G17" s="2" t="s">
        <v>315</v>
      </c>
      <c r="H17" s="4">
        <v>1</v>
      </c>
      <c r="I17" s="1"/>
    </row>
    <row r="18" spans="1:9" ht="14.45">
      <c r="A18" s="2" t="s">
        <v>316</v>
      </c>
      <c r="B18" s="4">
        <f>ROUNDUP((B5+B4+B5)/3,0)</f>
        <v>12</v>
      </c>
      <c r="C18" s="2" t="s">
        <v>317</v>
      </c>
      <c r="D18" s="4">
        <v>20</v>
      </c>
      <c r="E18" s="2" t="s">
        <v>318</v>
      </c>
      <c r="F18" s="4">
        <v>0</v>
      </c>
      <c r="G18" s="2" t="s">
        <v>319</v>
      </c>
      <c r="H18" s="4">
        <v>1</v>
      </c>
      <c r="I18" s="1"/>
    </row>
    <row r="19" spans="1:9" ht="14.45">
      <c r="A19" s="2" t="s">
        <v>320</v>
      </c>
      <c r="B19" s="4">
        <f>ROUNDUP(B8+B9,0)</f>
        <v>10</v>
      </c>
      <c r="C19" s="2" t="s">
        <v>321</v>
      </c>
      <c r="D19" s="4">
        <v>20</v>
      </c>
      <c r="E19" s="2" t="s">
        <v>322</v>
      </c>
      <c r="F19" s="4">
        <v>15</v>
      </c>
      <c r="G19" s="2" t="s">
        <v>323</v>
      </c>
      <c r="H19" s="4">
        <v>1</v>
      </c>
      <c r="I19" s="1"/>
    </row>
    <row r="20" spans="1:9" ht="14.45">
      <c r="A20" s="2" t="s">
        <v>324</v>
      </c>
      <c r="B20" s="2"/>
      <c r="C20" s="2" t="s">
        <v>325</v>
      </c>
      <c r="D20" s="4">
        <v>20</v>
      </c>
      <c r="E20" s="2" t="s">
        <v>326</v>
      </c>
      <c r="F20" s="4">
        <v>0</v>
      </c>
      <c r="G20" s="2" t="s">
        <v>327</v>
      </c>
      <c r="H20" s="2" t="s">
        <v>391</v>
      </c>
      <c r="I20" s="1"/>
    </row>
    <row r="21" spans="1:9" ht="14.45">
      <c r="A21" s="2" t="s">
        <v>329</v>
      </c>
      <c r="B21" s="4">
        <f>F2</f>
        <v>190</v>
      </c>
      <c r="C21" s="2" t="s">
        <v>330</v>
      </c>
      <c r="D21" s="4">
        <v>70</v>
      </c>
      <c r="E21" s="2" t="s">
        <v>331</v>
      </c>
      <c r="F21" s="4">
        <v>23</v>
      </c>
      <c r="G21" s="2" t="s">
        <v>332</v>
      </c>
      <c r="H21" s="2" t="s">
        <v>303</v>
      </c>
      <c r="I21" s="1"/>
    </row>
    <row r="22" spans="1:9" ht="14.45">
      <c r="A22" s="2" t="s">
        <v>334</v>
      </c>
      <c r="B22" s="4">
        <f>F3</f>
        <v>6</v>
      </c>
      <c r="C22" s="2" t="s">
        <v>335</v>
      </c>
      <c r="D22" s="4">
        <v>20</v>
      </c>
      <c r="E22" s="2" t="s">
        <v>336</v>
      </c>
      <c r="F22" s="4">
        <v>0</v>
      </c>
      <c r="G22" s="2" t="s">
        <v>337</v>
      </c>
      <c r="H22" s="2" t="s">
        <v>391</v>
      </c>
      <c r="I22" s="1"/>
    </row>
    <row r="23" spans="1:9" ht="14.45">
      <c r="A23" s="2" t="s">
        <v>339</v>
      </c>
      <c r="B23" s="4">
        <f t="shared" ref="B23:B28" si="0">F4</f>
        <v>38</v>
      </c>
      <c r="C23" s="2" t="s">
        <v>340</v>
      </c>
      <c r="D23" s="4">
        <v>20</v>
      </c>
      <c r="E23" s="2" t="s">
        <v>341</v>
      </c>
      <c r="F23" s="4">
        <v>11</v>
      </c>
      <c r="G23" s="2" t="s">
        <v>342</v>
      </c>
      <c r="H23" s="2" t="s">
        <v>333</v>
      </c>
      <c r="I23" s="1"/>
    </row>
    <row r="24" spans="1:9" ht="14.45">
      <c r="A24" s="2" t="s">
        <v>344</v>
      </c>
      <c r="B24" s="4">
        <f t="shared" si="0"/>
        <v>133</v>
      </c>
      <c r="C24" s="2" t="s">
        <v>345</v>
      </c>
      <c r="D24" s="4">
        <v>20</v>
      </c>
      <c r="E24" s="2" t="s">
        <v>346</v>
      </c>
      <c r="F24" s="4">
        <v>0</v>
      </c>
      <c r="G24" s="2" t="s">
        <v>347</v>
      </c>
      <c r="H24" s="2" t="s">
        <v>333</v>
      </c>
      <c r="I24" s="1"/>
    </row>
    <row r="25" spans="1:9" ht="14.45">
      <c r="A25" s="2" t="s">
        <v>348</v>
      </c>
      <c r="B25" s="4">
        <f t="shared" si="0"/>
        <v>38</v>
      </c>
      <c r="C25" s="2" t="s">
        <v>349</v>
      </c>
      <c r="D25" s="4">
        <v>20</v>
      </c>
      <c r="E25" s="2" t="s">
        <v>350</v>
      </c>
      <c r="F25" s="4">
        <v>6</v>
      </c>
      <c r="G25" s="2" t="s">
        <v>351</v>
      </c>
      <c r="H25" s="2" t="s">
        <v>85</v>
      </c>
      <c r="I25" s="1"/>
    </row>
    <row r="26" spans="1:9" ht="14.45">
      <c r="A26" s="2" t="s">
        <v>353</v>
      </c>
      <c r="B26" s="4">
        <f t="shared" si="0"/>
        <v>38</v>
      </c>
      <c r="C26" s="2" t="s">
        <v>354</v>
      </c>
      <c r="D26" s="4">
        <v>24</v>
      </c>
      <c r="E26" s="2" t="s">
        <v>355</v>
      </c>
      <c r="F26" s="4">
        <v>6</v>
      </c>
      <c r="G26" s="2"/>
      <c r="H26" s="2"/>
      <c r="I26" s="1"/>
    </row>
    <row r="27" spans="1:9" ht="14.45">
      <c r="A27" s="2" t="s">
        <v>356</v>
      </c>
      <c r="B27" s="4">
        <f t="shared" si="0"/>
        <v>47.5</v>
      </c>
      <c r="E27" s="2" t="s">
        <v>357</v>
      </c>
      <c r="F27" s="2"/>
      <c r="G27" s="2"/>
      <c r="H27" s="2"/>
      <c r="I27" s="1"/>
    </row>
    <row r="28" spans="1:9" ht="14.45">
      <c r="A28" s="2" t="s">
        <v>358</v>
      </c>
      <c r="B28" s="4">
        <f t="shared" si="0"/>
        <v>47.5</v>
      </c>
      <c r="C28" s="2"/>
      <c r="D28" s="2"/>
      <c r="E28" s="2"/>
      <c r="F28" s="2"/>
      <c r="G28" s="2"/>
      <c r="H28" s="2"/>
      <c r="I28" s="1"/>
    </row>
    <row r="29" spans="1:9" ht="14.45">
      <c r="A29" s="2" t="s">
        <v>359</v>
      </c>
      <c r="B29" s="4">
        <v>0</v>
      </c>
      <c r="C29" s="2"/>
      <c r="D29" s="2"/>
      <c r="E29" s="2"/>
      <c r="F29" s="2"/>
      <c r="G29" s="2"/>
      <c r="H29" s="2"/>
      <c r="I29" s="1"/>
    </row>
    <row r="30" spans="1:9" ht="14.45">
      <c r="A30" s="2"/>
      <c r="B30" s="2"/>
      <c r="C30" s="2"/>
      <c r="D30" s="2"/>
      <c r="E30" s="2"/>
      <c r="F30" s="2"/>
      <c r="G30" s="2"/>
      <c r="H30" s="2"/>
      <c r="I30" s="1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30"/>
  <sheetViews>
    <sheetView workbookViewId="0">
      <selection activeCell="B6" sqref="B6"/>
    </sheetView>
  </sheetViews>
  <sheetFormatPr defaultColWidth="10.5703125" defaultRowHeight="13.15"/>
  <sheetData>
    <row r="1" spans="1:9" ht="14.45">
      <c r="A1" s="2" t="s">
        <v>238</v>
      </c>
      <c r="B1" s="2" t="s">
        <v>239</v>
      </c>
      <c r="C1" s="2" t="s">
        <v>240</v>
      </c>
      <c r="D1" s="2" t="s">
        <v>241</v>
      </c>
      <c r="E1" s="2" t="s">
        <v>242</v>
      </c>
      <c r="F1" s="2" t="s">
        <v>243</v>
      </c>
      <c r="G1" s="2" t="s">
        <v>244</v>
      </c>
      <c r="H1" s="2" t="s">
        <v>245</v>
      </c>
      <c r="I1" s="1" t="s">
        <v>246</v>
      </c>
    </row>
    <row r="2" spans="1:9" ht="14.45">
      <c r="A2" s="2" t="s">
        <v>247</v>
      </c>
      <c r="B2" s="4">
        <v>14</v>
      </c>
      <c r="C2" s="2" t="s">
        <v>248</v>
      </c>
      <c r="D2" s="4">
        <v>20</v>
      </c>
      <c r="E2" s="2" t="s">
        <v>249</v>
      </c>
      <c r="F2" s="4">
        <f xml:space="preserve"> (B2*2 + B5) *5</f>
        <v>210</v>
      </c>
      <c r="G2" s="2" t="s">
        <v>250</v>
      </c>
      <c r="H2" s="4">
        <v>7</v>
      </c>
      <c r="I2" s="1"/>
    </row>
    <row r="3" spans="1:9" ht="14.45">
      <c r="A3" s="2" t="s">
        <v>251</v>
      </c>
      <c r="B3" s="4">
        <v>10</v>
      </c>
      <c r="C3" s="2" t="s">
        <v>252</v>
      </c>
      <c r="D3" s="4">
        <v>25</v>
      </c>
      <c r="E3" s="2" t="s">
        <v>253</v>
      </c>
      <c r="F3" s="4">
        <f>ROUNDDOWN(B5/2,0)</f>
        <v>7</v>
      </c>
      <c r="G3" s="2" t="s">
        <v>254</v>
      </c>
      <c r="H3" s="4">
        <v>0</v>
      </c>
      <c r="I3" s="1"/>
    </row>
    <row r="4" spans="1:9" ht="14.45">
      <c r="A4" s="2" t="s">
        <v>255</v>
      </c>
      <c r="B4" s="4">
        <v>12</v>
      </c>
      <c r="C4" s="2" t="s">
        <v>256</v>
      </c>
      <c r="D4" s="4">
        <v>25</v>
      </c>
      <c r="E4" s="2" t="s">
        <v>257</v>
      </c>
      <c r="F4" s="4">
        <f>$F$2*0.2</f>
        <v>42</v>
      </c>
      <c r="G4" s="2" t="s">
        <v>258</v>
      </c>
      <c r="H4" s="4">
        <v>7</v>
      </c>
      <c r="I4" s="1"/>
    </row>
    <row r="5" spans="1:9" ht="14.45">
      <c r="A5" s="2" t="s">
        <v>259</v>
      </c>
      <c r="B5" s="4">
        <v>14</v>
      </c>
      <c r="C5" s="2" t="s">
        <v>260</v>
      </c>
      <c r="D5" s="4">
        <v>20</v>
      </c>
      <c r="E5" s="2" t="s">
        <v>261</v>
      </c>
      <c r="F5" s="4">
        <f>$F$2*0.7</f>
        <v>147</v>
      </c>
      <c r="G5" s="2" t="s">
        <v>262</v>
      </c>
      <c r="H5" s="4">
        <v>0</v>
      </c>
      <c r="I5" s="1"/>
    </row>
    <row r="6" spans="1:9" ht="14.45">
      <c r="A6" s="2" t="s">
        <v>263</v>
      </c>
      <c r="B6" s="4">
        <v>17</v>
      </c>
      <c r="C6" s="2" t="s">
        <v>264</v>
      </c>
      <c r="D6" s="4">
        <v>20</v>
      </c>
      <c r="E6" s="2" t="s">
        <v>265</v>
      </c>
      <c r="F6" s="4">
        <f>$F$2*0.2</f>
        <v>42</v>
      </c>
      <c r="G6" s="2" t="s">
        <v>266</v>
      </c>
      <c r="H6" s="4">
        <v>1</v>
      </c>
      <c r="I6" s="1"/>
    </row>
    <row r="7" spans="1:9" ht="14.45">
      <c r="A7" s="2" t="s">
        <v>267</v>
      </c>
      <c r="B7" s="4">
        <v>10</v>
      </c>
      <c r="C7" s="2" t="s">
        <v>268</v>
      </c>
      <c r="D7" s="4">
        <v>20</v>
      </c>
      <c r="E7" s="2" t="s">
        <v>269</v>
      </c>
      <c r="F7" s="4">
        <f>$F$2*0.2</f>
        <v>42</v>
      </c>
      <c r="G7" s="2" t="s">
        <v>270</v>
      </c>
      <c r="H7" s="4">
        <v>0</v>
      </c>
      <c r="I7" s="1"/>
    </row>
    <row r="8" spans="1:9" ht="14.45">
      <c r="A8" s="2" t="s">
        <v>271</v>
      </c>
      <c r="B8" s="4">
        <v>5</v>
      </c>
      <c r="C8" s="2" t="s">
        <v>272</v>
      </c>
      <c r="D8" s="4">
        <v>20</v>
      </c>
      <c r="E8" s="2" t="s">
        <v>273</v>
      </c>
      <c r="F8" s="4">
        <f>$F$2*0.25</f>
        <v>52.5</v>
      </c>
      <c r="G8" s="2" t="s">
        <v>274</v>
      </c>
      <c r="H8" s="4">
        <v>1</v>
      </c>
      <c r="I8" s="1"/>
    </row>
    <row r="9" spans="1:9" ht="14.45">
      <c r="A9" s="2" t="s">
        <v>275</v>
      </c>
      <c r="B9" s="4">
        <v>5</v>
      </c>
      <c r="C9" s="2" t="s">
        <v>276</v>
      </c>
      <c r="D9" s="4">
        <v>25</v>
      </c>
      <c r="E9" s="2" t="s">
        <v>277</v>
      </c>
      <c r="F9" s="4">
        <f>$F$2*0.25</f>
        <v>52.5</v>
      </c>
      <c r="G9" s="2" t="s">
        <v>278</v>
      </c>
      <c r="H9" s="4">
        <v>0</v>
      </c>
      <c r="I9" s="1"/>
    </row>
    <row r="10" spans="1:9" ht="14.45">
      <c r="A10" s="2" t="s">
        <v>279</v>
      </c>
      <c r="B10" s="4">
        <f>ROUNDUP((B8+B5+B7+B9)/2,0)</f>
        <v>17</v>
      </c>
      <c r="C10" s="2" t="s">
        <v>280</v>
      </c>
      <c r="D10" s="4">
        <v>20</v>
      </c>
      <c r="E10" s="2" t="s">
        <v>281</v>
      </c>
      <c r="F10" s="2" t="s">
        <v>282</v>
      </c>
      <c r="G10" s="2" t="s">
        <v>283</v>
      </c>
      <c r="H10" s="4">
        <v>0</v>
      </c>
      <c r="I10" s="1"/>
    </row>
    <row r="11" spans="1:9" ht="14.45">
      <c r="A11" s="2" t="s">
        <v>284</v>
      </c>
      <c r="B11" s="4">
        <v>8</v>
      </c>
      <c r="C11" s="2" t="s">
        <v>285</v>
      </c>
      <c r="D11" s="4">
        <v>20</v>
      </c>
      <c r="E11" s="2" t="s">
        <v>286</v>
      </c>
      <c r="F11" s="4">
        <v>2</v>
      </c>
      <c r="G11" s="2" t="s">
        <v>287</v>
      </c>
      <c r="H11" s="4">
        <v>5</v>
      </c>
      <c r="I11" s="1"/>
    </row>
    <row r="12" spans="1:9" ht="14.45">
      <c r="A12" s="2" t="s">
        <v>288</v>
      </c>
      <c r="B12" s="4">
        <v>20</v>
      </c>
      <c r="C12" s="2" t="s">
        <v>289</v>
      </c>
      <c r="D12" s="4">
        <v>20</v>
      </c>
      <c r="E12" s="2" t="s">
        <v>290</v>
      </c>
      <c r="F12" s="4">
        <v>2</v>
      </c>
      <c r="G12" s="2" t="s">
        <v>291</v>
      </c>
      <c r="H12" s="4">
        <v>0</v>
      </c>
      <c r="I12" s="1"/>
    </row>
    <row r="13" spans="1:9" ht="14.45">
      <c r="A13" s="2" t="s">
        <v>292</v>
      </c>
      <c r="B13" s="4">
        <v>20</v>
      </c>
      <c r="C13" s="2" t="s">
        <v>293</v>
      </c>
      <c r="D13" s="4">
        <v>23</v>
      </c>
      <c r="E13" s="2" t="s">
        <v>294</v>
      </c>
      <c r="F13" s="2" t="s">
        <v>9</v>
      </c>
      <c r="G13" s="2" t="s">
        <v>296</v>
      </c>
      <c r="H13" s="4">
        <v>0</v>
      </c>
      <c r="I13" s="1"/>
    </row>
    <row r="14" spans="1:9" ht="14.45">
      <c r="A14" s="2" t="s">
        <v>297</v>
      </c>
      <c r="B14" s="4">
        <v>48</v>
      </c>
      <c r="C14" s="2" t="s">
        <v>298</v>
      </c>
      <c r="D14" s="4">
        <v>40</v>
      </c>
      <c r="E14" s="2" t="s">
        <v>299</v>
      </c>
      <c r="F14" s="2"/>
      <c r="G14" s="2" t="s">
        <v>301</v>
      </c>
      <c r="H14" s="4">
        <v>0</v>
      </c>
      <c r="I14" s="1"/>
    </row>
    <row r="15" spans="1:9" ht="14.45">
      <c r="A15" s="2" t="s">
        <v>302</v>
      </c>
      <c r="B15" s="2" t="s">
        <v>333</v>
      </c>
      <c r="C15" s="2" t="s">
        <v>304</v>
      </c>
      <c r="D15" s="4">
        <v>20</v>
      </c>
      <c r="E15" s="2" t="s">
        <v>305</v>
      </c>
      <c r="F15" s="2" t="s">
        <v>24</v>
      </c>
      <c r="G15" s="2" t="s">
        <v>307</v>
      </c>
      <c r="H15" s="4">
        <v>1</v>
      </c>
      <c r="I15" s="1"/>
    </row>
    <row r="16" spans="1:9" ht="14.45">
      <c r="A16" s="2" t="s">
        <v>308</v>
      </c>
      <c r="B16" s="4">
        <f>ROUNDUP((B7+B5)/2,0)</f>
        <v>12</v>
      </c>
      <c r="C16" s="2" t="s">
        <v>309</v>
      </c>
      <c r="D16" s="4">
        <v>45</v>
      </c>
      <c r="E16" s="2" t="s">
        <v>99</v>
      </c>
      <c r="F16" s="2"/>
      <c r="G16" s="2" t="s">
        <v>311</v>
      </c>
      <c r="H16" s="4">
        <v>1</v>
      </c>
      <c r="I16" s="1"/>
    </row>
    <row r="17" spans="1:9" ht="14.45">
      <c r="A17" s="2" t="s">
        <v>312</v>
      </c>
      <c r="B17" s="4">
        <f>ROUNDUP((B6+B6+B4)/3,0)</f>
        <v>16</v>
      </c>
      <c r="C17" s="2" t="s">
        <v>313</v>
      </c>
      <c r="D17" s="4">
        <v>35</v>
      </c>
      <c r="E17" s="2" t="s">
        <v>314</v>
      </c>
      <c r="F17" s="4">
        <v>30</v>
      </c>
      <c r="G17" s="2" t="s">
        <v>315</v>
      </c>
      <c r="H17" s="4">
        <v>1</v>
      </c>
      <c r="I17" s="1"/>
    </row>
    <row r="18" spans="1:9" ht="14.45">
      <c r="A18" s="2" t="s">
        <v>316</v>
      </c>
      <c r="B18" s="4">
        <f>ROUNDUP((B5+B4+B5)/3,0)</f>
        <v>14</v>
      </c>
      <c r="C18" s="2" t="s">
        <v>317</v>
      </c>
      <c r="D18" s="4">
        <v>20</v>
      </c>
      <c r="E18" s="2" t="s">
        <v>318</v>
      </c>
      <c r="F18" s="4">
        <v>0</v>
      </c>
      <c r="G18" s="2" t="s">
        <v>319</v>
      </c>
      <c r="H18" s="4">
        <v>1</v>
      </c>
      <c r="I18" s="1"/>
    </row>
    <row r="19" spans="1:9" ht="14.45">
      <c r="A19" s="2" t="s">
        <v>320</v>
      </c>
      <c r="B19" s="4">
        <f>ROUNDUP(B8+B9,0)</f>
        <v>10</v>
      </c>
      <c r="C19" s="2" t="s">
        <v>321</v>
      </c>
      <c r="D19" s="4">
        <v>20</v>
      </c>
      <c r="E19" s="2" t="s">
        <v>322</v>
      </c>
      <c r="F19" s="4">
        <v>15</v>
      </c>
      <c r="G19" s="2" t="s">
        <v>323</v>
      </c>
      <c r="H19" s="4">
        <v>1</v>
      </c>
      <c r="I19" s="1"/>
    </row>
    <row r="20" spans="1:9" ht="14.45">
      <c r="A20" s="2" t="s">
        <v>324</v>
      </c>
      <c r="B20" s="2"/>
      <c r="C20" s="2" t="s">
        <v>325</v>
      </c>
      <c r="D20" s="4">
        <v>20</v>
      </c>
      <c r="E20" s="2" t="s">
        <v>326</v>
      </c>
      <c r="F20" s="4">
        <v>0</v>
      </c>
      <c r="G20" s="2" t="s">
        <v>327</v>
      </c>
      <c r="H20" s="2" t="s">
        <v>391</v>
      </c>
      <c r="I20" s="1"/>
    </row>
    <row r="21" spans="1:9" ht="14.45">
      <c r="A21" s="2" t="s">
        <v>329</v>
      </c>
      <c r="B21" s="4">
        <f>F2</f>
        <v>210</v>
      </c>
      <c r="C21" s="2" t="s">
        <v>330</v>
      </c>
      <c r="D21" s="4">
        <v>85</v>
      </c>
      <c r="E21" s="2" t="s">
        <v>331</v>
      </c>
      <c r="F21" s="4">
        <v>23</v>
      </c>
      <c r="G21" s="2" t="s">
        <v>332</v>
      </c>
      <c r="H21" s="2" t="s">
        <v>303</v>
      </c>
      <c r="I21" s="1"/>
    </row>
    <row r="22" spans="1:9" ht="14.45">
      <c r="A22" s="2" t="s">
        <v>334</v>
      </c>
      <c r="B22" s="4">
        <f>F3</f>
        <v>7</v>
      </c>
      <c r="C22" s="2" t="s">
        <v>335</v>
      </c>
      <c r="D22" s="4">
        <v>20</v>
      </c>
      <c r="E22" s="2" t="s">
        <v>336</v>
      </c>
      <c r="F22" s="4">
        <v>0</v>
      </c>
      <c r="G22" s="2" t="s">
        <v>337</v>
      </c>
      <c r="H22" s="2" t="s">
        <v>391</v>
      </c>
      <c r="I22" s="1"/>
    </row>
    <row r="23" spans="1:9" ht="14.45">
      <c r="A23" s="2" t="s">
        <v>339</v>
      </c>
      <c r="B23" s="4">
        <f t="shared" ref="B23:B28" si="0">F4</f>
        <v>42</v>
      </c>
      <c r="C23" s="2" t="s">
        <v>340</v>
      </c>
      <c r="D23" s="4">
        <v>20</v>
      </c>
      <c r="E23" s="2" t="s">
        <v>341</v>
      </c>
      <c r="F23" s="4">
        <v>11</v>
      </c>
      <c r="G23" s="2" t="s">
        <v>342</v>
      </c>
      <c r="H23" s="2" t="s">
        <v>333</v>
      </c>
      <c r="I23" s="1"/>
    </row>
    <row r="24" spans="1:9" ht="14.45">
      <c r="A24" s="2" t="s">
        <v>344</v>
      </c>
      <c r="B24" s="4">
        <f t="shared" si="0"/>
        <v>147</v>
      </c>
      <c r="C24" s="2" t="s">
        <v>345</v>
      </c>
      <c r="D24" s="4">
        <v>20</v>
      </c>
      <c r="E24" s="2" t="s">
        <v>346</v>
      </c>
      <c r="F24" s="4">
        <v>0</v>
      </c>
      <c r="G24" s="2" t="s">
        <v>347</v>
      </c>
      <c r="H24" s="2" t="s">
        <v>333</v>
      </c>
      <c r="I24" s="1"/>
    </row>
    <row r="25" spans="1:9" ht="14.45">
      <c r="A25" s="2" t="s">
        <v>348</v>
      </c>
      <c r="B25" s="4">
        <f t="shared" si="0"/>
        <v>42</v>
      </c>
      <c r="C25" s="2" t="s">
        <v>349</v>
      </c>
      <c r="D25" s="4">
        <v>20</v>
      </c>
      <c r="E25" s="2" t="s">
        <v>350</v>
      </c>
      <c r="F25" s="4">
        <v>6</v>
      </c>
      <c r="G25" s="2" t="s">
        <v>351</v>
      </c>
      <c r="H25" s="2" t="s">
        <v>85</v>
      </c>
      <c r="I25" s="1"/>
    </row>
    <row r="26" spans="1:9" ht="14.45">
      <c r="A26" s="2" t="s">
        <v>353</v>
      </c>
      <c r="B26" s="4">
        <f t="shared" si="0"/>
        <v>42</v>
      </c>
      <c r="C26" s="2" t="s">
        <v>354</v>
      </c>
      <c r="D26" s="4">
        <v>24</v>
      </c>
      <c r="E26" s="2" t="s">
        <v>355</v>
      </c>
      <c r="F26" s="4">
        <v>6</v>
      </c>
      <c r="G26" s="2"/>
      <c r="H26" s="2"/>
      <c r="I26" s="1"/>
    </row>
    <row r="27" spans="1:9" ht="14.45">
      <c r="A27" s="2" t="s">
        <v>356</v>
      </c>
      <c r="B27" s="4">
        <f t="shared" si="0"/>
        <v>52.5</v>
      </c>
      <c r="E27" s="2" t="s">
        <v>357</v>
      </c>
      <c r="F27" s="2"/>
      <c r="G27" s="2"/>
      <c r="H27" s="2"/>
      <c r="I27" s="1"/>
    </row>
    <row r="28" spans="1:9" ht="14.45">
      <c r="A28" s="2" t="s">
        <v>358</v>
      </c>
      <c r="B28" s="4">
        <f t="shared" si="0"/>
        <v>52.5</v>
      </c>
      <c r="C28" s="2"/>
      <c r="D28" s="2"/>
      <c r="E28" s="2"/>
      <c r="F28" s="2"/>
      <c r="G28" s="2"/>
      <c r="H28" s="2"/>
      <c r="I28" s="1"/>
    </row>
    <row r="29" spans="1:9" ht="14.45">
      <c r="A29" s="2" t="s">
        <v>359</v>
      </c>
      <c r="B29" s="4">
        <v>0</v>
      </c>
      <c r="C29" s="2"/>
      <c r="D29" s="2"/>
      <c r="E29" s="2"/>
      <c r="F29" s="2"/>
      <c r="G29" s="2"/>
      <c r="H29" s="2"/>
      <c r="I29" s="1"/>
    </row>
    <row r="30" spans="1:9" ht="14.45">
      <c r="A30" s="2"/>
      <c r="B30" s="2"/>
      <c r="C30" s="2"/>
      <c r="D30" s="2"/>
      <c r="E30" s="2"/>
      <c r="F30" s="2"/>
      <c r="G30" s="2"/>
      <c r="H30" s="2"/>
      <c r="I30" s="1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29"/>
  <sheetViews>
    <sheetView workbookViewId="0">
      <selection activeCell="B6" sqref="B6"/>
    </sheetView>
  </sheetViews>
  <sheetFormatPr defaultColWidth="10.5703125" defaultRowHeight="13.15"/>
  <cols>
    <col min="6" max="7" width="15.42578125" customWidth="1"/>
  </cols>
  <sheetData>
    <row r="1" spans="1:9" ht="14.45">
      <c r="A1" s="2" t="s">
        <v>238</v>
      </c>
      <c r="B1" s="2" t="s">
        <v>239</v>
      </c>
      <c r="C1" s="2" t="s">
        <v>240</v>
      </c>
      <c r="D1" s="2" t="s">
        <v>241</v>
      </c>
      <c r="E1" s="2" t="s">
        <v>242</v>
      </c>
      <c r="F1" s="2" t="s">
        <v>243</v>
      </c>
      <c r="G1" s="2" t="s">
        <v>244</v>
      </c>
      <c r="H1" s="2" t="s">
        <v>245</v>
      </c>
      <c r="I1" s="1" t="s">
        <v>246</v>
      </c>
    </row>
    <row r="2" spans="1:9" ht="14.45">
      <c r="A2" s="2" t="s">
        <v>247</v>
      </c>
      <c r="B2" s="4">
        <v>15</v>
      </c>
      <c r="C2" s="2" t="s">
        <v>248</v>
      </c>
      <c r="D2" s="4">
        <v>20</v>
      </c>
      <c r="E2" s="2" t="s">
        <v>249</v>
      </c>
      <c r="F2" s="4">
        <f xml:space="preserve"> (B2*2 + B5) *5</f>
        <v>225</v>
      </c>
      <c r="G2" s="2" t="s">
        <v>250</v>
      </c>
      <c r="H2" s="4">
        <v>10</v>
      </c>
      <c r="I2" s="1"/>
    </row>
    <row r="3" spans="1:9" ht="14.45">
      <c r="A3" s="2" t="s">
        <v>251</v>
      </c>
      <c r="B3" s="4">
        <v>10</v>
      </c>
      <c r="C3" s="2" t="s">
        <v>252</v>
      </c>
      <c r="D3" s="4">
        <v>25</v>
      </c>
      <c r="E3" s="2" t="s">
        <v>253</v>
      </c>
      <c r="F3" s="4">
        <f>ROUNDDOWN(B5/2,0)</f>
        <v>7</v>
      </c>
      <c r="G3" s="2" t="s">
        <v>254</v>
      </c>
      <c r="H3" s="4">
        <v>0</v>
      </c>
      <c r="I3" s="1"/>
    </row>
    <row r="4" spans="1:9" ht="14.45">
      <c r="A4" s="2" t="s">
        <v>255</v>
      </c>
      <c r="B4" s="4">
        <v>14</v>
      </c>
      <c r="C4" s="2" t="s">
        <v>256</v>
      </c>
      <c r="D4" s="4">
        <v>25</v>
      </c>
      <c r="E4" s="2" t="s">
        <v>257</v>
      </c>
      <c r="F4" s="4">
        <f>$F$2*0.2</f>
        <v>45</v>
      </c>
      <c r="G4" s="2" t="s">
        <v>258</v>
      </c>
      <c r="H4" s="4">
        <v>0</v>
      </c>
      <c r="I4" s="1"/>
    </row>
    <row r="5" spans="1:9" ht="14.45">
      <c r="A5" s="2" t="s">
        <v>259</v>
      </c>
      <c r="B5" s="4">
        <v>15</v>
      </c>
      <c r="C5" s="2" t="s">
        <v>260</v>
      </c>
      <c r="D5" s="4">
        <v>20</v>
      </c>
      <c r="E5" s="2" t="s">
        <v>261</v>
      </c>
      <c r="F5" s="4">
        <f>$F$2*0.7</f>
        <v>157.5</v>
      </c>
      <c r="G5" s="2" t="s">
        <v>262</v>
      </c>
      <c r="H5" s="4">
        <v>0</v>
      </c>
      <c r="I5" s="1"/>
    </row>
    <row r="6" spans="1:9" ht="14.45">
      <c r="A6" s="2" t="s">
        <v>263</v>
      </c>
      <c r="B6" s="4">
        <v>18</v>
      </c>
      <c r="C6" s="2" t="s">
        <v>264</v>
      </c>
      <c r="D6" s="4">
        <v>20</v>
      </c>
      <c r="E6" s="2" t="s">
        <v>265</v>
      </c>
      <c r="F6" s="4">
        <f>$F$2*0.2</f>
        <v>45</v>
      </c>
      <c r="G6" s="2" t="s">
        <v>266</v>
      </c>
      <c r="H6" s="4">
        <v>1</v>
      </c>
      <c r="I6" s="1"/>
    </row>
    <row r="7" spans="1:9" ht="14.45">
      <c r="A7" s="2" t="s">
        <v>267</v>
      </c>
      <c r="B7" s="4">
        <v>10</v>
      </c>
      <c r="C7" s="2" t="s">
        <v>268</v>
      </c>
      <c r="D7" s="4">
        <v>20</v>
      </c>
      <c r="E7" s="2" t="s">
        <v>269</v>
      </c>
      <c r="F7" s="4">
        <f>$F$2*0.2</f>
        <v>45</v>
      </c>
      <c r="G7" s="2" t="s">
        <v>270</v>
      </c>
      <c r="H7" s="4">
        <v>0</v>
      </c>
      <c r="I7" s="1"/>
    </row>
    <row r="8" spans="1:9" ht="14.45">
      <c r="A8" s="2" t="s">
        <v>271</v>
      </c>
      <c r="B8" s="4">
        <v>5</v>
      </c>
      <c r="C8" s="2" t="s">
        <v>272</v>
      </c>
      <c r="D8" s="4">
        <v>20</v>
      </c>
      <c r="E8" s="2" t="s">
        <v>273</v>
      </c>
      <c r="F8" s="4">
        <f>$F$2*0.25</f>
        <v>56.25</v>
      </c>
      <c r="G8" s="2" t="s">
        <v>274</v>
      </c>
      <c r="H8" s="4">
        <v>1</v>
      </c>
      <c r="I8" s="1"/>
    </row>
    <row r="9" spans="1:9" ht="14.45">
      <c r="A9" s="2" t="s">
        <v>275</v>
      </c>
      <c r="B9" s="4">
        <v>5</v>
      </c>
      <c r="C9" s="2" t="s">
        <v>276</v>
      </c>
      <c r="D9" s="4">
        <v>25</v>
      </c>
      <c r="E9" s="2" t="s">
        <v>277</v>
      </c>
      <c r="F9" s="4">
        <f>$F$2*0.25</f>
        <v>56.25</v>
      </c>
      <c r="G9" s="2" t="s">
        <v>278</v>
      </c>
      <c r="H9" s="4">
        <v>0</v>
      </c>
      <c r="I9" s="1"/>
    </row>
    <row r="10" spans="1:9" ht="14.45">
      <c r="A10" s="2" t="s">
        <v>279</v>
      </c>
      <c r="B10" s="4">
        <f>ROUNDUP((B8+B5+B7+B9)/2,0)</f>
        <v>18</v>
      </c>
      <c r="C10" s="2" t="s">
        <v>280</v>
      </c>
      <c r="D10" s="4">
        <v>20</v>
      </c>
      <c r="E10" s="2" t="s">
        <v>281</v>
      </c>
      <c r="F10" s="2" t="s">
        <v>282</v>
      </c>
      <c r="G10" s="2" t="s">
        <v>283</v>
      </c>
      <c r="H10" s="4">
        <v>0</v>
      </c>
      <c r="I10" s="1"/>
    </row>
    <row r="11" spans="1:9" ht="14.45">
      <c r="A11" s="2" t="s">
        <v>284</v>
      </c>
      <c r="B11" s="4">
        <v>8</v>
      </c>
      <c r="C11" s="2" t="s">
        <v>285</v>
      </c>
      <c r="D11" s="4">
        <v>20</v>
      </c>
      <c r="E11" s="2" t="s">
        <v>286</v>
      </c>
      <c r="F11" s="4">
        <v>2</v>
      </c>
      <c r="G11" s="2" t="s">
        <v>287</v>
      </c>
      <c r="H11" s="4">
        <v>5</v>
      </c>
      <c r="I11" s="1"/>
    </row>
    <row r="12" spans="1:9" ht="14.45">
      <c r="A12" s="2" t="s">
        <v>288</v>
      </c>
      <c r="B12" s="4">
        <v>20</v>
      </c>
      <c r="C12" s="2" t="s">
        <v>289</v>
      </c>
      <c r="D12" s="4">
        <v>20</v>
      </c>
      <c r="E12" s="2" t="s">
        <v>290</v>
      </c>
      <c r="F12" s="4">
        <v>2</v>
      </c>
      <c r="G12" s="2" t="s">
        <v>291</v>
      </c>
      <c r="H12" s="4">
        <v>0</v>
      </c>
      <c r="I12" s="1"/>
    </row>
    <row r="13" spans="1:9" ht="14.45">
      <c r="A13" s="2" t="s">
        <v>292</v>
      </c>
      <c r="B13" s="4">
        <v>20</v>
      </c>
      <c r="C13" s="2" t="s">
        <v>293</v>
      </c>
      <c r="D13" s="4">
        <v>23</v>
      </c>
      <c r="E13" s="2" t="s">
        <v>294</v>
      </c>
      <c r="F13" s="2" t="s">
        <v>9</v>
      </c>
      <c r="G13" s="2" t="s">
        <v>296</v>
      </c>
      <c r="H13" s="4">
        <v>0</v>
      </c>
      <c r="I13" s="1"/>
    </row>
    <row r="14" spans="1:9" ht="14.45">
      <c r="A14" s="2" t="s">
        <v>297</v>
      </c>
      <c r="B14" s="4">
        <v>48</v>
      </c>
      <c r="C14" s="2" t="s">
        <v>298</v>
      </c>
      <c r="D14" s="4">
        <v>40</v>
      </c>
      <c r="E14" s="2" t="s">
        <v>299</v>
      </c>
      <c r="F14" s="2"/>
      <c r="G14" s="2" t="s">
        <v>301</v>
      </c>
      <c r="H14" s="4">
        <v>0</v>
      </c>
      <c r="I14" s="1"/>
    </row>
    <row r="15" spans="1:9" ht="14.45">
      <c r="A15" s="2" t="s">
        <v>302</v>
      </c>
      <c r="B15" s="2" t="s">
        <v>333</v>
      </c>
      <c r="C15" s="2" t="s">
        <v>304</v>
      </c>
      <c r="D15" s="4">
        <v>20</v>
      </c>
      <c r="E15" s="2" t="s">
        <v>305</v>
      </c>
      <c r="F15" s="2"/>
      <c r="G15" s="2" t="s">
        <v>307</v>
      </c>
      <c r="H15" s="4">
        <v>1</v>
      </c>
      <c r="I15" s="1"/>
    </row>
    <row r="16" spans="1:9" ht="14.45">
      <c r="A16" s="2" t="s">
        <v>308</v>
      </c>
      <c r="B16" s="4">
        <f>ROUNDUP((B7+B5)/2,0)</f>
        <v>13</v>
      </c>
      <c r="C16" s="2" t="s">
        <v>309</v>
      </c>
      <c r="D16" s="4">
        <v>45</v>
      </c>
      <c r="E16" s="2" t="s">
        <v>99</v>
      </c>
      <c r="F16" s="2"/>
      <c r="G16" s="2" t="s">
        <v>311</v>
      </c>
      <c r="H16" s="4">
        <v>1</v>
      </c>
      <c r="I16" s="1"/>
    </row>
    <row r="17" spans="1:9" ht="14.45">
      <c r="A17" s="2" t="s">
        <v>312</v>
      </c>
      <c r="B17" s="4">
        <f>ROUNDUP((B6+B6+B4)/3,0)</f>
        <v>17</v>
      </c>
      <c r="C17" s="2" t="s">
        <v>313</v>
      </c>
      <c r="D17" s="4">
        <v>35</v>
      </c>
      <c r="E17" s="2" t="s">
        <v>314</v>
      </c>
      <c r="F17" s="4">
        <v>42</v>
      </c>
      <c r="G17" s="2" t="s">
        <v>315</v>
      </c>
      <c r="H17" s="4">
        <v>1</v>
      </c>
      <c r="I17" s="1"/>
    </row>
    <row r="18" spans="1:9" ht="14.45">
      <c r="A18" s="2" t="s">
        <v>316</v>
      </c>
      <c r="B18" s="4">
        <f>ROUNDUP((B5+B4+B5)/3,0)</f>
        <v>15</v>
      </c>
      <c r="C18" s="2" t="s">
        <v>317</v>
      </c>
      <c r="D18" s="4">
        <v>20</v>
      </c>
      <c r="E18" s="2" t="s">
        <v>318</v>
      </c>
      <c r="F18" s="4">
        <v>0</v>
      </c>
      <c r="G18" s="2" t="s">
        <v>319</v>
      </c>
      <c r="H18" s="4">
        <v>1</v>
      </c>
      <c r="I18" s="1"/>
    </row>
    <row r="19" spans="1:9" ht="14.45">
      <c r="A19" s="2" t="s">
        <v>320</v>
      </c>
      <c r="B19" s="4">
        <f>ROUNDUP(B8+B9,0)</f>
        <v>10</v>
      </c>
      <c r="C19" s="2" t="s">
        <v>321</v>
      </c>
      <c r="D19" s="4">
        <v>20</v>
      </c>
      <c r="E19" s="2" t="s">
        <v>322</v>
      </c>
      <c r="F19" s="4">
        <v>0</v>
      </c>
      <c r="G19" s="2" t="s">
        <v>323</v>
      </c>
      <c r="H19" s="4">
        <v>1</v>
      </c>
      <c r="I19" s="1"/>
    </row>
    <row r="20" spans="1:9" ht="14.45">
      <c r="A20" s="2" t="s">
        <v>324</v>
      </c>
      <c r="B20" s="2"/>
      <c r="C20" s="2" t="s">
        <v>325</v>
      </c>
      <c r="D20" s="4">
        <v>20</v>
      </c>
      <c r="E20" s="2" t="s">
        <v>326</v>
      </c>
      <c r="F20" s="4">
        <v>0</v>
      </c>
      <c r="G20" s="2" t="s">
        <v>327</v>
      </c>
      <c r="H20" s="2" t="s">
        <v>391</v>
      </c>
      <c r="I20" s="1"/>
    </row>
    <row r="21" spans="1:9" ht="14.45">
      <c r="A21" s="2" t="s">
        <v>329</v>
      </c>
      <c r="B21" s="4">
        <f>F2</f>
        <v>225</v>
      </c>
      <c r="C21" s="2" t="s">
        <v>330</v>
      </c>
      <c r="D21" s="4">
        <v>100</v>
      </c>
      <c r="E21" s="2" t="s">
        <v>331</v>
      </c>
      <c r="F21" s="4">
        <v>23</v>
      </c>
      <c r="G21" s="2" t="s">
        <v>332</v>
      </c>
      <c r="H21" s="2" t="s">
        <v>303</v>
      </c>
      <c r="I21" s="1"/>
    </row>
    <row r="22" spans="1:9" ht="14.45">
      <c r="A22" s="2" t="s">
        <v>334</v>
      </c>
      <c r="B22" s="4">
        <f>F3</f>
        <v>7</v>
      </c>
      <c r="C22" s="2" t="s">
        <v>335</v>
      </c>
      <c r="D22" s="4">
        <v>20</v>
      </c>
      <c r="E22" s="2" t="s">
        <v>336</v>
      </c>
      <c r="F22" s="4">
        <v>0</v>
      </c>
      <c r="G22" s="2" t="s">
        <v>337</v>
      </c>
      <c r="H22" s="2" t="s">
        <v>391</v>
      </c>
      <c r="I22" s="1"/>
    </row>
    <row r="23" spans="1:9" ht="14.45">
      <c r="A23" s="2" t="s">
        <v>339</v>
      </c>
      <c r="B23" s="4">
        <f t="shared" ref="B23:B28" si="0">F4</f>
        <v>45</v>
      </c>
      <c r="C23" s="2" t="s">
        <v>340</v>
      </c>
      <c r="D23" s="4">
        <v>20</v>
      </c>
      <c r="E23" s="2" t="s">
        <v>341</v>
      </c>
      <c r="F23" s="4">
        <v>11</v>
      </c>
      <c r="G23" s="2" t="s">
        <v>342</v>
      </c>
      <c r="H23" s="2" t="s">
        <v>333</v>
      </c>
      <c r="I23" s="1"/>
    </row>
    <row r="24" spans="1:9" ht="14.45">
      <c r="A24" s="2" t="s">
        <v>344</v>
      </c>
      <c r="B24" s="4">
        <f t="shared" si="0"/>
        <v>157.5</v>
      </c>
      <c r="C24" s="2" t="s">
        <v>345</v>
      </c>
      <c r="D24" s="4">
        <v>20</v>
      </c>
      <c r="E24" s="2" t="s">
        <v>346</v>
      </c>
      <c r="F24" s="4">
        <v>0</v>
      </c>
      <c r="G24" s="2" t="s">
        <v>347</v>
      </c>
      <c r="H24" s="2" t="s">
        <v>333</v>
      </c>
      <c r="I24" s="1"/>
    </row>
    <row r="25" spans="1:9" ht="14.45">
      <c r="A25" s="2" t="s">
        <v>348</v>
      </c>
      <c r="B25" s="4">
        <f t="shared" si="0"/>
        <v>45</v>
      </c>
      <c r="C25" s="2" t="s">
        <v>349</v>
      </c>
      <c r="D25" s="4">
        <v>20</v>
      </c>
      <c r="E25" s="2" t="s">
        <v>350</v>
      </c>
      <c r="F25" s="4">
        <v>6</v>
      </c>
      <c r="G25" s="2" t="s">
        <v>351</v>
      </c>
      <c r="H25" s="2" t="s">
        <v>85</v>
      </c>
      <c r="I25" s="1"/>
    </row>
    <row r="26" spans="1:9" ht="14.45">
      <c r="A26" s="2" t="s">
        <v>353</v>
      </c>
      <c r="B26" s="4">
        <f t="shared" si="0"/>
        <v>45</v>
      </c>
      <c r="C26" s="2" t="s">
        <v>354</v>
      </c>
      <c r="D26" s="4">
        <v>24</v>
      </c>
      <c r="E26" s="2" t="s">
        <v>355</v>
      </c>
      <c r="F26" s="4">
        <v>6</v>
      </c>
      <c r="G26" s="2"/>
      <c r="H26" s="2"/>
      <c r="I26" s="1"/>
    </row>
    <row r="27" spans="1:9" ht="14.45">
      <c r="A27" s="2" t="s">
        <v>356</v>
      </c>
      <c r="B27" s="4">
        <f t="shared" si="0"/>
        <v>56.25</v>
      </c>
      <c r="E27" s="2" t="s">
        <v>357</v>
      </c>
      <c r="F27" s="2"/>
      <c r="G27" s="2"/>
      <c r="H27" s="2"/>
      <c r="I27" s="1"/>
    </row>
    <row r="28" spans="1:9" ht="14.45">
      <c r="A28" s="2" t="s">
        <v>358</v>
      </c>
      <c r="B28" s="4">
        <f t="shared" si="0"/>
        <v>56.25</v>
      </c>
      <c r="C28" s="2"/>
      <c r="D28" s="2"/>
      <c r="E28" s="2"/>
      <c r="F28" s="2"/>
      <c r="G28" s="2"/>
      <c r="H28" s="2"/>
      <c r="I28" s="1"/>
    </row>
    <row r="29" spans="1:9" ht="14.45">
      <c r="A29" s="2" t="s">
        <v>359</v>
      </c>
      <c r="B29" s="4">
        <v>0</v>
      </c>
      <c r="C29" s="2"/>
      <c r="D29" s="2"/>
      <c r="E29" s="2"/>
      <c r="F29" s="2"/>
      <c r="G29" s="2"/>
      <c r="H29" s="2"/>
      <c r="I29" s="1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Tabelle8">
    <outlinePr summaryBelow="0" summaryRight="0"/>
  </sheetPr>
  <dimension ref="A1:J32"/>
  <sheetViews>
    <sheetView workbookViewId="0">
      <selection activeCell="F16" sqref="F16"/>
    </sheetView>
  </sheetViews>
  <sheetFormatPr defaultColWidth="14.42578125" defaultRowHeight="15.75" customHeight="1"/>
  <cols>
    <col min="6" max="6" width="27" customWidth="1"/>
  </cols>
  <sheetData>
    <row r="1" spans="1:10" ht="15.75" customHeight="1">
      <c r="A1" s="2" t="s">
        <v>238</v>
      </c>
      <c r="B1" s="2" t="s">
        <v>239</v>
      </c>
      <c r="C1" s="2" t="s">
        <v>240</v>
      </c>
      <c r="D1" s="2" t="s">
        <v>241</v>
      </c>
      <c r="E1" s="2" t="s">
        <v>242</v>
      </c>
      <c r="F1" s="2" t="s">
        <v>243</v>
      </c>
      <c r="G1" s="2" t="s">
        <v>244</v>
      </c>
      <c r="H1" s="2" t="s">
        <v>245</v>
      </c>
      <c r="I1" s="1" t="s">
        <v>246</v>
      </c>
      <c r="J1" s="1"/>
    </row>
    <row r="2" spans="1:10" ht="15.75" customHeight="1">
      <c r="A2" s="2" t="s">
        <v>247</v>
      </c>
      <c r="B2" s="4">
        <v>17</v>
      </c>
      <c r="C2" s="2" t="s">
        <v>248</v>
      </c>
      <c r="D2" s="4">
        <v>70</v>
      </c>
      <c r="E2" s="2" t="s">
        <v>249</v>
      </c>
      <c r="F2" s="4">
        <f xml:space="preserve"> (B2*2 + B5) *5</f>
        <v>250</v>
      </c>
      <c r="G2" s="2" t="s">
        <v>250</v>
      </c>
      <c r="H2" s="4">
        <v>5</v>
      </c>
      <c r="I2" s="1"/>
      <c r="J2" s="1"/>
    </row>
    <row r="3" spans="1:10" ht="15.75" customHeight="1">
      <c r="A3" s="2" t="s">
        <v>251</v>
      </c>
      <c r="B3" s="4">
        <v>14</v>
      </c>
      <c r="C3" s="2" t="s">
        <v>252</v>
      </c>
      <c r="D3" s="4">
        <v>85</v>
      </c>
      <c r="E3" s="2" t="s">
        <v>253</v>
      </c>
      <c r="F3" s="4">
        <f>ROUNDDOWN(B5/2,0)</f>
        <v>8</v>
      </c>
      <c r="G3" s="2" t="s">
        <v>254</v>
      </c>
      <c r="H3" s="4">
        <v>7</v>
      </c>
      <c r="I3" s="1"/>
      <c r="J3" s="1"/>
    </row>
    <row r="4" spans="1:10" ht="15.75" customHeight="1">
      <c r="A4" s="2" t="s">
        <v>255</v>
      </c>
      <c r="B4" s="4">
        <v>12</v>
      </c>
      <c r="C4" s="2" t="s">
        <v>256</v>
      </c>
      <c r="D4" s="4">
        <v>55</v>
      </c>
      <c r="E4" s="2" t="s">
        <v>257</v>
      </c>
      <c r="F4" s="4">
        <f>$F$2*0.2</f>
        <v>50</v>
      </c>
      <c r="G4" s="2" t="s">
        <v>258</v>
      </c>
      <c r="H4" s="4">
        <v>6</v>
      </c>
      <c r="I4" s="1"/>
      <c r="J4" s="1"/>
    </row>
    <row r="5" spans="1:10" ht="15.75" customHeight="1">
      <c r="A5" s="2" t="s">
        <v>259</v>
      </c>
      <c r="B5" s="4">
        <v>16</v>
      </c>
      <c r="C5" s="2" t="s">
        <v>260</v>
      </c>
      <c r="D5" s="4">
        <v>70</v>
      </c>
      <c r="E5" s="2" t="s">
        <v>261</v>
      </c>
      <c r="F5" s="4">
        <f>$F$2*0.7</f>
        <v>175</v>
      </c>
      <c r="G5" s="2" t="s">
        <v>262</v>
      </c>
      <c r="H5" s="4">
        <v>6</v>
      </c>
      <c r="I5" s="1"/>
      <c r="J5" s="1"/>
    </row>
    <row r="6" spans="1:10" ht="15.75" customHeight="1">
      <c r="A6" s="2" t="s">
        <v>263</v>
      </c>
      <c r="B6" s="4">
        <v>10</v>
      </c>
      <c r="C6" s="2" t="s">
        <v>264</v>
      </c>
      <c r="D6" s="4">
        <v>30</v>
      </c>
      <c r="E6" s="2" t="s">
        <v>265</v>
      </c>
      <c r="F6" s="4">
        <f>$F$2*0.2</f>
        <v>50</v>
      </c>
      <c r="G6" s="2" t="s">
        <v>266</v>
      </c>
      <c r="H6" s="4">
        <v>2</v>
      </c>
      <c r="I6" s="1"/>
      <c r="J6" s="1"/>
    </row>
    <row r="7" spans="1:10" ht="15.75" customHeight="1">
      <c r="A7" s="2" t="s">
        <v>267</v>
      </c>
      <c r="B7" s="4">
        <v>12</v>
      </c>
      <c r="C7" s="2" t="s">
        <v>268</v>
      </c>
      <c r="D7" s="4">
        <v>55</v>
      </c>
      <c r="E7" s="2" t="s">
        <v>269</v>
      </c>
      <c r="F7" s="4">
        <f>$F$2*0.2</f>
        <v>50</v>
      </c>
      <c r="G7" s="2" t="s">
        <v>270</v>
      </c>
      <c r="H7" s="4">
        <v>2</v>
      </c>
      <c r="I7" s="1"/>
      <c r="J7" s="1"/>
    </row>
    <row r="8" spans="1:10" ht="15.75" customHeight="1">
      <c r="A8" s="2" t="s">
        <v>271</v>
      </c>
      <c r="B8" s="4">
        <v>5</v>
      </c>
      <c r="C8" s="2" t="s">
        <v>272</v>
      </c>
      <c r="D8" s="4">
        <v>50</v>
      </c>
      <c r="E8" s="2" t="s">
        <v>273</v>
      </c>
      <c r="F8" s="4">
        <f>$F$2*0.25</f>
        <v>62.5</v>
      </c>
      <c r="G8" s="2" t="s">
        <v>274</v>
      </c>
      <c r="H8" s="4">
        <v>2</v>
      </c>
      <c r="I8" s="1"/>
      <c r="J8" s="1"/>
    </row>
    <row r="9" spans="1:10" ht="15.75" customHeight="1">
      <c r="A9" s="2" t="s">
        <v>275</v>
      </c>
      <c r="B9" s="4">
        <v>5</v>
      </c>
      <c r="C9" s="2" t="s">
        <v>276</v>
      </c>
      <c r="D9" s="4">
        <v>65</v>
      </c>
      <c r="E9" s="2" t="s">
        <v>277</v>
      </c>
      <c r="F9" s="4">
        <f>$F$2*0.25</f>
        <v>62.5</v>
      </c>
      <c r="G9" s="2" t="s">
        <v>278</v>
      </c>
      <c r="H9" s="4">
        <v>2</v>
      </c>
      <c r="I9" s="1"/>
      <c r="J9" s="1"/>
    </row>
    <row r="10" spans="1:10" ht="15.75" customHeight="1">
      <c r="A10" s="2" t="s">
        <v>279</v>
      </c>
      <c r="B10" s="4">
        <f>ROUNDUP((B8+B5+B7+B9)/2,0)</f>
        <v>19</v>
      </c>
      <c r="C10" s="2" t="s">
        <v>280</v>
      </c>
      <c r="D10" s="4">
        <v>40</v>
      </c>
      <c r="E10" s="2" t="s">
        <v>281</v>
      </c>
      <c r="F10" s="2" t="s">
        <v>282</v>
      </c>
      <c r="G10" s="2" t="s">
        <v>283</v>
      </c>
      <c r="H10" s="4">
        <v>6</v>
      </c>
      <c r="I10" s="1"/>
      <c r="J10" s="1"/>
    </row>
    <row r="11" spans="1:10" ht="15.75" customHeight="1">
      <c r="A11" s="2" t="s">
        <v>284</v>
      </c>
      <c r="B11" s="4">
        <v>8</v>
      </c>
      <c r="C11" s="2" t="s">
        <v>285</v>
      </c>
      <c r="D11" s="4">
        <v>35</v>
      </c>
      <c r="E11" s="2" t="s">
        <v>286</v>
      </c>
      <c r="F11" s="4">
        <v>2</v>
      </c>
      <c r="G11" s="2" t="s">
        <v>287</v>
      </c>
      <c r="H11" s="4">
        <v>7</v>
      </c>
      <c r="I11" s="1"/>
      <c r="J11" s="1"/>
    </row>
    <row r="12" spans="1:10" ht="15.75" customHeight="1">
      <c r="A12" s="2" t="s">
        <v>288</v>
      </c>
      <c r="B12" s="4">
        <v>20</v>
      </c>
      <c r="C12" s="2" t="s">
        <v>289</v>
      </c>
      <c r="D12" s="4">
        <v>20</v>
      </c>
      <c r="E12" s="2" t="s">
        <v>290</v>
      </c>
      <c r="F12" s="4">
        <v>2</v>
      </c>
      <c r="G12" s="2" t="s">
        <v>291</v>
      </c>
      <c r="H12" s="4">
        <v>5</v>
      </c>
      <c r="I12" s="1"/>
      <c r="J12" s="1"/>
    </row>
    <row r="13" spans="1:10" ht="15.75" customHeight="1">
      <c r="A13" s="2" t="s">
        <v>292</v>
      </c>
      <c r="B13" s="4">
        <v>20</v>
      </c>
      <c r="C13" s="2" t="s">
        <v>293</v>
      </c>
      <c r="D13" s="4">
        <v>20</v>
      </c>
      <c r="E13" s="2" t="s">
        <v>294</v>
      </c>
      <c r="F13" s="2" t="s">
        <v>396</v>
      </c>
      <c r="G13" s="2" t="s">
        <v>296</v>
      </c>
      <c r="H13" s="4">
        <v>6</v>
      </c>
      <c r="I13" s="1"/>
      <c r="J13" s="1"/>
    </row>
    <row r="14" spans="1:10" ht="15.75" customHeight="1">
      <c r="A14" s="2" t="s">
        <v>297</v>
      </c>
      <c r="B14" s="4">
        <v>60</v>
      </c>
      <c r="C14" s="2" t="s">
        <v>298</v>
      </c>
      <c r="D14" s="4">
        <v>40</v>
      </c>
      <c r="E14" s="2" t="s">
        <v>299</v>
      </c>
      <c r="F14" s="2" t="s">
        <v>397</v>
      </c>
      <c r="G14" s="2" t="s">
        <v>301</v>
      </c>
      <c r="H14" s="4">
        <v>5</v>
      </c>
      <c r="I14" s="1"/>
      <c r="J14" s="1"/>
    </row>
    <row r="15" spans="1:10" ht="15.75" customHeight="1">
      <c r="A15" s="2" t="s">
        <v>302</v>
      </c>
      <c r="B15" s="2" t="s">
        <v>398</v>
      </c>
      <c r="C15" s="2" t="s">
        <v>304</v>
      </c>
      <c r="D15" s="4">
        <v>26</v>
      </c>
      <c r="E15" s="2" t="s">
        <v>305</v>
      </c>
      <c r="F15" s="2" t="s">
        <v>399</v>
      </c>
      <c r="G15" s="2" t="s">
        <v>307</v>
      </c>
      <c r="H15" s="4">
        <v>2</v>
      </c>
      <c r="I15" s="1"/>
      <c r="J15" s="1"/>
    </row>
    <row r="16" spans="1:10" ht="15.75" customHeight="1">
      <c r="A16" s="2" t="s">
        <v>308</v>
      </c>
      <c r="B16" s="4">
        <f>ROUNDUP((B7+B5)/2,0)</f>
        <v>14</v>
      </c>
      <c r="C16" s="2" t="s">
        <v>309</v>
      </c>
      <c r="D16" s="4">
        <v>20</v>
      </c>
      <c r="E16" s="2" t="s">
        <v>99</v>
      </c>
      <c r="F16" s="2" t="s">
        <v>400</v>
      </c>
      <c r="G16" s="2" t="s">
        <v>311</v>
      </c>
      <c r="H16" s="4">
        <v>2</v>
      </c>
      <c r="I16" s="1"/>
      <c r="J16" s="1"/>
    </row>
    <row r="17" spans="1:10" ht="15.75" customHeight="1">
      <c r="A17" s="2" t="s">
        <v>312</v>
      </c>
      <c r="B17" s="4">
        <f>ROUNDUP((B6+B6+B4)/3,0)</f>
        <v>11</v>
      </c>
      <c r="C17" s="2" t="s">
        <v>313</v>
      </c>
      <c r="D17" s="4">
        <v>35</v>
      </c>
      <c r="E17" s="2" t="s">
        <v>314</v>
      </c>
      <c r="F17" s="4"/>
      <c r="G17" s="2" t="s">
        <v>315</v>
      </c>
      <c r="H17" s="4">
        <v>2</v>
      </c>
      <c r="I17" s="1"/>
      <c r="J17" s="1"/>
    </row>
    <row r="18" spans="1:10" ht="15.75" customHeight="1">
      <c r="A18" s="2" t="s">
        <v>316</v>
      </c>
      <c r="B18" s="4">
        <f>ROUNDUP((B5+B4+B5)/3,0)</f>
        <v>15</v>
      </c>
      <c r="C18" s="2" t="s">
        <v>317</v>
      </c>
      <c r="D18" s="4">
        <v>40</v>
      </c>
      <c r="E18" s="2" t="s">
        <v>318</v>
      </c>
      <c r="F18" s="4"/>
      <c r="G18" s="2" t="s">
        <v>319</v>
      </c>
      <c r="H18" s="4">
        <v>2</v>
      </c>
      <c r="I18" s="1"/>
      <c r="J18" s="1"/>
    </row>
    <row r="19" spans="1:10" ht="15.75" customHeight="1">
      <c r="A19" s="2" t="s">
        <v>320</v>
      </c>
      <c r="B19" s="4">
        <f>ROUNDUP(B8+B9,0)</f>
        <v>10</v>
      </c>
      <c r="C19" s="2" t="s">
        <v>321</v>
      </c>
      <c r="D19" s="4">
        <v>30</v>
      </c>
      <c r="E19" s="2" t="s">
        <v>322</v>
      </c>
      <c r="F19" s="4"/>
      <c r="G19" s="2" t="s">
        <v>323</v>
      </c>
      <c r="H19" s="4">
        <v>2</v>
      </c>
      <c r="I19" s="1"/>
      <c r="J19" s="1"/>
    </row>
    <row r="20" spans="1:10" ht="15.75" customHeight="1">
      <c r="A20" s="2" t="s">
        <v>324</v>
      </c>
      <c r="B20" s="2"/>
      <c r="C20" s="2" t="s">
        <v>325</v>
      </c>
      <c r="D20" s="4">
        <v>50</v>
      </c>
      <c r="E20" s="2" t="s">
        <v>326</v>
      </c>
      <c r="F20" s="4"/>
      <c r="G20" s="2" t="s">
        <v>327</v>
      </c>
      <c r="H20" s="2" t="s">
        <v>401</v>
      </c>
      <c r="I20" s="1"/>
      <c r="J20" s="1"/>
    </row>
    <row r="21" spans="1:10" ht="15.75" customHeight="1">
      <c r="A21" s="2" t="s">
        <v>329</v>
      </c>
      <c r="B21" s="4">
        <f>F2</f>
        <v>250</v>
      </c>
      <c r="C21" s="2" t="s">
        <v>330</v>
      </c>
      <c r="D21" s="4">
        <v>20</v>
      </c>
      <c r="E21" s="2" t="s">
        <v>331</v>
      </c>
      <c r="F21" s="4"/>
      <c r="G21" s="2" t="s">
        <v>332</v>
      </c>
      <c r="H21" s="2" t="s">
        <v>401</v>
      </c>
      <c r="I21" s="1"/>
      <c r="J21" s="1"/>
    </row>
    <row r="22" spans="1:10" ht="15.75" customHeight="1">
      <c r="A22" s="2" t="s">
        <v>334</v>
      </c>
      <c r="B22" s="4">
        <f>F3</f>
        <v>8</v>
      </c>
      <c r="C22" s="2" t="s">
        <v>335</v>
      </c>
      <c r="D22" s="4">
        <v>20</v>
      </c>
      <c r="E22" s="2" t="s">
        <v>336</v>
      </c>
      <c r="F22" s="4"/>
      <c r="G22" s="2" t="s">
        <v>337</v>
      </c>
      <c r="H22" s="2" t="s">
        <v>401</v>
      </c>
      <c r="I22" s="1"/>
      <c r="J22" s="1"/>
    </row>
    <row r="23" spans="1:10" ht="15.75" customHeight="1">
      <c r="A23" s="2" t="s">
        <v>339</v>
      </c>
      <c r="B23" s="4">
        <f t="shared" ref="B23:B28" si="0">F4</f>
        <v>50</v>
      </c>
      <c r="C23" s="2" t="s">
        <v>340</v>
      </c>
      <c r="D23" s="4">
        <v>30</v>
      </c>
      <c r="E23" s="2" t="s">
        <v>341</v>
      </c>
      <c r="F23" s="4"/>
      <c r="G23" s="2" t="s">
        <v>342</v>
      </c>
      <c r="H23" s="2" t="s">
        <v>401</v>
      </c>
      <c r="I23" s="1"/>
      <c r="J23" s="1"/>
    </row>
    <row r="24" spans="1:10" ht="15.75" customHeight="1">
      <c r="A24" s="2" t="s">
        <v>344</v>
      </c>
      <c r="B24" s="4">
        <f t="shared" si="0"/>
        <v>175</v>
      </c>
      <c r="C24" s="2" t="s">
        <v>345</v>
      </c>
      <c r="D24" s="4">
        <v>28</v>
      </c>
      <c r="E24" s="2" t="s">
        <v>346</v>
      </c>
      <c r="F24" s="4"/>
      <c r="G24" s="2" t="s">
        <v>347</v>
      </c>
      <c r="H24" s="2" t="s">
        <v>401</v>
      </c>
      <c r="I24" s="1"/>
      <c r="J24" s="1"/>
    </row>
    <row r="25" spans="1:10" ht="15.75" customHeight="1">
      <c r="A25" s="2" t="s">
        <v>348</v>
      </c>
      <c r="B25" s="4">
        <f t="shared" si="0"/>
        <v>50</v>
      </c>
      <c r="C25" s="2" t="s">
        <v>349</v>
      </c>
      <c r="D25" s="4">
        <v>35</v>
      </c>
      <c r="E25" s="2" t="s">
        <v>350</v>
      </c>
      <c r="F25" s="4"/>
      <c r="G25" s="2" t="s">
        <v>351</v>
      </c>
      <c r="H25" s="2" t="s">
        <v>172</v>
      </c>
      <c r="I25" s="1"/>
      <c r="J25" s="1"/>
    </row>
    <row r="26" spans="1:10" ht="15.75" customHeight="1">
      <c r="A26" s="2" t="s">
        <v>353</v>
      </c>
      <c r="B26" s="4">
        <f t="shared" si="0"/>
        <v>50</v>
      </c>
      <c r="C26" s="2" t="s">
        <v>354</v>
      </c>
      <c r="D26" s="4">
        <v>35</v>
      </c>
      <c r="E26" s="2" t="s">
        <v>355</v>
      </c>
      <c r="F26" s="4"/>
      <c r="G26" s="2"/>
      <c r="H26" s="2"/>
      <c r="I26" s="1"/>
      <c r="J26" s="1"/>
    </row>
    <row r="27" spans="1:10" ht="15.75" customHeight="1">
      <c r="A27" s="2" t="s">
        <v>356</v>
      </c>
      <c r="B27" s="4">
        <f t="shared" si="0"/>
        <v>62.5</v>
      </c>
      <c r="E27" s="2" t="s">
        <v>357</v>
      </c>
      <c r="F27" s="2" t="s">
        <v>386</v>
      </c>
      <c r="G27" s="2"/>
      <c r="H27" s="2"/>
      <c r="I27" s="1"/>
      <c r="J27" s="1"/>
    </row>
    <row r="28" spans="1:10" ht="15.75" customHeight="1">
      <c r="A28" s="2" t="s">
        <v>358</v>
      </c>
      <c r="B28" s="4">
        <f t="shared" si="0"/>
        <v>62.5</v>
      </c>
      <c r="C28" s="2"/>
      <c r="D28" s="2"/>
      <c r="E28" s="2"/>
      <c r="F28" s="2"/>
      <c r="G28" s="2"/>
      <c r="H28" s="2"/>
      <c r="I28" s="1"/>
      <c r="J28" s="1"/>
    </row>
    <row r="29" spans="1:10" ht="15.75" customHeight="1">
      <c r="A29" s="2" t="s">
        <v>359</v>
      </c>
      <c r="B29" s="4">
        <v>0</v>
      </c>
      <c r="C29" s="2"/>
      <c r="D29" s="2"/>
      <c r="E29" s="2"/>
      <c r="F29" s="2"/>
      <c r="G29" s="2"/>
      <c r="H29" s="2"/>
      <c r="I29" s="1"/>
      <c r="J29" s="1"/>
    </row>
    <row r="30" spans="1:10" ht="15.75" customHeight="1">
      <c r="A30" s="2"/>
      <c r="B30" s="2"/>
      <c r="C30" s="2"/>
      <c r="D30" s="2"/>
      <c r="E30" s="2"/>
      <c r="F30" s="2"/>
      <c r="G30" s="2"/>
      <c r="H30" s="2"/>
      <c r="I30" s="1"/>
      <c r="J30" s="1"/>
    </row>
    <row r="31" spans="1:10" ht="15.75" customHeight="1">
      <c r="A31" s="3"/>
      <c r="B31" s="3"/>
      <c r="C31" s="3"/>
      <c r="D31" s="3"/>
      <c r="E31" s="3"/>
      <c r="F31" s="3"/>
      <c r="G31" s="3"/>
      <c r="H31" s="3"/>
    </row>
    <row r="32" spans="1:10" ht="15.75" customHeight="1">
      <c r="A32" s="3"/>
      <c r="B32" s="3"/>
      <c r="C32" s="3"/>
      <c r="D32" s="3"/>
      <c r="E32" s="3"/>
      <c r="F32" s="3"/>
      <c r="G32" s="3"/>
      <c r="H32" s="3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Tabelle9">
    <outlinePr summaryBelow="0" summaryRight="0"/>
  </sheetPr>
  <dimension ref="A1:J32"/>
  <sheetViews>
    <sheetView workbookViewId="0">
      <selection activeCell="F13" sqref="F13"/>
    </sheetView>
  </sheetViews>
  <sheetFormatPr defaultColWidth="14.42578125" defaultRowHeight="15.75" customHeight="1"/>
  <sheetData>
    <row r="1" spans="1:10" ht="15.75" customHeight="1">
      <c r="A1" s="2" t="s">
        <v>238</v>
      </c>
      <c r="B1" s="2" t="s">
        <v>239</v>
      </c>
      <c r="C1" s="2" t="s">
        <v>240</v>
      </c>
      <c r="D1" s="2" t="s">
        <v>241</v>
      </c>
      <c r="E1" s="2" t="s">
        <v>242</v>
      </c>
      <c r="F1" s="2" t="s">
        <v>243</v>
      </c>
      <c r="G1" s="2" t="s">
        <v>244</v>
      </c>
      <c r="H1" s="2" t="s">
        <v>245</v>
      </c>
      <c r="I1" s="1" t="s">
        <v>246</v>
      </c>
      <c r="J1" s="1"/>
    </row>
    <row r="2" spans="1:10" ht="15.75" customHeight="1">
      <c r="A2" s="2" t="s">
        <v>247</v>
      </c>
      <c r="B2" s="4">
        <v>11</v>
      </c>
      <c r="C2" s="2" t="s">
        <v>248</v>
      </c>
      <c r="D2" s="4">
        <v>20</v>
      </c>
      <c r="E2" s="2" t="s">
        <v>249</v>
      </c>
      <c r="F2" s="4">
        <f xml:space="preserve"> (B2*2 + B5) *5</f>
        <v>170</v>
      </c>
      <c r="G2" s="2" t="s">
        <v>250</v>
      </c>
      <c r="H2" s="4">
        <v>6</v>
      </c>
      <c r="I2" s="1"/>
      <c r="J2" s="1"/>
    </row>
    <row r="3" spans="1:10" ht="15.75" customHeight="1">
      <c r="A3" s="2" t="s">
        <v>251</v>
      </c>
      <c r="B3" s="4">
        <v>10</v>
      </c>
      <c r="C3" s="2" t="s">
        <v>252</v>
      </c>
      <c r="D3" s="4">
        <v>20</v>
      </c>
      <c r="E3" s="2" t="s">
        <v>253</v>
      </c>
      <c r="F3" s="4">
        <f>ROUNDDOWN(B5/2,0)</f>
        <v>6</v>
      </c>
      <c r="G3" s="2" t="s">
        <v>254</v>
      </c>
      <c r="H3" s="4">
        <v>4</v>
      </c>
      <c r="I3" s="1"/>
      <c r="J3" s="1"/>
    </row>
    <row r="4" spans="1:10" ht="15.75" customHeight="1">
      <c r="A4" s="2" t="s">
        <v>255</v>
      </c>
      <c r="B4" s="4">
        <v>9</v>
      </c>
      <c r="C4" s="2" t="s">
        <v>256</v>
      </c>
      <c r="D4" s="4">
        <v>24</v>
      </c>
      <c r="E4" s="2" t="s">
        <v>257</v>
      </c>
      <c r="F4" s="4">
        <f>$F$2*0.2</f>
        <v>34</v>
      </c>
      <c r="G4" s="2" t="s">
        <v>258</v>
      </c>
      <c r="H4" s="4">
        <v>5</v>
      </c>
      <c r="I4" s="1"/>
      <c r="J4" s="1"/>
    </row>
    <row r="5" spans="1:10" ht="15.75" customHeight="1">
      <c r="A5" s="2" t="s">
        <v>259</v>
      </c>
      <c r="B5" s="4">
        <v>12</v>
      </c>
      <c r="C5" s="2" t="s">
        <v>260</v>
      </c>
      <c r="D5" s="4">
        <v>20</v>
      </c>
      <c r="E5" s="2" t="s">
        <v>261</v>
      </c>
      <c r="F5" s="4">
        <f>$F$2*0.7</f>
        <v>118.99999999999999</v>
      </c>
      <c r="G5" s="2" t="s">
        <v>262</v>
      </c>
      <c r="H5" s="4">
        <v>0</v>
      </c>
      <c r="I5" s="1"/>
      <c r="J5" s="1"/>
    </row>
    <row r="6" spans="1:10" ht="15.75" customHeight="1">
      <c r="A6" s="2" t="s">
        <v>263</v>
      </c>
      <c r="B6" s="4">
        <v>9</v>
      </c>
      <c r="C6" s="2" t="s">
        <v>264</v>
      </c>
      <c r="D6" s="4">
        <v>20</v>
      </c>
      <c r="E6" s="2" t="s">
        <v>265</v>
      </c>
      <c r="F6" s="4">
        <f>$F$2*0.2</f>
        <v>34</v>
      </c>
      <c r="G6" s="2" t="s">
        <v>266</v>
      </c>
      <c r="H6" s="4">
        <v>1</v>
      </c>
      <c r="I6" s="1"/>
      <c r="J6" s="1"/>
    </row>
    <row r="7" spans="1:10" ht="15.75" customHeight="1">
      <c r="A7" s="2" t="s">
        <v>267</v>
      </c>
      <c r="B7" s="4">
        <v>12</v>
      </c>
      <c r="C7" s="2" t="s">
        <v>268</v>
      </c>
      <c r="D7" s="4">
        <v>20</v>
      </c>
      <c r="E7" s="2" t="s">
        <v>269</v>
      </c>
      <c r="F7" s="4">
        <f>$F$2*0.2</f>
        <v>34</v>
      </c>
      <c r="G7" s="2" t="s">
        <v>270</v>
      </c>
      <c r="H7" s="4">
        <v>1</v>
      </c>
      <c r="I7" s="1"/>
      <c r="J7" s="1"/>
    </row>
    <row r="8" spans="1:10" ht="15.75" customHeight="1">
      <c r="A8" s="2" t="s">
        <v>271</v>
      </c>
      <c r="B8" s="4">
        <v>5</v>
      </c>
      <c r="C8" s="2" t="s">
        <v>272</v>
      </c>
      <c r="D8" s="4">
        <v>23</v>
      </c>
      <c r="E8" s="2" t="s">
        <v>273</v>
      </c>
      <c r="F8" s="4">
        <f>$F$2*0.25</f>
        <v>42.5</v>
      </c>
      <c r="G8" s="2" t="s">
        <v>274</v>
      </c>
      <c r="H8" s="4">
        <v>1</v>
      </c>
      <c r="I8" s="1"/>
      <c r="J8" s="1"/>
    </row>
    <row r="9" spans="1:10" ht="15.75" customHeight="1">
      <c r="A9" s="2" t="s">
        <v>275</v>
      </c>
      <c r="B9" s="4">
        <v>5</v>
      </c>
      <c r="C9" s="2" t="s">
        <v>276</v>
      </c>
      <c r="D9" s="4">
        <v>20</v>
      </c>
      <c r="E9" s="2" t="s">
        <v>277</v>
      </c>
      <c r="F9" s="4">
        <f>$F$2*0.25</f>
        <v>42.5</v>
      </c>
      <c r="G9" s="2" t="s">
        <v>278</v>
      </c>
      <c r="H9" s="4">
        <v>0</v>
      </c>
      <c r="I9" s="1"/>
      <c r="J9" s="1"/>
    </row>
    <row r="10" spans="1:10" ht="15.75" customHeight="1">
      <c r="A10" s="2" t="s">
        <v>279</v>
      </c>
      <c r="B10" s="4">
        <f>ROUNDUP((B8+B5+B7+B9)/2,0)</f>
        <v>17</v>
      </c>
      <c r="C10" s="2" t="s">
        <v>280</v>
      </c>
      <c r="D10" s="4">
        <v>20</v>
      </c>
      <c r="E10" s="2" t="s">
        <v>281</v>
      </c>
      <c r="F10" s="2" t="s">
        <v>282</v>
      </c>
      <c r="G10" s="2" t="s">
        <v>283</v>
      </c>
      <c r="H10" s="4">
        <v>0</v>
      </c>
      <c r="I10" s="1"/>
      <c r="J10" s="1"/>
    </row>
    <row r="11" spans="1:10" ht="15.75" customHeight="1">
      <c r="A11" s="2" t="s">
        <v>284</v>
      </c>
      <c r="B11" s="4">
        <v>8</v>
      </c>
      <c r="C11" s="2" t="s">
        <v>285</v>
      </c>
      <c r="D11" s="4">
        <v>20</v>
      </c>
      <c r="E11" s="2" t="s">
        <v>286</v>
      </c>
      <c r="F11" s="4">
        <v>2</v>
      </c>
      <c r="G11" s="2" t="s">
        <v>287</v>
      </c>
      <c r="H11" s="4">
        <v>5</v>
      </c>
      <c r="I11" s="1"/>
      <c r="J11" s="1"/>
    </row>
    <row r="12" spans="1:10" ht="15.75" customHeight="1">
      <c r="A12" s="2" t="s">
        <v>288</v>
      </c>
      <c r="B12" s="4">
        <v>20</v>
      </c>
      <c r="C12" s="2" t="s">
        <v>289</v>
      </c>
      <c r="D12" s="4">
        <v>20</v>
      </c>
      <c r="E12" s="2" t="s">
        <v>290</v>
      </c>
      <c r="F12" s="4">
        <v>2</v>
      </c>
      <c r="G12" s="2" t="s">
        <v>291</v>
      </c>
      <c r="H12" s="4">
        <v>0</v>
      </c>
      <c r="I12" s="1"/>
      <c r="J12" s="1"/>
    </row>
    <row r="13" spans="1:10" ht="15.75" customHeight="1">
      <c r="A13" s="2" t="s">
        <v>292</v>
      </c>
      <c r="B13" s="4">
        <v>20</v>
      </c>
      <c r="C13" s="2" t="s">
        <v>293</v>
      </c>
      <c r="D13" s="4">
        <v>20</v>
      </c>
      <c r="E13" s="2" t="s">
        <v>294</v>
      </c>
      <c r="F13" s="2" t="s">
        <v>402</v>
      </c>
      <c r="G13" s="2" t="s">
        <v>296</v>
      </c>
      <c r="H13" s="4">
        <v>0</v>
      </c>
      <c r="I13" s="1"/>
      <c r="J13" s="1"/>
    </row>
    <row r="14" spans="1:10" ht="15.75" customHeight="1">
      <c r="A14" s="2" t="s">
        <v>297</v>
      </c>
      <c r="B14" s="4">
        <v>48</v>
      </c>
      <c r="C14" s="2" t="s">
        <v>298</v>
      </c>
      <c r="D14" s="4">
        <v>20</v>
      </c>
      <c r="E14" s="2" t="s">
        <v>299</v>
      </c>
      <c r="F14" s="2" t="s">
        <v>33</v>
      </c>
      <c r="G14" s="2" t="s">
        <v>301</v>
      </c>
      <c r="H14" s="4">
        <v>5</v>
      </c>
      <c r="I14" s="1"/>
      <c r="J14" s="1"/>
    </row>
    <row r="15" spans="1:10" ht="15.75" customHeight="1">
      <c r="A15" s="2" t="s">
        <v>302</v>
      </c>
      <c r="B15" s="2" t="s">
        <v>333</v>
      </c>
      <c r="C15" s="2" t="s">
        <v>304</v>
      </c>
      <c r="D15" s="4">
        <v>20</v>
      </c>
      <c r="E15" s="2" t="s">
        <v>305</v>
      </c>
      <c r="F15" s="2"/>
      <c r="G15" s="2" t="s">
        <v>307</v>
      </c>
      <c r="H15" s="4">
        <v>1</v>
      </c>
      <c r="I15" s="1"/>
      <c r="J15" s="1"/>
    </row>
    <row r="16" spans="1:10" ht="15.75" customHeight="1">
      <c r="A16" s="2" t="s">
        <v>308</v>
      </c>
      <c r="B16" s="4">
        <f>ROUNDUP((B7+B5)/2,0)</f>
        <v>12</v>
      </c>
      <c r="C16" s="2" t="s">
        <v>309</v>
      </c>
      <c r="D16" s="4">
        <v>20</v>
      </c>
      <c r="E16" s="2" t="s">
        <v>99</v>
      </c>
      <c r="F16" s="2"/>
      <c r="G16" s="2" t="s">
        <v>311</v>
      </c>
      <c r="H16" s="4">
        <v>1</v>
      </c>
      <c r="I16" s="1"/>
      <c r="J16" s="1"/>
    </row>
    <row r="17" spans="1:10" ht="15.75" customHeight="1">
      <c r="A17" s="2" t="s">
        <v>312</v>
      </c>
      <c r="B17" s="4">
        <f>ROUNDUP((B6+B6+B4)/3,0)</f>
        <v>9</v>
      </c>
      <c r="C17" s="2" t="s">
        <v>313</v>
      </c>
      <c r="D17" s="4">
        <v>20</v>
      </c>
      <c r="E17" s="2" t="s">
        <v>314</v>
      </c>
      <c r="F17" s="4"/>
      <c r="G17" s="2" t="s">
        <v>315</v>
      </c>
      <c r="H17" s="4">
        <v>1</v>
      </c>
      <c r="I17" s="1"/>
      <c r="J17" s="1"/>
    </row>
    <row r="18" spans="1:10" ht="15.75" customHeight="1">
      <c r="A18" s="2" t="s">
        <v>316</v>
      </c>
      <c r="B18" s="4">
        <f>ROUNDUP((B5+B4+B5)/3,0)</f>
        <v>11</v>
      </c>
      <c r="C18" s="2" t="s">
        <v>317</v>
      </c>
      <c r="D18" s="4">
        <v>20</v>
      </c>
      <c r="E18" s="2" t="s">
        <v>318</v>
      </c>
      <c r="F18" s="4"/>
      <c r="G18" s="2" t="s">
        <v>319</v>
      </c>
      <c r="H18" s="4">
        <v>1</v>
      </c>
      <c r="I18" s="1"/>
      <c r="J18" s="1"/>
    </row>
    <row r="19" spans="1:10" ht="15.75" customHeight="1">
      <c r="A19" s="2" t="s">
        <v>320</v>
      </c>
      <c r="B19" s="4">
        <f>ROUNDUP(B8+B9,0)</f>
        <v>10</v>
      </c>
      <c r="C19" s="2" t="s">
        <v>321</v>
      </c>
      <c r="D19" s="4">
        <v>20</v>
      </c>
      <c r="E19" s="2" t="s">
        <v>322</v>
      </c>
      <c r="F19" s="4"/>
      <c r="G19" s="2" t="s">
        <v>323</v>
      </c>
      <c r="H19" s="4">
        <v>1</v>
      </c>
      <c r="I19" s="1"/>
      <c r="J19" s="1"/>
    </row>
    <row r="20" spans="1:10" ht="15.75" customHeight="1">
      <c r="A20" s="2" t="s">
        <v>324</v>
      </c>
      <c r="B20" s="2"/>
      <c r="C20" s="2" t="s">
        <v>325</v>
      </c>
      <c r="D20" s="4">
        <v>23</v>
      </c>
      <c r="E20" s="2" t="s">
        <v>326</v>
      </c>
      <c r="F20" s="4"/>
      <c r="G20" s="2" t="s">
        <v>327</v>
      </c>
      <c r="H20" s="2" t="s">
        <v>363</v>
      </c>
      <c r="I20" s="1"/>
      <c r="J20" s="1"/>
    </row>
    <row r="21" spans="1:10" ht="15.75" customHeight="1">
      <c r="A21" s="2" t="s">
        <v>329</v>
      </c>
      <c r="B21" s="4">
        <f>F2</f>
        <v>170</v>
      </c>
      <c r="C21" s="2" t="s">
        <v>330</v>
      </c>
      <c r="D21" s="4">
        <v>35</v>
      </c>
      <c r="E21" s="2" t="s">
        <v>331</v>
      </c>
      <c r="F21" s="4"/>
      <c r="G21" s="2" t="s">
        <v>332</v>
      </c>
      <c r="H21" s="2" t="s">
        <v>363</v>
      </c>
      <c r="I21" s="1"/>
      <c r="J21" s="1"/>
    </row>
    <row r="22" spans="1:10" ht="15.75" customHeight="1">
      <c r="A22" s="2" t="s">
        <v>334</v>
      </c>
      <c r="B22" s="4">
        <f>F3</f>
        <v>6</v>
      </c>
      <c r="C22" s="2" t="s">
        <v>335</v>
      </c>
      <c r="D22" s="4">
        <v>20</v>
      </c>
      <c r="E22" s="2" t="s">
        <v>336</v>
      </c>
      <c r="F22" s="4"/>
      <c r="G22" s="2" t="s">
        <v>337</v>
      </c>
      <c r="H22" s="2" t="s">
        <v>363</v>
      </c>
      <c r="I22" s="1"/>
      <c r="J22" s="1"/>
    </row>
    <row r="23" spans="1:10" ht="15.75" customHeight="1">
      <c r="A23" s="2" t="s">
        <v>339</v>
      </c>
      <c r="B23" s="4">
        <f t="shared" ref="B23:B28" si="0">F4</f>
        <v>34</v>
      </c>
      <c r="C23" s="2" t="s">
        <v>340</v>
      </c>
      <c r="D23" s="4">
        <v>35</v>
      </c>
      <c r="E23" s="2" t="s">
        <v>341</v>
      </c>
      <c r="F23" s="4"/>
      <c r="G23" s="2" t="s">
        <v>342</v>
      </c>
      <c r="H23" s="2" t="s">
        <v>363</v>
      </c>
      <c r="I23" s="1"/>
      <c r="J23" s="1"/>
    </row>
    <row r="24" spans="1:10" ht="15.75" customHeight="1">
      <c r="A24" s="2" t="s">
        <v>344</v>
      </c>
      <c r="B24" s="4">
        <f t="shared" si="0"/>
        <v>118.99999999999999</v>
      </c>
      <c r="C24" s="2" t="s">
        <v>345</v>
      </c>
      <c r="D24" s="4">
        <v>50</v>
      </c>
      <c r="E24" s="2" t="s">
        <v>346</v>
      </c>
      <c r="F24" s="4">
        <v>0</v>
      </c>
      <c r="G24" s="2" t="s">
        <v>347</v>
      </c>
      <c r="H24" s="2" t="s">
        <v>363</v>
      </c>
      <c r="I24" s="1"/>
      <c r="J24" s="1"/>
    </row>
    <row r="25" spans="1:10" ht="15.75" customHeight="1">
      <c r="A25" s="2" t="s">
        <v>348</v>
      </c>
      <c r="B25" s="4">
        <f t="shared" si="0"/>
        <v>34</v>
      </c>
      <c r="C25" s="2" t="s">
        <v>349</v>
      </c>
      <c r="D25" s="4">
        <v>40</v>
      </c>
      <c r="E25" s="2" t="s">
        <v>350</v>
      </c>
      <c r="F25" s="4"/>
      <c r="G25" s="2" t="s">
        <v>351</v>
      </c>
      <c r="H25" s="2" t="s">
        <v>31</v>
      </c>
      <c r="I25" s="1"/>
      <c r="J25" s="1"/>
    </row>
    <row r="26" spans="1:10" ht="15.75" customHeight="1">
      <c r="A26" s="2" t="s">
        <v>353</v>
      </c>
      <c r="B26" s="4">
        <f t="shared" si="0"/>
        <v>34</v>
      </c>
      <c r="C26" s="2" t="s">
        <v>354</v>
      </c>
      <c r="D26" s="4">
        <v>30</v>
      </c>
      <c r="E26" s="2" t="s">
        <v>355</v>
      </c>
      <c r="F26" s="4"/>
      <c r="G26" s="2"/>
      <c r="H26" s="2"/>
      <c r="I26" s="1"/>
      <c r="J26" s="1"/>
    </row>
    <row r="27" spans="1:10" ht="15.75" customHeight="1">
      <c r="A27" s="2" t="s">
        <v>356</v>
      </c>
      <c r="B27" s="4">
        <f t="shared" si="0"/>
        <v>42.5</v>
      </c>
      <c r="E27" s="2" t="s">
        <v>357</v>
      </c>
      <c r="F27" s="2"/>
      <c r="G27" s="2"/>
      <c r="H27" s="2"/>
      <c r="I27" s="1"/>
      <c r="J27" s="1"/>
    </row>
    <row r="28" spans="1:10" ht="15.75" customHeight="1">
      <c r="A28" s="2" t="s">
        <v>358</v>
      </c>
      <c r="B28" s="4">
        <f t="shared" si="0"/>
        <v>42.5</v>
      </c>
      <c r="C28" s="2"/>
      <c r="D28" s="2"/>
      <c r="E28" s="2"/>
      <c r="F28" s="2"/>
      <c r="G28" s="2"/>
      <c r="H28" s="2"/>
      <c r="I28" s="1"/>
      <c r="J28" s="1"/>
    </row>
    <row r="29" spans="1:10" ht="15.75" customHeight="1">
      <c r="A29" s="2" t="s">
        <v>359</v>
      </c>
      <c r="B29" s="4">
        <v>0</v>
      </c>
      <c r="C29" s="2"/>
      <c r="D29" s="2"/>
      <c r="E29" s="2"/>
      <c r="F29" s="2"/>
      <c r="G29" s="2"/>
      <c r="H29" s="2"/>
      <c r="I29" s="1"/>
      <c r="J29" s="1"/>
    </row>
    <row r="30" spans="1:10" ht="15.75" customHeight="1">
      <c r="A30" s="2"/>
      <c r="B30" s="2"/>
      <c r="C30" s="2"/>
      <c r="D30" s="2"/>
      <c r="E30" s="2"/>
      <c r="F30" s="2"/>
      <c r="G30" s="2"/>
      <c r="H30" s="2"/>
      <c r="I30" s="1"/>
      <c r="J30" s="1"/>
    </row>
    <row r="31" spans="1:10" ht="15.75" customHeight="1">
      <c r="A31" s="3"/>
      <c r="B31" s="3"/>
      <c r="C31" s="3"/>
      <c r="D31" s="3"/>
      <c r="E31" s="3"/>
      <c r="F31" s="3"/>
      <c r="G31" s="3"/>
      <c r="H31" s="3"/>
    </row>
    <row r="32" spans="1:10" ht="15.75" customHeight="1">
      <c r="A32" s="3"/>
      <c r="B32" s="3"/>
      <c r="C32" s="3"/>
      <c r="D32" s="3"/>
      <c r="E32" s="3"/>
      <c r="F32" s="3"/>
      <c r="G32" s="3"/>
      <c r="H32" s="3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Tabelle10">
    <outlinePr summaryBelow="0" summaryRight="0"/>
  </sheetPr>
  <dimension ref="A1:J32"/>
  <sheetViews>
    <sheetView workbookViewId="0">
      <selection activeCell="D26" sqref="D26"/>
    </sheetView>
  </sheetViews>
  <sheetFormatPr defaultColWidth="14.42578125" defaultRowHeight="15.75" customHeight="1"/>
  <sheetData>
    <row r="1" spans="1:10" ht="15.75" customHeight="1">
      <c r="A1" s="2" t="s">
        <v>238</v>
      </c>
      <c r="B1" s="2" t="s">
        <v>239</v>
      </c>
      <c r="C1" s="2" t="s">
        <v>240</v>
      </c>
      <c r="D1" s="2" t="s">
        <v>241</v>
      </c>
      <c r="E1" s="2" t="s">
        <v>242</v>
      </c>
      <c r="F1" s="2" t="s">
        <v>243</v>
      </c>
      <c r="G1" s="2" t="s">
        <v>244</v>
      </c>
      <c r="H1" s="2" t="s">
        <v>245</v>
      </c>
      <c r="I1" s="1" t="s">
        <v>246</v>
      </c>
      <c r="J1" s="1"/>
    </row>
    <row r="2" spans="1:10" ht="15.75" customHeight="1">
      <c r="A2" s="2" t="s">
        <v>247</v>
      </c>
      <c r="B2" s="4">
        <v>8</v>
      </c>
      <c r="C2" s="2" t="s">
        <v>248</v>
      </c>
      <c r="D2" s="4">
        <v>20</v>
      </c>
      <c r="E2" s="2" t="s">
        <v>249</v>
      </c>
      <c r="F2" s="4">
        <f xml:space="preserve"> (B2*2 + B5) *5</f>
        <v>130</v>
      </c>
      <c r="G2" s="2" t="s">
        <v>250</v>
      </c>
      <c r="H2" s="4">
        <v>5</v>
      </c>
      <c r="I2" s="1"/>
      <c r="J2" s="1"/>
    </row>
    <row r="3" spans="1:10" ht="15.75" customHeight="1">
      <c r="A3" s="2" t="s">
        <v>251</v>
      </c>
      <c r="B3" s="4">
        <v>10</v>
      </c>
      <c r="C3" s="2" t="s">
        <v>252</v>
      </c>
      <c r="D3" s="4">
        <v>20</v>
      </c>
      <c r="E3" s="2" t="s">
        <v>253</v>
      </c>
      <c r="F3" s="4">
        <f>ROUNDDOWN(B5/2,0)</f>
        <v>5</v>
      </c>
      <c r="G3" s="2" t="s">
        <v>254</v>
      </c>
      <c r="H3" s="4">
        <v>0</v>
      </c>
      <c r="I3" s="1"/>
      <c r="J3" s="1"/>
    </row>
    <row r="4" spans="1:10" ht="15.75" customHeight="1">
      <c r="A4" s="2" t="s">
        <v>255</v>
      </c>
      <c r="B4" s="4">
        <v>9</v>
      </c>
      <c r="C4" s="2" t="s">
        <v>256</v>
      </c>
      <c r="D4" s="4">
        <v>35</v>
      </c>
      <c r="E4" s="2" t="s">
        <v>257</v>
      </c>
      <c r="F4" s="4">
        <f>$F$2*0.2</f>
        <v>26</v>
      </c>
      <c r="G4" s="2" t="s">
        <v>258</v>
      </c>
      <c r="H4" s="4">
        <v>5</v>
      </c>
      <c r="I4" s="1"/>
      <c r="J4" s="1"/>
    </row>
    <row r="5" spans="1:10" ht="15.75" customHeight="1">
      <c r="A5" s="2" t="s">
        <v>259</v>
      </c>
      <c r="B5" s="4">
        <v>10</v>
      </c>
      <c r="C5" s="2" t="s">
        <v>260</v>
      </c>
      <c r="D5" s="4">
        <v>20</v>
      </c>
      <c r="E5" s="2" t="s">
        <v>261</v>
      </c>
      <c r="F5" s="4">
        <f>$F$2*0.7</f>
        <v>91</v>
      </c>
      <c r="G5" s="2" t="s">
        <v>262</v>
      </c>
      <c r="H5" s="4">
        <v>0</v>
      </c>
      <c r="I5" s="1"/>
      <c r="J5" s="1"/>
    </row>
    <row r="6" spans="1:10" ht="15.75" customHeight="1">
      <c r="A6" s="2" t="s">
        <v>263</v>
      </c>
      <c r="B6" s="4">
        <v>9</v>
      </c>
      <c r="C6" s="2" t="s">
        <v>264</v>
      </c>
      <c r="D6" s="4">
        <v>20</v>
      </c>
      <c r="E6" s="2" t="s">
        <v>265</v>
      </c>
      <c r="F6" s="4">
        <f>$F$2*0.2</f>
        <v>26</v>
      </c>
      <c r="G6" s="2" t="s">
        <v>266</v>
      </c>
      <c r="H6" s="4">
        <v>1</v>
      </c>
      <c r="I6" s="1"/>
      <c r="J6" s="1"/>
    </row>
    <row r="7" spans="1:10" ht="15.75" customHeight="1">
      <c r="A7" s="2" t="s">
        <v>267</v>
      </c>
      <c r="B7" s="4">
        <v>11</v>
      </c>
      <c r="C7" s="2" t="s">
        <v>268</v>
      </c>
      <c r="D7" s="4">
        <v>20</v>
      </c>
      <c r="E7" s="2" t="s">
        <v>269</v>
      </c>
      <c r="F7" s="4">
        <f>$F$2*0.2</f>
        <v>26</v>
      </c>
      <c r="G7" s="2" t="s">
        <v>270</v>
      </c>
      <c r="H7" s="4">
        <v>0</v>
      </c>
      <c r="I7" s="1"/>
      <c r="J7" s="1"/>
    </row>
    <row r="8" spans="1:10" ht="15.75" customHeight="1">
      <c r="A8" s="2" t="s">
        <v>271</v>
      </c>
      <c r="B8" s="4">
        <v>5</v>
      </c>
      <c r="C8" s="2" t="s">
        <v>272</v>
      </c>
      <c r="D8" s="4">
        <v>20</v>
      </c>
      <c r="E8" s="2" t="s">
        <v>273</v>
      </c>
      <c r="F8" s="4">
        <f>$F$2*0.25</f>
        <v>32.5</v>
      </c>
      <c r="G8" s="2" t="s">
        <v>274</v>
      </c>
      <c r="H8" s="4">
        <v>1</v>
      </c>
      <c r="I8" s="1"/>
      <c r="J8" s="1"/>
    </row>
    <row r="9" spans="1:10" ht="15.75" customHeight="1">
      <c r="A9" s="2" t="s">
        <v>275</v>
      </c>
      <c r="B9" s="4">
        <v>5</v>
      </c>
      <c r="C9" s="2" t="s">
        <v>276</v>
      </c>
      <c r="D9" s="4">
        <v>20</v>
      </c>
      <c r="E9" s="2" t="s">
        <v>277</v>
      </c>
      <c r="F9" s="4">
        <f>$F$2*0.25</f>
        <v>32.5</v>
      </c>
      <c r="G9" s="2" t="s">
        <v>278</v>
      </c>
      <c r="H9" s="4">
        <v>0</v>
      </c>
      <c r="I9" s="1"/>
      <c r="J9" s="1"/>
    </row>
    <row r="10" spans="1:10" ht="15.75" customHeight="1">
      <c r="A10" s="2" t="s">
        <v>279</v>
      </c>
      <c r="B10" s="4">
        <f>ROUNDUP((B8+B5+B7+B9)/2,0)</f>
        <v>16</v>
      </c>
      <c r="C10" s="2" t="s">
        <v>280</v>
      </c>
      <c r="D10" s="4">
        <v>25</v>
      </c>
      <c r="E10" s="2" t="s">
        <v>281</v>
      </c>
      <c r="F10" s="2" t="s">
        <v>282</v>
      </c>
      <c r="G10" s="2" t="s">
        <v>283</v>
      </c>
      <c r="H10" s="4">
        <v>0</v>
      </c>
      <c r="I10" s="1"/>
      <c r="J10" s="1"/>
    </row>
    <row r="11" spans="1:10" ht="15.75" customHeight="1">
      <c r="A11" s="2" t="s">
        <v>284</v>
      </c>
      <c r="B11" s="4">
        <v>8</v>
      </c>
      <c r="C11" s="2" t="s">
        <v>285</v>
      </c>
      <c r="D11" s="4">
        <v>40</v>
      </c>
      <c r="E11" s="2" t="s">
        <v>286</v>
      </c>
      <c r="F11" s="4">
        <v>2</v>
      </c>
      <c r="G11" s="2" t="s">
        <v>287</v>
      </c>
      <c r="H11" s="4">
        <v>0</v>
      </c>
      <c r="I11" s="1"/>
      <c r="J11" s="1"/>
    </row>
    <row r="12" spans="1:10" ht="15.75" customHeight="1">
      <c r="A12" s="2" t="s">
        <v>288</v>
      </c>
      <c r="B12" s="4">
        <v>20</v>
      </c>
      <c r="C12" s="2" t="s">
        <v>289</v>
      </c>
      <c r="D12" s="4">
        <v>35</v>
      </c>
      <c r="E12" s="2" t="s">
        <v>290</v>
      </c>
      <c r="F12" s="4">
        <v>2</v>
      </c>
      <c r="G12" s="2" t="s">
        <v>291</v>
      </c>
      <c r="H12" s="4">
        <v>0</v>
      </c>
      <c r="I12" s="1"/>
      <c r="J12" s="1"/>
    </row>
    <row r="13" spans="1:10" ht="15.75" customHeight="1">
      <c r="A13" s="2" t="s">
        <v>292</v>
      </c>
      <c r="B13" s="4">
        <v>20</v>
      </c>
      <c r="C13" s="2" t="s">
        <v>293</v>
      </c>
      <c r="D13" s="4">
        <v>35</v>
      </c>
      <c r="E13" s="2" t="s">
        <v>294</v>
      </c>
      <c r="F13" s="2" t="s">
        <v>403</v>
      </c>
      <c r="G13" s="2" t="s">
        <v>296</v>
      </c>
      <c r="H13" s="4">
        <v>0</v>
      </c>
      <c r="I13" s="1"/>
      <c r="J13" s="1"/>
    </row>
    <row r="14" spans="1:10" ht="15.75" customHeight="1">
      <c r="A14" s="2" t="s">
        <v>297</v>
      </c>
      <c r="B14" s="4">
        <v>48</v>
      </c>
      <c r="C14" s="2" t="s">
        <v>298</v>
      </c>
      <c r="D14" s="4">
        <v>20</v>
      </c>
      <c r="E14" s="2" t="s">
        <v>299</v>
      </c>
      <c r="F14" s="2"/>
      <c r="G14" s="2" t="s">
        <v>301</v>
      </c>
      <c r="H14" s="4">
        <v>0</v>
      </c>
      <c r="I14" s="1"/>
      <c r="J14" s="1"/>
    </row>
    <row r="15" spans="1:10" ht="15.75" customHeight="1">
      <c r="A15" s="2" t="s">
        <v>302</v>
      </c>
      <c r="B15" s="2" t="s">
        <v>333</v>
      </c>
      <c r="C15" s="2" t="s">
        <v>304</v>
      </c>
      <c r="D15" s="4">
        <v>20</v>
      </c>
      <c r="E15" s="2" t="s">
        <v>305</v>
      </c>
      <c r="F15" s="2" t="s">
        <v>105</v>
      </c>
      <c r="G15" s="2" t="s">
        <v>307</v>
      </c>
      <c r="H15" s="4">
        <v>1</v>
      </c>
      <c r="I15" s="1"/>
      <c r="J15" s="1"/>
    </row>
    <row r="16" spans="1:10" ht="15.75" customHeight="1">
      <c r="A16" s="2" t="s">
        <v>308</v>
      </c>
      <c r="B16" s="4">
        <f>ROUNDUP((B7+B5)/2,0)</f>
        <v>11</v>
      </c>
      <c r="C16" s="2" t="s">
        <v>309</v>
      </c>
      <c r="D16" s="4">
        <v>20</v>
      </c>
      <c r="E16" s="2" t="s">
        <v>99</v>
      </c>
      <c r="F16" s="2"/>
      <c r="G16" s="2" t="s">
        <v>311</v>
      </c>
      <c r="H16" s="4">
        <v>1</v>
      </c>
      <c r="I16" s="1"/>
      <c r="J16" s="1"/>
    </row>
    <row r="17" spans="1:10" ht="15.75" customHeight="1">
      <c r="A17" s="2" t="s">
        <v>312</v>
      </c>
      <c r="B17" s="4">
        <f>ROUNDUP((B6+B6+B4)/3,0)</f>
        <v>9</v>
      </c>
      <c r="C17" s="2" t="s">
        <v>313</v>
      </c>
      <c r="D17" s="4">
        <v>35</v>
      </c>
      <c r="E17" s="2" t="s">
        <v>314</v>
      </c>
      <c r="F17" s="4">
        <v>15</v>
      </c>
      <c r="G17" s="2" t="s">
        <v>315</v>
      </c>
      <c r="H17" s="4">
        <v>1</v>
      </c>
      <c r="I17" s="1"/>
      <c r="J17" s="1"/>
    </row>
    <row r="18" spans="1:10" ht="15.75" customHeight="1">
      <c r="A18" s="2" t="s">
        <v>316</v>
      </c>
      <c r="B18" s="4">
        <f>ROUNDUP((B5+B4+B5)/3,0)</f>
        <v>10</v>
      </c>
      <c r="C18" s="2" t="s">
        <v>317</v>
      </c>
      <c r="D18" s="4">
        <v>20</v>
      </c>
      <c r="E18" s="2" t="s">
        <v>318</v>
      </c>
      <c r="F18" s="4"/>
      <c r="G18" s="2" t="s">
        <v>319</v>
      </c>
      <c r="H18" s="4">
        <v>1</v>
      </c>
      <c r="I18" s="1"/>
      <c r="J18" s="1"/>
    </row>
    <row r="19" spans="1:10" ht="15.75" customHeight="1">
      <c r="A19" s="2" t="s">
        <v>320</v>
      </c>
      <c r="B19" s="4">
        <f>ROUNDUP(B8+B9,0)</f>
        <v>10</v>
      </c>
      <c r="C19" s="2" t="s">
        <v>321</v>
      </c>
      <c r="D19" s="4">
        <v>20</v>
      </c>
      <c r="E19" s="2" t="s">
        <v>322</v>
      </c>
      <c r="F19" s="4">
        <v>24</v>
      </c>
      <c r="G19" s="2" t="s">
        <v>323</v>
      </c>
      <c r="H19" s="4">
        <v>1</v>
      </c>
      <c r="I19" s="1"/>
      <c r="J19" s="1"/>
    </row>
    <row r="20" spans="1:10" ht="15.75" customHeight="1">
      <c r="A20" s="2" t="s">
        <v>324</v>
      </c>
      <c r="B20" s="2"/>
      <c r="C20" s="2" t="s">
        <v>325</v>
      </c>
      <c r="D20" s="4">
        <v>35</v>
      </c>
      <c r="E20" s="2" t="s">
        <v>326</v>
      </c>
      <c r="F20" s="4">
        <v>0</v>
      </c>
      <c r="G20" s="2" t="s">
        <v>327</v>
      </c>
      <c r="H20" s="2" t="s">
        <v>391</v>
      </c>
      <c r="I20" s="1"/>
      <c r="J20" s="1"/>
    </row>
    <row r="21" spans="1:10" ht="15.75" customHeight="1">
      <c r="A21" s="2" t="s">
        <v>329</v>
      </c>
      <c r="B21" s="4">
        <f>F2</f>
        <v>130</v>
      </c>
      <c r="C21" s="2" t="s">
        <v>330</v>
      </c>
      <c r="D21" s="4">
        <v>20</v>
      </c>
      <c r="E21" s="2" t="s">
        <v>331</v>
      </c>
      <c r="F21" s="4">
        <v>0</v>
      </c>
      <c r="G21" s="2" t="s">
        <v>332</v>
      </c>
      <c r="H21" s="2" t="s">
        <v>391</v>
      </c>
      <c r="I21" s="1"/>
      <c r="J21" s="1"/>
    </row>
    <row r="22" spans="1:10" ht="15.75" customHeight="1">
      <c r="A22" s="2" t="s">
        <v>334</v>
      </c>
      <c r="B22" s="4">
        <f>F3</f>
        <v>5</v>
      </c>
      <c r="C22" s="2" t="s">
        <v>335</v>
      </c>
      <c r="D22" s="4">
        <v>20</v>
      </c>
      <c r="E22" s="2" t="s">
        <v>336</v>
      </c>
      <c r="F22" s="4">
        <v>0</v>
      </c>
      <c r="G22" s="2" t="s">
        <v>337</v>
      </c>
      <c r="H22" s="2" t="s">
        <v>391</v>
      </c>
      <c r="I22" s="1"/>
      <c r="J22" s="1"/>
    </row>
    <row r="23" spans="1:10" ht="15.75" customHeight="1">
      <c r="A23" s="2" t="s">
        <v>339</v>
      </c>
      <c r="B23" s="4">
        <f t="shared" ref="B23:B28" si="0">F4</f>
        <v>26</v>
      </c>
      <c r="C23" s="2" t="s">
        <v>340</v>
      </c>
      <c r="D23" s="4">
        <v>20</v>
      </c>
      <c r="E23" s="2" t="s">
        <v>341</v>
      </c>
      <c r="F23" s="4">
        <v>0</v>
      </c>
      <c r="G23" s="2" t="s">
        <v>342</v>
      </c>
      <c r="H23" s="2" t="s">
        <v>391</v>
      </c>
      <c r="I23" s="1"/>
      <c r="J23" s="1"/>
    </row>
    <row r="24" spans="1:10" ht="15.75" customHeight="1">
      <c r="A24" s="2" t="s">
        <v>344</v>
      </c>
      <c r="B24" s="4">
        <f t="shared" si="0"/>
        <v>91</v>
      </c>
      <c r="C24" s="2" t="s">
        <v>345</v>
      </c>
      <c r="D24" s="4">
        <v>20</v>
      </c>
      <c r="E24" s="2" t="s">
        <v>346</v>
      </c>
      <c r="F24" s="4">
        <v>0</v>
      </c>
      <c r="G24" s="2" t="s">
        <v>347</v>
      </c>
      <c r="H24" s="2" t="s">
        <v>391</v>
      </c>
      <c r="I24" s="1"/>
      <c r="J24" s="1"/>
    </row>
    <row r="25" spans="1:10" ht="15.75" customHeight="1">
      <c r="A25" s="2" t="s">
        <v>348</v>
      </c>
      <c r="B25" s="4">
        <f t="shared" si="0"/>
        <v>26</v>
      </c>
      <c r="C25" s="2" t="s">
        <v>349</v>
      </c>
      <c r="D25" s="4">
        <v>40</v>
      </c>
      <c r="E25" s="2" t="s">
        <v>350</v>
      </c>
      <c r="F25" s="4">
        <v>0</v>
      </c>
      <c r="G25" s="2" t="s">
        <v>351</v>
      </c>
      <c r="H25" s="2" t="s">
        <v>190</v>
      </c>
      <c r="I25" s="1"/>
      <c r="J25" s="1"/>
    </row>
    <row r="26" spans="1:10" ht="15.75" customHeight="1">
      <c r="A26" s="2" t="s">
        <v>353</v>
      </c>
      <c r="B26" s="4">
        <f t="shared" si="0"/>
        <v>26</v>
      </c>
      <c r="C26" s="2" t="s">
        <v>354</v>
      </c>
      <c r="D26" s="4">
        <v>35</v>
      </c>
      <c r="E26" s="2" t="s">
        <v>355</v>
      </c>
      <c r="F26" s="4">
        <v>0</v>
      </c>
      <c r="G26" s="2"/>
      <c r="H26" s="2"/>
      <c r="I26" s="1"/>
      <c r="J26" s="1"/>
    </row>
    <row r="27" spans="1:10" ht="15.75" customHeight="1">
      <c r="A27" s="2" t="s">
        <v>356</v>
      </c>
      <c r="B27" s="4">
        <f t="shared" si="0"/>
        <v>32.5</v>
      </c>
      <c r="E27" s="2" t="s">
        <v>357</v>
      </c>
      <c r="F27" s="2"/>
      <c r="G27" s="2"/>
      <c r="H27" s="2"/>
      <c r="I27" s="1"/>
      <c r="J27" s="1"/>
    </row>
    <row r="28" spans="1:10" ht="15.75" customHeight="1">
      <c r="A28" s="2" t="s">
        <v>358</v>
      </c>
      <c r="B28" s="4">
        <f t="shared" si="0"/>
        <v>32.5</v>
      </c>
      <c r="C28" s="2"/>
      <c r="D28" s="2"/>
      <c r="E28" s="2"/>
      <c r="F28" s="2"/>
      <c r="G28" s="2"/>
      <c r="H28" s="2"/>
      <c r="I28" s="1"/>
      <c r="J28" s="1"/>
    </row>
    <row r="29" spans="1:10" ht="15.75" customHeight="1">
      <c r="A29" s="2" t="s">
        <v>359</v>
      </c>
      <c r="B29" s="4">
        <v>0</v>
      </c>
      <c r="C29" s="2"/>
      <c r="D29" s="2"/>
      <c r="E29" s="2"/>
      <c r="F29" s="2"/>
      <c r="G29" s="2"/>
      <c r="H29" s="2"/>
      <c r="I29" s="1"/>
      <c r="J29" s="1"/>
    </row>
    <row r="30" spans="1:10" ht="15.75" customHeight="1">
      <c r="A30" s="2"/>
      <c r="B30" s="2"/>
      <c r="C30" s="2"/>
      <c r="D30" s="2"/>
      <c r="E30" s="2"/>
      <c r="F30" s="2"/>
      <c r="G30" s="2"/>
      <c r="H30" s="2"/>
      <c r="I30" s="1"/>
      <c r="J30" s="1"/>
    </row>
    <row r="31" spans="1:10" ht="15.75" customHeight="1">
      <c r="A31" s="3"/>
      <c r="B31" s="3"/>
      <c r="C31" s="3"/>
      <c r="D31" s="3"/>
      <c r="E31" s="3"/>
      <c r="F31" s="3"/>
      <c r="G31" s="3"/>
      <c r="H31" s="3"/>
    </row>
    <row r="32" spans="1:10" ht="15.75" customHeight="1">
      <c r="A32" s="3"/>
      <c r="B32" s="3"/>
      <c r="C32" s="3"/>
      <c r="D32" s="3"/>
      <c r="E32" s="3"/>
      <c r="F32" s="3"/>
      <c r="G32" s="3"/>
      <c r="H32" s="3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Tabelle11">
    <outlinePr summaryBelow="0" summaryRight="0"/>
  </sheetPr>
  <dimension ref="A1:J32"/>
  <sheetViews>
    <sheetView topLeftCell="A5" workbookViewId="0">
      <selection activeCell="F29" sqref="F29"/>
    </sheetView>
  </sheetViews>
  <sheetFormatPr defaultColWidth="14.42578125" defaultRowHeight="15.75" customHeight="1"/>
  <sheetData>
    <row r="1" spans="1:10" ht="15.75" customHeight="1">
      <c r="A1" s="2" t="s">
        <v>238</v>
      </c>
      <c r="B1" s="2" t="s">
        <v>239</v>
      </c>
      <c r="C1" s="2" t="s">
        <v>240</v>
      </c>
      <c r="D1" s="2" t="s">
        <v>241</v>
      </c>
      <c r="E1" s="2" t="s">
        <v>242</v>
      </c>
      <c r="F1" s="2" t="s">
        <v>243</v>
      </c>
      <c r="G1" s="2" t="s">
        <v>244</v>
      </c>
      <c r="H1" s="2" t="s">
        <v>245</v>
      </c>
      <c r="I1" s="1" t="s">
        <v>246</v>
      </c>
      <c r="J1" s="1"/>
    </row>
    <row r="2" spans="1:10" ht="15.75" customHeight="1">
      <c r="A2" s="2" t="s">
        <v>247</v>
      </c>
      <c r="B2" s="4">
        <v>11</v>
      </c>
      <c r="C2" s="2" t="s">
        <v>248</v>
      </c>
      <c r="D2" s="4">
        <v>20</v>
      </c>
      <c r="E2" s="2" t="s">
        <v>249</v>
      </c>
      <c r="F2" s="4">
        <f xml:space="preserve"> (B2*2 + B5) *5</f>
        <v>170</v>
      </c>
      <c r="G2" s="2" t="s">
        <v>250</v>
      </c>
      <c r="H2" s="4">
        <v>6</v>
      </c>
      <c r="I2" s="1"/>
      <c r="J2" s="1"/>
    </row>
    <row r="3" spans="1:10" ht="15.75" customHeight="1">
      <c r="A3" s="2" t="s">
        <v>251</v>
      </c>
      <c r="B3" s="4">
        <v>10</v>
      </c>
      <c r="C3" s="2" t="s">
        <v>252</v>
      </c>
      <c r="D3" s="4">
        <v>35</v>
      </c>
      <c r="E3" s="2" t="s">
        <v>253</v>
      </c>
      <c r="F3" s="4">
        <f>ROUNDDOWN(B5/2,0)</f>
        <v>6</v>
      </c>
      <c r="G3" s="2" t="s">
        <v>254</v>
      </c>
      <c r="H3" s="4">
        <v>5</v>
      </c>
      <c r="I3" s="1"/>
      <c r="J3" s="1"/>
    </row>
    <row r="4" spans="1:10" ht="15.75" customHeight="1">
      <c r="A4" s="2" t="s">
        <v>255</v>
      </c>
      <c r="B4" s="4">
        <v>17</v>
      </c>
      <c r="C4" s="2" t="s">
        <v>256</v>
      </c>
      <c r="D4" s="4">
        <v>35</v>
      </c>
      <c r="E4" s="2" t="s">
        <v>257</v>
      </c>
      <c r="F4" s="4">
        <f>$F$2*0.2</f>
        <v>34</v>
      </c>
      <c r="G4" s="2" t="s">
        <v>258</v>
      </c>
      <c r="H4" s="4">
        <v>5</v>
      </c>
      <c r="I4" s="1"/>
      <c r="J4" s="1"/>
    </row>
    <row r="5" spans="1:10" ht="15.75" customHeight="1">
      <c r="A5" s="2" t="s">
        <v>259</v>
      </c>
      <c r="B5" s="4">
        <v>12</v>
      </c>
      <c r="C5" s="2" t="s">
        <v>260</v>
      </c>
      <c r="D5" s="4">
        <v>20</v>
      </c>
      <c r="E5" s="2" t="s">
        <v>261</v>
      </c>
      <c r="F5" s="4">
        <f>$F$2*0.7</f>
        <v>118.99999999999999</v>
      </c>
      <c r="G5" s="2" t="s">
        <v>262</v>
      </c>
      <c r="H5" s="4">
        <v>0</v>
      </c>
      <c r="I5" s="1"/>
      <c r="J5" s="1"/>
    </row>
    <row r="6" spans="1:10" ht="15.75" customHeight="1">
      <c r="A6" s="2" t="s">
        <v>263</v>
      </c>
      <c r="B6" s="4">
        <v>11</v>
      </c>
      <c r="C6" s="2" t="s">
        <v>264</v>
      </c>
      <c r="D6" s="4">
        <v>20</v>
      </c>
      <c r="E6" s="2" t="s">
        <v>265</v>
      </c>
      <c r="F6" s="4">
        <f>$F$2*0.2</f>
        <v>34</v>
      </c>
      <c r="G6" s="2" t="s">
        <v>266</v>
      </c>
      <c r="H6" s="4">
        <v>1</v>
      </c>
      <c r="I6" s="1"/>
      <c r="J6" s="1"/>
    </row>
    <row r="7" spans="1:10" ht="15.75" customHeight="1">
      <c r="A7" s="2" t="s">
        <v>267</v>
      </c>
      <c r="B7" s="4">
        <v>13</v>
      </c>
      <c r="C7" s="2" t="s">
        <v>268</v>
      </c>
      <c r="D7" s="4">
        <v>20</v>
      </c>
      <c r="E7" s="2" t="s">
        <v>269</v>
      </c>
      <c r="F7" s="4">
        <f>$F$2*0.2</f>
        <v>34</v>
      </c>
      <c r="G7" s="2" t="s">
        <v>270</v>
      </c>
      <c r="H7" s="4">
        <v>1</v>
      </c>
      <c r="I7" s="1"/>
      <c r="J7" s="1"/>
    </row>
    <row r="8" spans="1:10" ht="15.75" customHeight="1">
      <c r="A8" s="2" t="s">
        <v>271</v>
      </c>
      <c r="B8" s="4">
        <v>6</v>
      </c>
      <c r="C8" s="2" t="s">
        <v>272</v>
      </c>
      <c r="D8" s="4">
        <v>20</v>
      </c>
      <c r="E8" s="2" t="s">
        <v>273</v>
      </c>
      <c r="F8" s="4">
        <f>$F$2*0.25</f>
        <v>42.5</v>
      </c>
      <c r="G8" s="2" t="s">
        <v>274</v>
      </c>
      <c r="H8" s="4">
        <v>1</v>
      </c>
      <c r="I8" s="1"/>
      <c r="J8" s="1"/>
    </row>
    <row r="9" spans="1:10" ht="15.75" customHeight="1">
      <c r="A9" s="2" t="s">
        <v>275</v>
      </c>
      <c r="B9" s="4">
        <v>5</v>
      </c>
      <c r="C9" s="2" t="s">
        <v>276</v>
      </c>
      <c r="D9" s="4">
        <v>35</v>
      </c>
      <c r="E9" s="2" t="s">
        <v>277</v>
      </c>
      <c r="F9" s="4">
        <f>$F$2*0.25</f>
        <v>42.5</v>
      </c>
      <c r="G9" s="2" t="s">
        <v>278</v>
      </c>
      <c r="H9" s="4">
        <v>0</v>
      </c>
      <c r="I9" s="1"/>
      <c r="J9" s="1"/>
    </row>
    <row r="10" spans="1:10" ht="15.75" customHeight="1">
      <c r="A10" s="2" t="s">
        <v>279</v>
      </c>
      <c r="B10" s="4">
        <f>ROUNDUP((B8+B5+B7+B9)/2,0)</f>
        <v>18</v>
      </c>
      <c r="C10" s="2" t="s">
        <v>280</v>
      </c>
      <c r="D10" s="4">
        <v>30</v>
      </c>
      <c r="E10" s="2" t="s">
        <v>281</v>
      </c>
      <c r="F10" s="2" t="s">
        <v>282</v>
      </c>
      <c r="G10" s="2" t="s">
        <v>283</v>
      </c>
      <c r="H10" s="4">
        <v>0</v>
      </c>
      <c r="I10" s="1"/>
      <c r="J10" s="1"/>
    </row>
    <row r="11" spans="1:10" ht="15.75" customHeight="1">
      <c r="A11" s="2" t="s">
        <v>284</v>
      </c>
      <c r="B11" s="4">
        <v>8</v>
      </c>
      <c r="C11" s="2" t="s">
        <v>285</v>
      </c>
      <c r="D11" s="4">
        <v>40</v>
      </c>
      <c r="E11" s="2" t="s">
        <v>286</v>
      </c>
      <c r="F11" s="4">
        <v>2</v>
      </c>
      <c r="G11" s="2" t="s">
        <v>287</v>
      </c>
      <c r="H11" s="4">
        <v>5</v>
      </c>
      <c r="I11" s="1"/>
      <c r="J11" s="1"/>
    </row>
    <row r="12" spans="1:10" ht="15.75" customHeight="1">
      <c r="A12" s="2" t="s">
        <v>288</v>
      </c>
      <c r="B12" s="4">
        <v>20</v>
      </c>
      <c r="C12" s="2" t="s">
        <v>289</v>
      </c>
      <c r="D12" s="4">
        <v>20</v>
      </c>
      <c r="E12" s="2" t="s">
        <v>290</v>
      </c>
      <c r="F12" s="4">
        <v>2</v>
      </c>
      <c r="G12" s="2" t="s">
        <v>291</v>
      </c>
      <c r="H12" s="4">
        <v>0</v>
      </c>
      <c r="I12" s="1"/>
      <c r="J12" s="1"/>
    </row>
    <row r="13" spans="1:10" ht="15.75" customHeight="1">
      <c r="A13" s="2" t="s">
        <v>292</v>
      </c>
      <c r="B13" s="4">
        <v>20</v>
      </c>
      <c r="C13" s="2" t="s">
        <v>293</v>
      </c>
      <c r="D13" s="4">
        <v>35</v>
      </c>
      <c r="E13" s="2" t="s">
        <v>294</v>
      </c>
      <c r="F13" s="2" t="s">
        <v>404</v>
      </c>
      <c r="G13" s="2" t="s">
        <v>296</v>
      </c>
      <c r="H13" s="4">
        <v>0</v>
      </c>
      <c r="I13" s="1"/>
      <c r="J13" s="1"/>
    </row>
    <row r="14" spans="1:10" ht="15.75" customHeight="1">
      <c r="A14" s="2" t="s">
        <v>297</v>
      </c>
      <c r="B14" s="4">
        <v>48</v>
      </c>
      <c r="C14" s="2" t="s">
        <v>298</v>
      </c>
      <c r="D14" s="4">
        <v>35</v>
      </c>
      <c r="E14" s="2" t="s">
        <v>299</v>
      </c>
      <c r="F14" s="2" t="s">
        <v>405</v>
      </c>
      <c r="G14" s="2" t="s">
        <v>301</v>
      </c>
      <c r="H14" s="4">
        <v>0</v>
      </c>
      <c r="I14" s="1"/>
      <c r="J14" s="1"/>
    </row>
    <row r="15" spans="1:10" ht="15.75" customHeight="1">
      <c r="A15" s="2" t="s">
        <v>302</v>
      </c>
      <c r="B15" s="2" t="s">
        <v>333</v>
      </c>
      <c r="C15" s="2" t="s">
        <v>304</v>
      </c>
      <c r="D15" s="4">
        <v>75</v>
      </c>
      <c r="E15" s="2" t="s">
        <v>305</v>
      </c>
      <c r="F15" s="2" t="s">
        <v>406</v>
      </c>
      <c r="G15" s="2" t="s">
        <v>307</v>
      </c>
      <c r="H15" s="4">
        <v>1</v>
      </c>
      <c r="I15" s="1"/>
      <c r="J15" s="1"/>
    </row>
    <row r="16" spans="1:10" ht="15.75" customHeight="1">
      <c r="A16" s="2" t="s">
        <v>308</v>
      </c>
      <c r="B16" s="4">
        <f>ROUNDUP((B7+B5)/2,0)</f>
        <v>13</v>
      </c>
      <c r="C16" s="2" t="s">
        <v>309</v>
      </c>
      <c r="D16" s="4">
        <v>20</v>
      </c>
      <c r="E16" s="2" t="s">
        <v>99</v>
      </c>
      <c r="F16" s="2"/>
      <c r="G16" s="2" t="s">
        <v>311</v>
      </c>
      <c r="H16" s="4">
        <v>1</v>
      </c>
      <c r="I16" s="1"/>
      <c r="J16" s="1"/>
    </row>
    <row r="17" spans="1:10" ht="15.75" customHeight="1">
      <c r="A17" s="2" t="s">
        <v>312</v>
      </c>
      <c r="B17" s="4">
        <f>ROUNDUP((B6+B6+B4)/3,0)</f>
        <v>13</v>
      </c>
      <c r="C17" s="2" t="s">
        <v>313</v>
      </c>
      <c r="D17" s="4">
        <v>35</v>
      </c>
      <c r="E17" s="2" t="s">
        <v>314</v>
      </c>
      <c r="F17" s="4"/>
      <c r="G17" s="2" t="s">
        <v>315</v>
      </c>
      <c r="H17" s="4">
        <v>1</v>
      </c>
      <c r="I17" s="1"/>
      <c r="J17" s="1"/>
    </row>
    <row r="18" spans="1:10" ht="15.75" customHeight="1">
      <c r="A18" s="2" t="s">
        <v>316</v>
      </c>
      <c r="B18" s="4">
        <f>ROUNDUP((B5+B4+B5)/3,0)</f>
        <v>14</v>
      </c>
      <c r="C18" s="2" t="s">
        <v>317</v>
      </c>
      <c r="D18" s="4">
        <v>20</v>
      </c>
      <c r="E18" s="2" t="s">
        <v>318</v>
      </c>
      <c r="F18" s="4"/>
      <c r="G18" s="2" t="s">
        <v>319</v>
      </c>
      <c r="H18" s="4">
        <v>1</v>
      </c>
      <c r="I18" s="1"/>
      <c r="J18" s="1"/>
    </row>
    <row r="19" spans="1:10" ht="15.75" customHeight="1">
      <c r="A19" s="2" t="s">
        <v>320</v>
      </c>
      <c r="B19" s="4">
        <f>ROUNDUP(B8+B9,0)</f>
        <v>11</v>
      </c>
      <c r="C19" s="2" t="s">
        <v>321</v>
      </c>
      <c r="D19" s="4">
        <v>20</v>
      </c>
      <c r="E19" s="2" t="s">
        <v>322</v>
      </c>
      <c r="F19" s="4"/>
      <c r="G19" s="2" t="s">
        <v>323</v>
      </c>
      <c r="H19" s="4">
        <v>1</v>
      </c>
      <c r="I19" s="1"/>
      <c r="J19" s="1"/>
    </row>
    <row r="20" spans="1:10" ht="15.75" customHeight="1">
      <c r="A20" s="2" t="s">
        <v>324</v>
      </c>
      <c r="B20" s="2"/>
      <c r="C20" s="2" t="s">
        <v>325</v>
      </c>
      <c r="D20" s="4">
        <v>26</v>
      </c>
      <c r="E20" s="2" t="s">
        <v>326</v>
      </c>
      <c r="F20" s="4"/>
      <c r="G20" s="2" t="s">
        <v>327</v>
      </c>
      <c r="H20" s="2" t="s">
        <v>363</v>
      </c>
      <c r="I20" s="1"/>
      <c r="J20" s="1"/>
    </row>
    <row r="21" spans="1:10" ht="15.75" customHeight="1">
      <c r="A21" s="2" t="s">
        <v>329</v>
      </c>
      <c r="B21" s="4">
        <f>F2</f>
        <v>170</v>
      </c>
      <c r="C21" s="2" t="s">
        <v>330</v>
      </c>
      <c r="D21" s="4">
        <v>20</v>
      </c>
      <c r="E21" s="2" t="s">
        <v>331</v>
      </c>
      <c r="F21" s="4"/>
      <c r="G21" s="2" t="s">
        <v>332</v>
      </c>
      <c r="H21" s="2" t="s">
        <v>363</v>
      </c>
      <c r="I21" s="1"/>
      <c r="J21" s="1"/>
    </row>
    <row r="22" spans="1:10" ht="15.75" customHeight="1">
      <c r="A22" s="2" t="s">
        <v>334</v>
      </c>
      <c r="B22" s="4">
        <f>F3</f>
        <v>6</v>
      </c>
      <c r="C22" s="2" t="s">
        <v>335</v>
      </c>
      <c r="D22" s="4">
        <v>20</v>
      </c>
      <c r="E22" s="2" t="s">
        <v>336</v>
      </c>
      <c r="F22" s="4"/>
      <c r="G22" s="2" t="s">
        <v>337</v>
      </c>
      <c r="H22" s="2" t="s">
        <v>363</v>
      </c>
      <c r="I22" s="1"/>
      <c r="J22" s="1"/>
    </row>
    <row r="23" spans="1:10" ht="15.75" customHeight="1">
      <c r="A23" s="2" t="s">
        <v>339</v>
      </c>
      <c r="B23" s="4">
        <f t="shared" ref="B23:B28" si="0">F4</f>
        <v>34</v>
      </c>
      <c r="C23" s="2" t="s">
        <v>340</v>
      </c>
      <c r="D23" s="4">
        <v>20</v>
      </c>
      <c r="E23" s="2" t="s">
        <v>341</v>
      </c>
      <c r="F23" s="4"/>
      <c r="G23" s="2" t="s">
        <v>342</v>
      </c>
      <c r="H23" s="2" t="s">
        <v>363</v>
      </c>
      <c r="I23" s="1"/>
      <c r="J23" s="1"/>
    </row>
    <row r="24" spans="1:10" ht="15.75" customHeight="1">
      <c r="A24" s="2" t="s">
        <v>344</v>
      </c>
      <c r="B24" s="4">
        <f t="shared" si="0"/>
        <v>118.99999999999999</v>
      </c>
      <c r="C24" s="2" t="s">
        <v>345</v>
      </c>
      <c r="D24" s="4">
        <v>20</v>
      </c>
      <c r="E24" s="2" t="s">
        <v>346</v>
      </c>
      <c r="F24" s="4"/>
      <c r="G24" s="2" t="s">
        <v>347</v>
      </c>
      <c r="H24" s="2" t="s">
        <v>363</v>
      </c>
      <c r="I24" s="1"/>
      <c r="J24" s="1"/>
    </row>
    <row r="25" spans="1:10" ht="15.75" customHeight="1">
      <c r="A25" s="2" t="s">
        <v>348</v>
      </c>
      <c r="B25" s="4">
        <f t="shared" si="0"/>
        <v>34</v>
      </c>
      <c r="C25" s="2" t="s">
        <v>349</v>
      </c>
      <c r="D25" s="4">
        <v>25</v>
      </c>
      <c r="E25" s="2" t="s">
        <v>350</v>
      </c>
      <c r="F25" s="4"/>
      <c r="G25" s="2" t="s">
        <v>351</v>
      </c>
      <c r="H25" s="2" t="s">
        <v>170</v>
      </c>
      <c r="I25" s="1"/>
      <c r="J25" s="1"/>
    </row>
    <row r="26" spans="1:10" ht="15.75" customHeight="1">
      <c r="A26" s="2" t="s">
        <v>353</v>
      </c>
      <c r="B26" s="4">
        <f t="shared" si="0"/>
        <v>34</v>
      </c>
      <c r="C26" s="2" t="s">
        <v>354</v>
      </c>
      <c r="D26" s="4">
        <v>35</v>
      </c>
      <c r="E26" s="2" t="s">
        <v>355</v>
      </c>
      <c r="F26" s="4"/>
      <c r="G26" s="2"/>
      <c r="H26" s="2"/>
      <c r="I26" s="1"/>
      <c r="J26" s="1"/>
    </row>
    <row r="27" spans="1:10" ht="15.75" customHeight="1">
      <c r="A27" s="2" t="s">
        <v>356</v>
      </c>
      <c r="B27" s="4">
        <f t="shared" si="0"/>
        <v>42.5</v>
      </c>
      <c r="E27" s="2" t="s">
        <v>357</v>
      </c>
      <c r="F27" s="2"/>
      <c r="G27" s="2"/>
      <c r="H27" s="2"/>
      <c r="I27" s="1"/>
      <c r="J27" s="1"/>
    </row>
    <row r="28" spans="1:10" ht="15.75" customHeight="1">
      <c r="A28" s="2" t="s">
        <v>358</v>
      </c>
      <c r="B28" s="4">
        <f t="shared" si="0"/>
        <v>42.5</v>
      </c>
      <c r="C28" s="2"/>
      <c r="D28" s="2"/>
      <c r="E28" s="2"/>
      <c r="F28" s="2"/>
      <c r="G28" s="2"/>
      <c r="H28" s="2"/>
      <c r="I28" s="1"/>
      <c r="J28" s="1"/>
    </row>
    <row r="29" spans="1:10" ht="15.75" customHeight="1">
      <c r="A29" s="2" t="s">
        <v>359</v>
      </c>
      <c r="B29" s="4">
        <v>0</v>
      </c>
      <c r="C29" s="2"/>
      <c r="D29" s="2"/>
      <c r="E29" s="2"/>
      <c r="F29" s="2"/>
      <c r="G29" s="2"/>
      <c r="H29" s="2"/>
      <c r="I29" s="1"/>
      <c r="J29" s="1"/>
    </row>
    <row r="30" spans="1:10" ht="15.75" customHeight="1">
      <c r="A30" s="2"/>
      <c r="B30" s="2"/>
      <c r="C30" s="2"/>
      <c r="D30" s="2"/>
      <c r="E30" s="2"/>
      <c r="F30" s="2"/>
      <c r="G30" s="2"/>
      <c r="H30" s="2"/>
      <c r="I30" s="1"/>
      <c r="J30" s="1"/>
    </row>
    <row r="31" spans="1:10" ht="15.75" customHeight="1">
      <c r="A31" s="3"/>
      <c r="B31" s="3"/>
      <c r="C31" s="3"/>
      <c r="D31" s="3"/>
      <c r="E31" s="3"/>
      <c r="F31" s="3"/>
      <c r="G31" s="3"/>
      <c r="H31" s="3"/>
    </row>
    <row r="32" spans="1:10" ht="15.75" customHeight="1">
      <c r="A32" s="3"/>
      <c r="B32" s="3"/>
      <c r="C32" s="3"/>
      <c r="D32" s="3"/>
      <c r="E32" s="3"/>
      <c r="F32" s="3"/>
      <c r="G32" s="3"/>
      <c r="H32" s="3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32"/>
  <sheetViews>
    <sheetView workbookViewId="0">
      <selection activeCell="D2" sqref="D2:D26"/>
    </sheetView>
  </sheetViews>
  <sheetFormatPr defaultColWidth="14.42578125" defaultRowHeight="15.75" customHeight="1"/>
  <cols>
    <col min="6" max="6" width="23.5703125" customWidth="1"/>
  </cols>
  <sheetData>
    <row r="1" spans="1:10" ht="15.75" customHeight="1">
      <c r="A1" s="2" t="s">
        <v>238</v>
      </c>
      <c r="B1" s="2" t="s">
        <v>239</v>
      </c>
      <c r="C1" s="2" t="s">
        <v>240</v>
      </c>
      <c r="D1" s="2" t="s">
        <v>241</v>
      </c>
      <c r="E1" s="2" t="s">
        <v>242</v>
      </c>
      <c r="F1" s="2" t="s">
        <v>243</v>
      </c>
      <c r="G1" s="2" t="s">
        <v>244</v>
      </c>
      <c r="H1" s="2" t="s">
        <v>245</v>
      </c>
      <c r="I1" s="1" t="s">
        <v>246</v>
      </c>
      <c r="J1" s="1"/>
    </row>
    <row r="2" spans="1:10" ht="15.75" customHeight="1">
      <c r="A2" s="2" t="s">
        <v>247</v>
      </c>
      <c r="B2" s="4">
        <v>12</v>
      </c>
      <c r="C2" s="2" t="s">
        <v>248</v>
      </c>
      <c r="D2" s="4">
        <v>30</v>
      </c>
      <c r="E2" s="2" t="s">
        <v>249</v>
      </c>
      <c r="F2" s="4">
        <f xml:space="preserve"> (B2*2 + B5) *5</f>
        <v>175</v>
      </c>
      <c r="G2" s="2" t="s">
        <v>250</v>
      </c>
      <c r="H2" s="4">
        <v>7</v>
      </c>
      <c r="I2" s="1"/>
      <c r="J2" s="1"/>
    </row>
    <row r="3" spans="1:10" ht="15.75" customHeight="1">
      <c r="A3" s="2" t="s">
        <v>251</v>
      </c>
      <c r="B3" s="4">
        <v>13</v>
      </c>
      <c r="C3" s="2" t="s">
        <v>252</v>
      </c>
      <c r="D3" s="4">
        <v>45</v>
      </c>
      <c r="E3" s="2" t="s">
        <v>253</v>
      </c>
      <c r="F3" s="4">
        <f>ROUNDDOWN(B5/2,0)</f>
        <v>5</v>
      </c>
      <c r="G3" s="2" t="s">
        <v>254</v>
      </c>
      <c r="H3" s="4">
        <v>5</v>
      </c>
      <c r="I3" s="1"/>
      <c r="J3" s="1"/>
    </row>
    <row r="4" spans="1:10" ht="15.75" customHeight="1">
      <c r="A4" s="2" t="s">
        <v>255</v>
      </c>
      <c r="B4" s="4">
        <v>14</v>
      </c>
      <c r="C4" s="2" t="s">
        <v>256</v>
      </c>
      <c r="D4" s="4">
        <v>40</v>
      </c>
      <c r="E4" s="2" t="s">
        <v>257</v>
      </c>
      <c r="F4" s="4">
        <f>$F$2*0.2</f>
        <v>35</v>
      </c>
      <c r="G4" s="2" t="s">
        <v>258</v>
      </c>
      <c r="H4" s="4">
        <v>0</v>
      </c>
      <c r="I4" s="1"/>
      <c r="J4" s="1"/>
    </row>
    <row r="5" spans="1:10" ht="15.75" customHeight="1">
      <c r="A5" s="2" t="s">
        <v>259</v>
      </c>
      <c r="B5" s="4">
        <v>11</v>
      </c>
      <c r="C5" s="2" t="s">
        <v>260</v>
      </c>
      <c r="D5" s="4">
        <v>38</v>
      </c>
      <c r="E5" s="2" t="s">
        <v>261</v>
      </c>
      <c r="F5" s="4">
        <f>$F$2*0.7</f>
        <v>122.49999999999999</v>
      </c>
      <c r="G5" s="2" t="s">
        <v>262</v>
      </c>
      <c r="H5" s="4">
        <v>0</v>
      </c>
      <c r="I5" s="1"/>
      <c r="J5" s="1"/>
    </row>
    <row r="6" spans="1:10" ht="15.75" customHeight="1">
      <c r="A6" s="2" t="s">
        <v>263</v>
      </c>
      <c r="B6" s="4">
        <v>13</v>
      </c>
      <c r="C6" s="2" t="s">
        <v>264</v>
      </c>
      <c r="D6" s="4">
        <v>30</v>
      </c>
      <c r="E6" s="2" t="s">
        <v>265</v>
      </c>
      <c r="F6" s="4">
        <f>$F$2*0.2</f>
        <v>35</v>
      </c>
      <c r="G6" s="2" t="s">
        <v>266</v>
      </c>
      <c r="H6" s="4">
        <v>1</v>
      </c>
      <c r="I6" s="1"/>
      <c r="J6" s="1"/>
    </row>
    <row r="7" spans="1:10" ht="15.75" customHeight="1">
      <c r="A7" s="2" t="s">
        <v>267</v>
      </c>
      <c r="B7" s="4">
        <v>14</v>
      </c>
      <c r="C7" s="2" t="s">
        <v>268</v>
      </c>
      <c r="D7" s="4">
        <v>45</v>
      </c>
      <c r="E7" s="2" t="s">
        <v>269</v>
      </c>
      <c r="F7" s="4">
        <f>$F$2*0.2</f>
        <v>35</v>
      </c>
      <c r="G7" s="2" t="s">
        <v>270</v>
      </c>
      <c r="H7" s="4">
        <v>1</v>
      </c>
      <c r="I7" s="1"/>
      <c r="J7" s="1"/>
    </row>
    <row r="8" spans="1:10" ht="15.75" customHeight="1">
      <c r="A8" s="2" t="s">
        <v>271</v>
      </c>
      <c r="B8" s="4">
        <v>5</v>
      </c>
      <c r="C8" s="2" t="s">
        <v>272</v>
      </c>
      <c r="D8" s="4">
        <v>45</v>
      </c>
      <c r="E8" s="2" t="s">
        <v>273</v>
      </c>
      <c r="F8" s="4">
        <f>$F$2*0.25</f>
        <v>43.75</v>
      </c>
      <c r="G8" s="2" t="s">
        <v>274</v>
      </c>
      <c r="H8" s="4">
        <v>0</v>
      </c>
      <c r="I8" s="1"/>
      <c r="J8" s="1"/>
    </row>
    <row r="9" spans="1:10" ht="15.75" customHeight="1">
      <c r="A9" s="2" t="s">
        <v>275</v>
      </c>
      <c r="B9" s="4">
        <v>5</v>
      </c>
      <c r="C9" s="2" t="s">
        <v>276</v>
      </c>
      <c r="D9" s="4">
        <v>40</v>
      </c>
      <c r="E9" s="2" t="s">
        <v>277</v>
      </c>
      <c r="F9" s="4">
        <f>$F$2*0.25</f>
        <v>43.75</v>
      </c>
      <c r="G9" s="2" t="s">
        <v>278</v>
      </c>
      <c r="H9" s="4">
        <v>0</v>
      </c>
      <c r="I9" s="1"/>
      <c r="J9" s="1"/>
    </row>
    <row r="10" spans="1:10" ht="15.75" customHeight="1">
      <c r="A10" s="2" t="s">
        <v>279</v>
      </c>
      <c r="B10" s="4">
        <f>ROUNDUP((B8+B5+B7+B9)/2,0)</f>
        <v>18</v>
      </c>
      <c r="C10" s="2" t="s">
        <v>280</v>
      </c>
      <c r="D10" s="4">
        <v>35</v>
      </c>
      <c r="E10" s="2" t="s">
        <v>281</v>
      </c>
      <c r="F10" s="2" t="s">
        <v>282</v>
      </c>
      <c r="G10" s="2" t="s">
        <v>283</v>
      </c>
      <c r="H10" s="4">
        <v>0</v>
      </c>
      <c r="I10" s="1"/>
      <c r="J10" s="1"/>
    </row>
    <row r="11" spans="1:10" ht="15.75" customHeight="1">
      <c r="A11" s="2" t="s">
        <v>284</v>
      </c>
      <c r="B11" s="4">
        <v>8</v>
      </c>
      <c r="C11" s="2" t="s">
        <v>285</v>
      </c>
      <c r="D11" s="4">
        <v>28</v>
      </c>
      <c r="E11" s="2" t="s">
        <v>286</v>
      </c>
      <c r="F11" s="4">
        <v>2</v>
      </c>
      <c r="G11" s="2" t="s">
        <v>287</v>
      </c>
      <c r="H11" s="4">
        <v>5</v>
      </c>
      <c r="I11" s="1"/>
      <c r="J11" s="1"/>
    </row>
    <row r="12" spans="1:10" ht="15.75" customHeight="1">
      <c r="A12" s="2" t="s">
        <v>288</v>
      </c>
      <c r="B12" s="4">
        <v>20</v>
      </c>
      <c r="C12" s="2" t="s">
        <v>289</v>
      </c>
      <c r="D12" s="4">
        <v>20</v>
      </c>
      <c r="E12" s="2" t="s">
        <v>290</v>
      </c>
      <c r="F12" s="4">
        <v>2</v>
      </c>
      <c r="G12" s="2" t="s">
        <v>291</v>
      </c>
      <c r="H12" s="4">
        <v>0</v>
      </c>
      <c r="I12" s="1"/>
      <c r="J12" s="1"/>
    </row>
    <row r="13" spans="1:10" ht="15.75" customHeight="1">
      <c r="A13" s="2" t="s">
        <v>292</v>
      </c>
      <c r="B13" s="4">
        <v>20</v>
      </c>
      <c r="C13" s="2" t="s">
        <v>293</v>
      </c>
      <c r="D13" s="4">
        <v>35</v>
      </c>
      <c r="E13" s="2" t="s">
        <v>294</v>
      </c>
      <c r="F13" s="2" t="s">
        <v>295</v>
      </c>
      <c r="G13" s="2" t="s">
        <v>296</v>
      </c>
      <c r="H13" s="4">
        <v>6</v>
      </c>
      <c r="I13" s="1"/>
      <c r="J13" s="1"/>
    </row>
    <row r="14" spans="1:10" ht="15.75" customHeight="1">
      <c r="A14" s="2" t="s">
        <v>297</v>
      </c>
      <c r="B14" s="4">
        <v>40</v>
      </c>
      <c r="C14" s="2" t="s">
        <v>298</v>
      </c>
      <c r="D14" s="4">
        <v>40</v>
      </c>
      <c r="E14" s="2" t="s">
        <v>299</v>
      </c>
      <c r="F14" s="2" t="s">
        <v>300</v>
      </c>
      <c r="G14" s="2" t="s">
        <v>301</v>
      </c>
      <c r="H14" s="4">
        <v>5</v>
      </c>
      <c r="I14" s="1"/>
      <c r="J14" s="1"/>
    </row>
    <row r="15" spans="1:10" ht="15.75" customHeight="1">
      <c r="A15" s="2" t="s">
        <v>302</v>
      </c>
      <c r="B15" s="2" t="s">
        <v>303</v>
      </c>
      <c r="C15" s="2" t="s">
        <v>304</v>
      </c>
      <c r="D15" s="4">
        <v>20</v>
      </c>
      <c r="E15" s="2" t="s">
        <v>305</v>
      </c>
      <c r="F15" s="2" t="s">
        <v>306</v>
      </c>
      <c r="G15" s="2" t="s">
        <v>307</v>
      </c>
      <c r="H15" s="4">
        <v>1</v>
      </c>
      <c r="I15" s="1"/>
      <c r="J15" s="1"/>
    </row>
    <row r="16" spans="1:10" ht="15.75" customHeight="1">
      <c r="A16" s="2" t="s">
        <v>308</v>
      </c>
      <c r="B16" s="4">
        <f>ROUNDUP((B7+B5)/2,0)</f>
        <v>13</v>
      </c>
      <c r="C16" s="2" t="s">
        <v>309</v>
      </c>
      <c r="D16" s="4">
        <v>35</v>
      </c>
      <c r="E16" s="2" t="s">
        <v>99</v>
      </c>
      <c r="F16" s="2" t="s">
        <v>310</v>
      </c>
      <c r="G16" s="2" t="s">
        <v>311</v>
      </c>
      <c r="H16" s="4">
        <v>1</v>
      </c>
      <c r="I16" s="1"/>
      <c r="J16" s="1"/>
    </row>
    <row r="17" spans="1:10" ht="15.75" customHeight="1">
      <c r="A17" s="2" t="s">
        <v>312</v>
      </c>
      <c r="B17" s="4">
        <f>ROUNDUP((B6+B6+B4)/3,0)</f>
        <v>14</v>
      </c>
      <c r="C17" s="2" t="s">
        <v>313</v>
      </c>
      <c r="D17" s="4">
        <v>40</v>
      </c>
      <c r="E17" s="2" t="s">
        <v>314</v>
      </c>
      <c r="F17" s="4"/>
      <c r="G17" s="2" t="s">
        <v>315</v>
      </c>
      <c r="H17" s="4">
        <v>1</v>
      </c>
      <c r="I17" s="1"/>
      <c r="J17" s="1"/>
    </row>
    <row r="18" spans="1:10" ht="15.75" customHeight="1">
      <c r="A18" s="2" t="s">
        <v>316</v>
      </c>
      <c r="B18" s="4">
        <f>ROUNDUP((B5+B4+B5)/3,0)</f>
        <v>12</v>
      </c>
      <c r="C18" s="2" t="s">
        <v>317</v>
      </c>
      <c r="D18" s="4">
        <v>25</v>
      </c>
      <c r="E18" s="2" t="s">
        <v>318</v>
      </c>
      <c r="F18" s="4"/>
      <c r="G18" s="2" t="s">
        <v>319</v>
      </c>
      <c r="H18" s="4">
        <v>1</v>
      </c>
      <c r="I18" s="1"/>
      <c r="J18" s="1"/>
    </row>
    <row r="19" spans="1:10" ht="15.75" customHeight="1">
      <c r="A19" s="2" t="s">
        <v>320</v>
      </c>
      <c r="B19" s="4">
        <f>ROUNDUP(B8+B9,0)</f>
        <v>10</v>
      </c>
      <c r="C19" s="2" t="s">
        <v>321</v>
      </c>
      <c r="D19" s="4">
        <v>30</v>
      </c>
      <c r="E19" s="2" t="s">
        <v>322</v>
      </c>
      <c r="F19" s="4"/>
      <c r="G19" s="2" t="s">
        <v>323</v>
      </c>
      <c r="H19" s="4">
        <v>1</v>
      </c>
      <c r="I19" s="1"/>
      <c r="J19" s="1"/>
    </row>
    <row r="20" spans="1:10" ht="15.75" customHeight="1">
      <c r="A20" s="2" t="s">
        <v>324</v>
      </c>
      <c r="B20" s="2"/>
      <c r="C20" s="2" t="s">
        <v>325</v>
      </c>
      <c r="D20" s="4">
        <v>35</v>
      </c>
      <c r="E20" s="2" t="s">
        <v>326</v>
      </c>
      <c r="F20" s="4"/>
      <c r="G20" s="2" t="s">
        <v>327</v>
      </c>
      <c r="H20" s="2" t="s">
        <v>328</v>
      </c>
      <c r="I20" s="1"/>
      <c r="J20" s="1"/>
    </row>
    <row r="21" spans="1:10" ht="15.75" customHeight="1">
      <c r="A21" s="2" t="s">
        <v>329</v>
      </c>
      <c r="B21" s="4">
        <f>F2</f>
        <v>175</v>
      </c>
      <c r="C21" s="2" t="s">
        <v>330</v>
      </c>
      <c r="D21" s="4">
        <v>20</v>
      </c>
      <c r="E21" s="2" t="s">
        <v>331</v>
      </c>
      <c r="F21" s="4">
        <v>18</v>
      </c>
      <c r="G21" s="2" t="s">
        <v>332</v>
      </c>
      <c r="H21" s="2" t="s">
        <v>333</v>
      </c>
      <c r="I21" s="1"/>
      <c r="J21" s="1"/>
    </row>
    <row r="22" spans="1:10" ht="15.75" customHeight="1">
      <c r="A22" s="2" t="s">
        <v>334</v>
      </c>
      <c r="B22" s="4">
        <f>F3</f>
        <v>5</v>
      </c>
      <c r="C22" s="2" t="s">
        <v>335</v>
      </c>
      <c r="D22" s="4">
        <v>60</v>
      </c>
      <c r="E22" s="2" t="s">
        <v>336</v>
      </c>
      <c r="F22" s="4">
        <v>0</v>
      </c>
      <c r="G22" s="2" t="s">
        <v>337</v>
      </c>
      <c r="H22" s="2" t="s">
        <v>338</v>
      </c>
      <c r="I22" s="1"/>
      <c r="J22" s="1"/>
    </row>
    <row r="23" spans="1:10" ht="15.75" customHeight="1">
      <c r="A23" s="2" t="s">
        <v>339</v>
      </c>
      <c r="B23" s="4">
        <f t="shared" ref="B23:B28" si="0">F4</f>
        <v>35</v>
      </c>
      <c r="C23" s="2" t="s">
        <v>340</v>
      </c>
      <c r="D23" s="4">
        <v>35</v>
      </c>
      <c r="E23" s="2" t="s">
        <v>341</v>
      </c>
      <c r="F23" s="4">
        <v>6</v>
      </c>
      <c r="G23" s="2" t="s">
        <v>342</v>
      </c>
      <c r="H23" s="2" t="s">
        <v>343</v>
      </c>
      <c r="I23" s="1"/>
      <c r="J23" s="1"/>
    </row>
    <row r="24" spans="1:10" ht="15.75" customHeight="1">
      <c r="A24" s="2" t="s">
        <v>344</v>
      </c>
      <c r="B24" s="4">
        <f t="shared" si="0"/>
        <v>122.49999999999999</v>
      </c>
      <c r="C24" s="2" t="s">
        <v>345</v>
      </c>
      <c r="D24" s="4">
        <v>25</v>
      </c>
      <c r="E24" s="2" t="s">
        <v>346</v>
      </c>
      <c r="F24" s="4">
        <v>0</v>
      </c>
      <c r="G24" s="2" t="s">
        <v>347</v>
      </c>
      <c r="H24" s="2" t="s">
        <v>333</v>
      </c>
      <c r="I24" s="1"/>
      <c r="J24" s="1"/>
    </row>
    <row r="25" spans="1:10" ht="15.75" customHeight="1">
      <c r="A25" s="2" t="s">
        <v>348</v>
      </c>
      <c r="B25" s="4">
        <f t="shared" si="0"/>
        <v>35</v>
      </c>
      <c r="C25" s="2" t="s">
        <v>349</v>
      </c>
      <c r="D25" s="4">
        <v>55</v>
      </c>
      <c r="E25" s="2" t="s">
        <v>350</v>
      </c>
      <c r="F25" s="4">
        <v>6</v>
      </c>
      <c r="G25" s="2" t="s">
        <v>351</v>
      </c>
      <c r="H25" s="2" t="s">
        <v>352</v>
      </c>
      <c r="I25" s="1"/>
      <c r="J25" s="1"/>
    </row>
    <row r="26" spans="1:10" ht="15.75" customHeight="1">
      <c r="A26" s="2" t="s">
        <v>353</v>
      </c>
      <c r="B26" s="4">
        <f t="shared" si="0"/>
        <v>35</v>
      </c>
      <c r="C26" s="2" t="s">
        <v>354</v>
      </c>
      <c r="D26" s="4">
        <v>35</v>
      </c>
      <c r="E26" s="2" t="s">
        <v>355</v>
      </c>
      <c r="F26" s="4">
        <v>6</v>
      </c>
      <c r="G26" s="2"/>
      <c r="H26" s="2"/>
      <c r="I26" s="1"/>
      <c r="J26" s="1"/>
    </row>
    <row r="27" spans="1:10" ht="15.75" customHeight="1">
      <c r="A27" s="2" t="s">
        <v>356</v>
      </c>
      <c r="B27" s="4">
        <f t="shared" si="0"/>
        <v>43.75</v>
      </c>
      <c r="E27" s="2" t="s">
        <v>357</v>
      </c>
      <c r="F27" s="2"/>
      <c r="G27" s="2"/>
      <c r="H27" s="2"/>
      <c r="I27" s="1"/>
      <c r="J27" s="1"/>
    </row>
    <row r="28" spans="1:10" ht="15.75" customHeight="1">
      <c r="A28" s="2" t="s">
        <v>358</v>
      </c>
      <c r="B28" s="4">
        <f t="shared" si="0"/>
        <v>43.75</v>
      </c>
      <c r="C28" s="2"/>
      <c r="D28" s="2"/>
      <c r="E28" s="2"/>
      <c r="F28" s="2"/>
      <c r="G28" s="2"/>
      <c r="H28" s="2"/>
      <c r="I28" s="1"/>
      <c r="J28" s="1"/>
    </row>
    <row r="29" spans="1:10" ht="15.75" customHeight="1">
      <c r="A29" s="2" t="s">
        <v>359</v>
      </c>
      <c r="B29" s="4">
        <v>0</v>
      </c>
      <c r="C29" s="2"/>
      <c r="D29" s="2"/>
      <c r="E29" s="2"/>
      <c r="F29" s="2"/>
      <c r="G29" s="2"/>
      <c r="H29" s="2"/>
      <c r="I29" s="1"/>
      <c r="J29" s="1"/>
    </row>
    <row r="30" spans="1:10" ht="15.75" customHeight="1">
      <c r="A30" s="2"/>
      <c r="B30" s="2"/>
      <c r="C30" s="2"/>
      <c r="D30" s="2"/>
      <c r="E30" s="2"/>
      <c r="F30" s="2"/>
      <c r="G30" s="2"/>
      <c r="H30" s="2"/>
      <c r="I30" s="1"/>
      <c r="J30" s="1"/>
    </row>
    <row r="31" spans="1:10" ht="15.75" customHeight="1">
      <c r="A31" s="3"/>
      <c r="B31" s="3"/>
      <c r="C31" s="3"/>
      <c r="D31" s="3"/>
      <c r="E31" s="3"/>
      <c r="F31" s="3"/>
      <c r="G31" s="3"/>
      <c r="H31" s="3"/>
    </row>
    <row r="32" spans="1:10" ht="15.75" customHeight="1">
      <c r="A32" s="3"/>
      <c r="B32" s="3"/>
      <c r="C32" s="3"/>
      <c r="D32" s="3"/>
      <c r="E32" s="3"/>
      <c r="F32" s="3"/>
      <c r="G32" s="3"/>
      <c r="H32" s="3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Tabelle12">
    <outlinePr summaryBelow="0" summaryRight="0"/>
  </sheetPr>
  <dimension ref="A1:J32"/>
  <sheetViews>
    <sheetView workbookViewId="0">
      <selection activeCell="B2" sqref="B2:B9"/>
    </sheetView>
  </sheetViews>
  <sheetFormatPr defaultColWidth="14.42578125" defaultRowHeight="15.75" customHeight="1"/>
  <sheetData>
    <row r="1" spans="1:10" ht="15.75" customHeight="1">
      <c r="A1" s="2" t="s">
        <v>238</v>
      </c>
      <c r="B1" s="2" t="s">
        <v>239</v>
      </c>
      <c r="C1" s="2" t="s">
        <v>240</v>
      </c>
      <c r="D1" s="2" t="s">
        <v>241</v>
      </c>
      <c r="E1" s="2" t="s">
        <v>242</v>
      </c>
      <c r="F1" s="2" t="s">
        <v>243</v>
      </c>
      <c r="G1" s="2" t="s">
        <v>244</v>
      </c>
      <c r="H1" s="2" t="s">
        <v>245</v>
      </c>
      <c r="I1" s="1" t="s">
        <v>246</v>
      </c>
      <c r="J1" s="1"/>
    </row>
    <row r="2" spans="1:10" ht="15.75" customHeight="1">
      <c r="A2" s="2" t="s">
        <v>247</v>
      </c>
      <c r="B2" s="4">
        <v>15</v>
      </c>
      <c r="C2" s="2" t="s">
        <v>248</v>
      </c>
      <c r="D2" s="4">
        <v>35</v>
      </c>
      <c r="E2" s="2" t="s">
        <v>249</v>
      </c>
      <c r="F2" s="4">
        <f xml:space="preserve"> (B2*2 + B5) *5</f>
        <v>220</v>
      </c>
      <c r="G2" s="2" t="s">
        <v>250</v>
      </c>
      <c r="H2" s="4">
        <v>6</v>
      </c>
      <c r="I2" s="1"/>
      <c r="J2" s="1"/>
    </row>
    <row r="3" spans="1:10" ht="15.75" customHeight="1">
      <c r="A3" s="2" t="s">
        <v>251</v>
      </c>
      <c r="B3" s="4">
        <v>13</v>
      </c>
      <c r="C3" s="2" t="s">
        <v>252</v>
      </c>
      <c r="D3" s="4">
        <v>55</v>
      </c>
      <c r="E3" s="2" t="s">
        <v>253</v>
      </c>
      <c r="F3" s="4">
        <f>ROUNDDOWN(B5/2,0)</f>
        <v>7</v>
      </c>
      <c r="G3" s="2" t="s">
        <v>254</v>
      </c>
      <c r="H3" s="4">
        <v>6</v>
      </c>
      <c r="I3" s="1"/>
      <c r="J3" s="1"/>
    </row>
    <row r="4" spans="1:10" ht="15.75" customHeight="1">
      <c r="A4" s="2" t="s">
        <v>255</v>
      </c>
      <c r="B4" s="4">
        <v>10</v>
      </c>
      <c r="C4" s="2" t="s">
        <v>256</v>
      </c>
      <c r="D4" s="4">
        <v>55</v>
      </c>
      <c r="E4" s="2" t="s">
        <v>257</v>
      </c>
      <c r="F4" s="4">
        <f>$F$2*0.2</f>
        <v>44</v>
      </c>
      <c r="G4" s="2" t="s">
        <v>258</v>
      </c>
      <c r="H4" s="4">
        <v>0</v>
      </c>
      <c r="I4" s="1"/>
      <c r="J4" s="1"/>
    </row>
    <row r="5" spans="1:10" ht="15.75" customHeight="1">
      <c r="A5" s="2" t="s">
        <v>259</v>
      </c>
      <c r="B5" s="4">
        <v>14</v>
      </c>
      <c r="C5" s="2" t="s">
        <v>260</v>
      </c>
      <c r="D5" s="4">
        <v>45</v>
      </c>
      <c r="E5" s="2" t="s">
        <v>261</v>
      </c>
      <c r="F5" s="4">
        <f>$F$2*0.7</f>
        <v>154</v>
      </c>
      <c r="G5" s="2" t="s">
        <v>262</v>
      </c>
      <c r="H5" s="4">
        <v>6</v>
      </c>
      <c r="I5" s="1"/>
      <c r="J5" s="1"/>
    </row>
    <row r="6" spans="1:10" ht="15.75" customHeight="1">
      <c r="A6" s="2" t="s">
        <v>263</v>
      </c>
      <c r="B6" s="4">
        <v>10</v>
      </c>
      <c r="C6" s="2" t="s">
        <v>264</v>
      </c>
      <c r="D6" s="4">
        <v>20</v>
      </c>
      <c r="E6" s="2" t="s">
        <v>265</v>
      </c>
      <c r="F6" s="4">
        <f>$F$2*0.2</f>
        <v>44</v>
      </c>
      <c r="G6" s="2" t="s">
        <v>266</v>
      </c>
      <c r="H6" s="4">
        <v>1</v>
      </c>
      <c r="I6" s="1"/>
      <c r="J6" s="1"/>
    </row>
    <row r="7" spans="1:10" ht="15.75" customHeight="1">
      <c r="A7" s="2" t="s">
        <v>267</v>
      </c>
      <c r="B7" s="4">
        <v>14</v>
      </c>
      <c r="C7" s="2" t="s">
        <v>268</v>
      </c>
      <c r="D7" s="4">
        <v>35</v>
      </c>
      <c r="E7" s="2" t="s">
        <v>269</v>
      </c>
      <c r="F7" s="4">
        <f>$F$2*0.2</f>
        <v>44</v>
      </c>
      <c r="G7" s="2" t="s">
        <v>270</v>
      </c>
      <c r="H7" s="4">
        <v>1</v>
      </c>
      <c r="I7" s="1"/>
      <c r="J7" s="1"/>
    </row>
    <row r="8" spans="1:10" ht="15.75" customHeight="1">
      <c r="A8" s="2" t="s">
        <v>271</v>
      </c>
      <c r="B8" s="4">
        <v>5</v>
      </c>
      <c r="C8" s="2" t="s">
        <v>272</v>
      </c>
      <c r="D8" s="4">
        <v>35</v>
      </c>
      <c r="E8" s="2" t="s">
        <v>273</v>
      </c>
      <c r="F8" s="4">
        <f>$F$2*0.25</f>
        <v>55</v>
      </c>
      <c r="G8" s="2" t="s">
        <v>274</v>
      </c>
      <c r="H8" s="4">
        <v>0</v>
      </c>
      <c r="I8" s="1"/>
      <c r="J8" s="1"/>
    </row>
    <row r="9" spans="1:10" ht="15.75" customHeight="1">
      <c r="A9" s="2" t="s">
        <v>275</v>
      </c>
      <c r="B9" s="4">
        <v>4</v>
      </c>
      <c r="C9" s="2" t="s">
        <v>276</v>
      </c>
      <c r="D9" s="4">
        <v>45</v>
      </c>
      <c r="E9" s="2" t="s">
        <v>277</v>
      </c>
      <c r="F9" s="4">
        <f>$F$2*0.25</f>
        <v>55</v>
      </c>
      <c r="G9" s="2" t="s">
        <v>278</v>
      </c>
      <c r="H9" s="4">
        <v>1</v>
      </c>
      <c r="I9" s="1"/>
      <c r="J9" s="1"/>
    </row>
    <row r="10" spans="1:10" ht="15.75" customHeight="1">
      <c r="A10" s="2" t="s">
        <v>279</v>
      </c>
      <c r="B10" s="4">
        <f>ROUNDUP((B8+B5+B7+B9)/2,0)</f>
        <v>19</v>
      </c>
      <c r="C10" s="2" t="s">
        <v>280</v>
      </c>
      <c r="D10" s="4">
        <v>35</v>
      </c>
      <c r="E10" s="2" t="s">
        <v>281</v>
      </c>
      <c r="F10" s="2" t="s">
        <v>282</v>
      </c>
      <c r="G10" s="2" t="s">
        <v>283</v>
      </c>
      <c r="H10" s="4">
        <v>5</v>
      </c>
      <c r="I10" s="1"/>
      <c r="J10" s="1"/>
    </row>
    <row r="11" spans="1:10" ht="15.75" customHeight="1">
      <c r="A11" s="2" t="s">
        <v>284</v>
      </c>
      <c r="B11" s="4">
        <v>8</v>
      </c>
      <c r="C11" s="2" t="s">
        <v>285</v>
      </c>
      <c r="D11" s="4">
        <v>45</v>
      </c>
      <c r="E11" s="2" t="s">
        <v>286</v>
      </c>
      <c r="F11" s="4">
        <v>2</v>
      </c>
      <c r="G11" s="2" t="s">
        <v>287</v>
      </c>
      <c r="H11" s="4">
        <v>6</v>
      </c>
      <c r="I11" s="1"/>
      <c r="J11" s="1"/>
    </row>
    <row r="12" spans="1:10" ht="15.75" customHeight="1">
      <c r="A12" s="2" t="s">
        <v>288</v>
      </c>
      <c r="B12" s="4">
        <v>20</v>
      </c>
      <c r="C12" s="2" t="s">
        <v>289</v>
      </c>
      <c r="D12" s="4">
        <v>40</v>
      </c>
      <c r="E12" s="2" t="s">
        <v>290</v>
      </c>
      <c r="F12" s="4">
        <v>2</v>
      </c>
      <c r="G12" s="2" t="s">
        <v>291</v>
      </c>
      <c r="H12" s="4">
        <v>6</v>
      </c>
      <c r="I12" s="1"/>
      <c r="J12" s="1"/>
    </row>
    <row r="13" spans="1:10" ht="15.75" customHeight="1">
      <c r="A13" s="2" t="s">
        <v>292</v>
      </c>
      <c r="B13" s="4">
        <v>20</v>
      </c>
      <c r="C13" s="2" t="s">
        <v>293</v>
      </c>
      <c r="D13" s="4">
        <v>45</v>
      </c>
      <c r="E13" s="2" t="s">
        <v>294</v>
      </c>
      <c r="F13" s="2" t="s">
        <v>407</v>
      </c>
      <c r="G13" s="2" t="s">
        <v>296</v>
      </c>
      <c r="H13" s="4">
        <v>7</v>
      </c>
      <c r="I13" s="1"/>
      <c r="J13" s="1"/>
    </row>
    <row r="14" spans="1:10" ht="15.75" customHeight="1">
      <c r="A14" s="2" t="s">
        <v>297</v>
      </c>
      <c r="B14" s="4">
        <v>48</v>
      </c>
      <c r="C14" s="2" t="s">
        <v>298</v>
      </c>
      <c r="D14" s="4">
        <v>40</v>
      </c>
      <c r="E14" s="2" t="s">
        <v>299</v>
      </c>
      <c r="F14" s="2" t="s">
        <v>408</v>
      </c>
      <c r="G14" s="2" t="s">
        <v>301</v>
      </c>
      <c r="H14" s="4">
        <v>6</v>
      </c>
      <c r="I14" s="1"/>
      <c r="J14" s="1"/>
    </row>
    <row r="15" spans="1:10" ht="15.75" customHeight="1">
      <c r="A15" s="2" t="s">
        <v>302</v>
      </c>
      <c r="B15" s="2" t="s">
        <v>333</v>
      </c>
      <c r="C15" s="2" t="s">
        <v>304</v>
      </c>
      <c r="D15" s="4">
        <v>30</v>
      </c>
      <c r="E15" s="2" t="s">
        <v>305</v>
      </c>
      <c r="F15" s="2" t="s">
        <v>409</v>
      </c>
      <c r="G15" s="2" t="s">
        <v>307</v>
      </c>
      <c r="H15" s="4">
        <v>1</v>
      </c>
      <c r="I15" s="1"/>
      <c r="J15" s="1"/>
    </row>
    <row r="16" spans="1:10" ht="15.75" customHeight="1">
      <c r="A16" s="2" t="s">
        <v>308</v>
      </c>
      <c r="B16" s="4">
        <f>ROUNDUP((B7+B5)/2,0)</f>
        <v>14</v>
      </c>
      <c r="C16" s="2" t="s">
        <v>309</v>
      </c>
      <c r="D16" s="4">
        <v>35</v>
      </c>
      <c r="E16" s="2" t="s">
        <v>99</v>
      </c>
      <c r="F16" s="2" t="s">
        <v>410</v>
      </c>
      <c r="G16" s="2" t="s">
        <v>311</v>
      </c>
      <c r="H16" s="4">
        <v>1</v>
      </c>
      <c r="I16" s="1"/>
      <c r="J16" s="1"/>
    </row>
    <row r="17" spans="1:10" ht="15.75" customHeight="1">
      <c r="A17" s="2" t="s">
        <v>312</v>
      </c>
      <c r="B17" s="4">
        <f>ROUNDUP((B6+B6+B4)/3,0)</f>
        <v>10</v>
      </c>
      <c r="C17" s="2" t="s">
        <v>313</v>
      </c>
      <c r="D17" s="4">
        <v>38</v>
      </c>
      <c r="E17" s="2" t="s">
        <v>314</v>
      </c>
      <c r="F17" s="4"/>
      <c r="G17" s="2" t="s">
        <v>315</v>
      </c>
      <c r="H17" s="4">
        <v>1</v>
      </c>
      <c r="I17" s="1"/>
      <c r="J17" s="1"/>
    </row>
    <row r="18" spans="1:10" ht="15.75" customHeight="1">
      <c r="A18" s="2" t="s">
        <v>316</v>
      </c>
      <c r="B18" s="4">
        <f>ROUNDUP((B5+B4+B5)/3,0)</f>
        <v>13</v>
      </c>
      <c r="C18" s="2" t="s">
        <v>317</v>
      </c>
      <c r="D18" s="4">
        <v>45</v>
      </c>
      <c r="E18" s="2" t="s">
        <v>318</v>
      </c>
      <c r="F18" s="4"/>
      <c r="G18" s="2" t="s">
        <v>319</v>
      </c>
      <c r="H18" s="4">
        <v>1</v>
      </c>
      <c r="I18" s="1"/>
      <c r="J18" s="1"/>
    </row>
    <row r="19" spans="1:10" ht="15.75" customHeight="1">
      <c r="A19" s="2" t="s">
        <v>320</v>
      </c>
      <c r="B19" s="4">
        <f>ROUNDUP(B8+B9,0)</f>
        <v>9</v>
      </c>
      <c r="C19" s="2" t="s">
        <v>321</v>
      </c>
      <c r="D19" s="4">
        <v>23</v>
      </c>
      <c r="E19" s="2" t="s">
        <v>322</v>
      </c>
      <c r="F19" s="4"/>
      <c r="G19" s="2" t="s">
        <v>323</v>
      </c>
      <c r="H19" s="4">
        <v>1</v>
      </c>
      <c r="I19" s="1"/>
      <c r="J19" s="1"/>
    </row>
    <row r="20" spans="1:10" ht="15.75" customHeight="1">
      <c r="A20" s="2" t="s">
        <v>324</v>
      </c>
      <c r="B20" s="2"/>
      <c r="C20" s="2" t="s">
        <v>325</v>
      </c>
      <c r="D20" s="4">
        <v>40</v>
      </c>
      <c r="E20" s="2" t="s">
        <v>326</v>
      </c>
      <c r="F20" s="4"/>
      <c r="G20" s="2" t="s">
        <v>327</v>
      </c>
      <c r="H20" s="2" t="s">
        <v>338</v>
      </c>
      <c r="I20" s="1"/>
      <c r="J20" s="1"/>
    </row>
    <row r="21" spans="1:10" ht="15.75" customHeight="1">
      <c r="A21" s="2" t="s">
        <v>329</v>
      </c>
      <c r="B21" s="4">
        <f>F2</f>
        <v>220</v>
      </c>
      <c r="C21" s="2" t="s">
        <v>330</v>
      </c>
      <c r="D21" s="4">
        <v>20</v>
      </c>
      <c r="E21" s="2" t="s">
        <v>331</v>
      </c>
      <c r="F21" s="4"/>
      <c r="G21" s="2" t="s">
        <v>332</v>
      </c>
      <c r="H21" s="2" t="s">
        <v>338</v>
      </c>
      <c r="I21" s="1"/>
      <c r="J21" s="1"/>
    </row>
    <row r="22" spans="1:10" ht="15.75" customHeight="1">
      <c r="A22" s="2" t="s">
        <v>334</v>
      </c>
      <c r="B22" s="4">
        <f>F3</f>
        <v>7</v>
      </c>
      <c r="C22" s="2" t="s">
        <v>335</v>
      </c>
      <c r="D22" s="4">
        <v>20</v>
      </c>
      <c r="E22" s="2" t="s">
        <v>336</v>
      </c>
      <c r="F22" s="4"/>
      <c r="G22" s="2" t="s">
        <v>337</v>
      </c>
      <c r="H22" s="2" t="s">
        <v>338</v>
      </c>
      <c r="I22" s="1"/>
      <c r="J22" s="1"/>
    </row>
    <row r="23" spans="1:10" ht="15.75" customHeight="1">
      <c r="A23" s="2" t="s">
        <v>339</v>
      </c>
      <c r="B23" s="4">
        <f t="shared" ref="B23:B28" si="0">F4</f>
        <v>44</v>
      </c>
      <c r="C23" s="2" t="s">
        <v>340</v>
      </c>
      <c r="D23" s="4">
        <v>20</v>
      </c>
      <c r="E23" s="2" t="s">
        <v>341</v>
      </c>
      <c r="F23" s="4"/>
      <c r="G23" s="2" t="s">
        <v>342</v>
      </c>
      <c r="H23" s="2" t="s">
        <v>338</v>
      </c>
      <c r="I23" s="1"/>
      <c r="J23" s="1"/>
    </row>
    <row r="24" spans="1:10" ht="15.75" customHeight="1">
      <c r="A24" s="2" t="s">
        <v>344</v>
      </c>
      <c r="B24" s="4">
        <f t="shared" si="0"/>
        <v>154</v>
      </c>
      <c r="C24" s="2" t="s">
        <v>345</v>
      </c>
      <c r="D24" s="4">
        <v>20</v>
      </c>
      <c r="E24" s="2" t="s">
        <v>346</v>
      </c>
      <c r="F24" s="4"/>
      <c r="G24" s="2" t="s">
        <v>347</v>
      </c>
      <c r="H24" s="2" t="s">
        <v>338</v>
      </c>
      <c r="I24" s="1"/>
      <c r="J24" s="1"/>
    </row>
    <row r="25" spans="1:10" ht="15.75" customHeight="1">
      <c r="A25" s="2" t="s">
        <v>348</v>
      </c>
      <c r="B25" s="4">
        <f t="shared" si="0"/>
        <v>44</v>
      </c>
      <c r="C25" s="2" t="s">
        <v>349</v>
      </c>
      <c r="D25" s="4">
        <v>35</v>
      </c>
      <c r="E25" s="2" t="s">
        <v>350</v>
      </c>
      <c r="F25" s="4"/>
      <c r="G25" s="2" t="s">
        <v>351</v>
      </c>
      <c r="H25" s="2" t="s">
        <v>411</v>
      </c>
      <c r="I25" s="1"/>
      <c r="J25" s="1"/>
    </row>
    <row r="26" spans="1:10" ht="15.75" customHeight="1">
      <c r="A26" s="2" t="s">
        <v>353</v>
      </c>
      <c r="B26" s="4">
        <f t="shared" si="0"/>
        <v>44</v>
      </c>
      <c r="C26" s="2" t="s">
        <v>354</v>
      </c>
      <c r="D26" s="4">
        <v>45</v>
      </c>
      <c r="E26" s="2" t="s">
        <v>355</v>
      </c>
      <c r="F26" s="4"/>
      <c r="G26" s="2"/>
      <c r="H26" s="2"/>
      <c r="I26" s="1"/>
      <c r="J26" s="1"/>
    </row>
    <row r="27" spans="1:10" ht="15.75" customHeight="1">
      <c r="A27" s="2" t="s">
        <v>356</v>
      </c>
      <c r="B27" s="4">
        <f t="shared" si="0"/>
        <v>55</v>
      </c>
      <c r="E27" s="2" t="s">
        <v>357</v>
      </c>
      <c r="F27" s="2"/>
      <c r="G27" s="2"/>
      <c r="H27" s="2"/>
      <c r="I27" s="1"/>
      <c r="J27" s="1"/>
    </row>
    <row r="28" spans="1:10" ht="15.75" customHeight="1">
      <c r="A28" s="2" t="s">
        <v>358</v>
      </c>
      <c r="B28" s="4">
        <f t="shared" si="0"/>
        <v>55</v>
      </c>
      <c r="C28" s="2"/>
      <c r="D28" s="2"/>
      <c r="E28" s="2"/>
      <c r="F28" s="2"/>
      <c r="G28" s="2"/>
      <c r="H28" s="2"/>
      <c r="I28" s="1"/>
      <c r="J28" s="1"/>
    </row>
    <row r="29" spans="1:10" ht="15.75" customHeight="1">
      <c r="A29" s="2" t="s">
        <v>359</v>
      </c>
      <c r="B29" s="4">
        <v>0</v>
      </c>
      <c r="C29" s="2"/>
      <c r="D29" s="2"/>
      <c r="E29" s="2"/>
      <c r="F29" s="2"/>
      <c r="G29" s="2"/>
      <c r="H29" s="2"/>
      <c r="I29" s="1"/>
      <c r="J29" s="1"/>
    </row>
    <row r="30" spans="1:10" ht="15.75" customHeight="1">
      <c r="A30" s="2"/>
      <c r="B30" s="2"/>
      <c r="C30" s="2"/>
      <c r="D30" s="2"/>
      <c r="E30" s="2"/>
      <c r="F30" s="2"/>
      <c r="G30" s="2"/>
      <c r="H30" s="2"/>
      <c r="I30" s="1"/>
      <c r="J30" s="1"/>
    </row>
    <row r="31" spans="1:10" ht="15.75" customHeight="1">
      <c r="A31" s="3"/>
      <c r="B31" s="3"/>
      <c r="C31" s="3"/>
      <c r="D31" s="3"/>
      <c r="E31" s="3"/>
      <c r="F31" s="3"/>
      <c r="G31" s="3"/>
      <c r="H31" s="3"/>
    </row>
    <row r="32" spans="1:10" ht="15.75" customHeight="1">
      <c r="A32" s="3"/>
      <c r="B32" s="3"/>
      <c r="C32" s="3"/>
      <c r="D32" s="3"/>
      <c r="E32" s="3"/>
      <c r="F32" s="3"/>
      <c r="G32" s="3"/>
      <c r="H32" s="3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Tabelle13">
    <outlinePr summaryBelow="0" summaryRight="0"/>
  </sheetPr>
  <dimension ref="A1:J32"/>
  <sheetViews>
    <sheetView topLeftCell="A12" workbookViewId="0">
      <selection activeCell="D36" sqref="D36"/>
    </sheetView>
  </sheetViews>
  <sheetFormatPr defaultColWidth="14.42578125" defaultRowHeight="15.75" customHeight="1"/>
  <sheetData>
    <row r="1" spans="1:10" ht="15.75" customHeight="1">
      <c r="A1" s="2"/>
      <c r="B1" s="2" t="s">
        <v>239</v>
      </c>
      <c r="C1" s="2" t="s">
        <v>240</v>
      </c>
      <c r="D1" s="2" t="s">
        <v>241</v>
      </c>
      <c r="E1" s="2" t="s">
        <v>242</v>
      </c>
      <c r="F1" s="2" t="s">
        <v>243</v>
      </c>
      <c r="G1" s="2" t="s">
        <v>244</v>
      </c>
      <c r="H1" s="2" t="s">
        <v>245</v>
      </c>
      <c r="I1" s="1" t="s">
        <v>246</v>
      </c>
      <c r="J1" s="1"/>
    </row>
    <row r="2" spans="1:10" ht="15.75" customHeight="1">
      <c r="A2" s="2" t="s">
        <v>247</v>
      </c>
      <c r="B2" s="4">
        <v>9</v>
      </c>
      <c r="C2" s="2" t="s">
        <v>248</v>
      </c>
      <c r="D2" s="4">
        <v>20</v>
      </c>
      <c r="E2" s="2" t="s">
        <v>249</v>
      </c>
      <c r="F2" s="4">
        <f xml:space="preserve"> (B2*2 + B5) *5</f>
        <v>135</v>
      </c>
      <c r="G2" s="2" t="s">
        <v>250</v>
      </c>
      <c r="H2" s="4">
        <v>5</v>
      </c>
      <c r="I2" s="1"/>
      <c r="J2" s="1"/>
    </row>
    <row r="3" spans="1:10" ht="15.75" customHeight="1">
      <c r="A3" s="2" t="s">
        <v>251</v>
      </c>
      <c r="B3" s="4">
        <v>10</v>
      </c>
      <c r="C3" s="2" t="s">
        <v>252</v>
      </c>
      <c r="D3" s="4">
        <v>30</v>
      </c>
      <c r="E3" s="2" t="s">
        <v>253</v>
      </c>
      <c r="F3" s="4">
        <f>ROUNDDOWN(B5/2,0)</f>
        <v>4</v>
      </c>
      <c r="G3" s="2" t="s">
        <v>254</v>
      </c>
      <c r="H3" s="4">
        <v>0</v>
      </c>
      <c r="I3" s="1"/>
      <c r="J3" s="1"/>
    </row>
    <row r="4" spans="1:10" ht="15.75" customHeight="1">
      <c r="A4" s="2" t="s">
        <v>255</v>
      </c>
      <c r="B4" s="4">
        <v>10</v>
      </c>
      <c r="C4" s="2" t="s">
        <v>256</v>
      </c>
      <c r="D4" s="4">
        <v>20</v>
      </c>
      <c r="E4" s="2" t="s">
        <v>257</v>
      </c>
      <c r="F4" s="4">
        <f>$F$2*0.2</f>
        <v>27</v>
      </c>
      <c r="G4" s="2" t="s">
        <v>258</v>
      </c>
      <c r="H4" s="4">
        <v>0</v>
      </c>
      <c r="I4" s="1"/>
      <c r="J4" s="1"/>
    </row>
    <row r="5" spans="1:10" ht="15.75" customHeight="1">
      <c r="A5" s="2" t="s">
        <v>259</v>
      </c>
      <c r="B5" s="4">
        <v>9</v>
      </c>
      <c r="C5" s="2" t="s">
        <v>260</v>
      </c>
      <c r="D5" s="4">
        <v>30</v>
      </c>
      <c r="E5" s="2" t="s">
        <v>261</v>
      </c>
      <c r="F5" s="4">
        <f>$F$2*0.7</f>
        <v>94.5</v>
      </c>
      <c r="G5" s="2" t="s">
        <v>262</v>
      </c>
      <c r="H5" s="4">
        <v>0</v>
      </c>
      <c r="I5" s="1"/>
      <c r="J5" s="1"/>
    </row>
    <row r="6" spans="1:10" ht="15.75" customHeight="1">
      <c r="A6" s="2" t="s">
        <v>263</v>
      </c>
      <c r="B6" s="4">
        <v>9</v>
      </c>
      <c r="C6" s="2" t="s">
        <v>264</v>
      </c>
      <c r="D6" s="4">
        <v>20</v>
      </c>
      <c r="E6" s="2" t="s">
        <v>265</v>
      </c>
      <c r="F6" s="4">
        <f>$F$2*0.2</f>
        <v>27</v>
      </c>
      <c r="G6" s="2" t="s">
        <v>266</v>
      </c>
      <c r="H6" s="4">
        <v>1</v>
      </c>
      <c r="I6" s="1"/>
      <c r="J6" s="1"/>
    </row>
    <row r="7" spans="1:10" ht="15.75" customHeight="1">
      <c r="A7" s="2" t="s">
        <v>267</v>
      </c>
      <c r="B7" s="4">
        <v>10</v>
      </c>
      <c r="C7" s="2" t="s">
        <v>268</v>
      </c>
      <c r="D7" s="4">
        <v>20</v>
      </c>
      <c r="E7" s="2" t="s">
        <v>269</v>
      </c>
      <c r="F7" s="4">
        <f>$F$2*0.2</f>
        <v>27</v>
      </c>
      <c r="G7" s="2" t="s">
        <v>270</v>
      </c>
      <c r="H7" s="4">
        <v>0</v>
      </c>
      <c r="I7" s="1"/>
      <c r="J7" s="1"/>
    </row>
    <row r="8" spans="1:10" ht="15.75" customHeight="1">
      <c r="A8" s="2" t="s">
        <v>271</v>
      </c>
      <c r="B8" s="4">
        <v>5</v>
      </c>
      <c r="C8" s="2" t="s">
        <v>272</v>
      </c>
      <c r="D8" s="4">
        <v>22</v>
      </c>
      <c r="E8" s="2" t="s">
        <v>273</v>
      </c>
      <c r="F8" s="4">
        <f>$F$2*0.25</f>
        <v>33.75</v>
      </c>
      <c r="G8" s="2" t="s">
        <v>274</v>
      </c>
      <c r="H8" s="4">
        <v>0</v>
      </c>
      <c r="I8" s="1"/>
      <c r="J8" s="1"/>
    </row>
    <row r="9" spans="1:10" ht="15.75" customHeight="1">
      <c r="A9" s="2" t="s">
        <v>275</v>
      </c>
      <c r="B9" s="4">
        <v>4</v>
      </c>
      <c r="C9" s="2" t="s">
        <v>276</v>
      </c>
      <c r="D9" s="4">
        <v>20</v>
      </c>
      <c r="E9" s="2" t="s">
        <v>277</v>
      </c>
      <c r="F9" s="4">
        <f>$F$2*0.25</f>
        <v>33.75</v>
      </c>
      <c r="G9" s="2" t="s">
        <v>278</v>
      </c>
      <c r="H9" s="4">
        <v>0</v>
      </c>
      <c r="I9" s="1"/>
      <c r="J9" s="1"/>
    </row>
    <row r="10" spans="1:10" ht="15.75" customHeight="1">
      <c r="A10" s="2" t="s">
        <v>279</v>
      </c>
      <c r="B10" s="4">
        <f>ROUNDUP((B8+B5+B7+B9)/2,0)</f>
        <v>14</v>
      </c>
      <c r="C10" s="2" t="s">
        <v>280</v>
      </c>
      <c r="D10" s="4">
        <v>30</v>
      </c>
      <c r="E10" s="2" t="s">
        <v>281</v>
      </c>
      <c r="F10" s="2" t="s">
        <v>282</v>
      </c>
      <c r="G10" s="2" t="s">
        <v>283</v>
      </c>
      <c r="H10" s="4">
        <v>0</v>
      </c>
      <c r="I10" s="1"/>
      <c r="J10" s="1"/>
    </row>
    <row r="11" spans="1:10" ht="15.75" customHeight="1">
      <c r="A11" s="2" t="s">
        <v>284</v>
      </c>
      <c r="B11" s="4">
        <v>8</v>
      </c>
      <c r="C11" s="2" t="s">
        <v>285</v>
      </c>
      <c r="D11" s="4">
        <v>20</v>
      </c>
      <c r="E11" s="2" t="s">
        <v>286</v>
      </c>
      <c r="F11" s="4">
        <v>2</v>
      </c>
      <c r="G11" s="2" t="s">
        <v>287</v>
      </c>
      <c r="H11" s="4">
        <v>0</v>
      </c>
      <c r="I11" s="1"/>
      <c r="J11" s="1"/>
    </row>
    <row r="12" spans="1:10" ht="15.75" customHeight="1">
      <c r="A12" s="2" t="s">
        <v>288</v>
      </c>
      <c r="B12" s="4">
        <v>20</v>
      </c>
      <c r="C12" s="2" t="s">
        <v>289</v>
      </c>
      <c r="D12" s="4">
        <v>20</v>
      </c>
      <c r="E12" s="2" t="s">
        <v>290</v>
      </c>
      <c r="F12" s="4">
        <v>2</v>
      </c>
      <c r="G12" s="2" t="s">
        <v>291</v>
      </c>
      <c r="H12" s="4">
        <v>0</v>
      </c>
      <c r="I12" s="1"/>
      <c r="J12" s="1"/>
    </row>
    <row r="13" spans="1:10" ht="15.75" customHeight="1">
      <c r="A13" s="2" t="s">
        <v>292</v>
      </c>
      <c r="B13" s="4">
        <v>20</v>
      </c>
      <c r="C13" s="2" t="s">
        <v>293</v>
      </c>
      <c r="D13" s="4">
        <v>22</v>
      </c>
      <c r="E13" s="2" t="s">
        <v>294</v>
      </c>
      <c r="F13" s="2" t="s">
        <v>412</v>
      </c>
      <c r="G13" s="2" t="s">
        <v>296</v>
      </c>
      <c r="H13" s="4">
        <v>0</v>
      </c>
      <c r="I13" s="1"/>
      <c r="J13" s="1"/>
    </row>
    <row r="14" spans="1:10" ht="15.75" customHeight="1">
      <c r="A14" s="2" t="s">
        <v>297</v>
      </c>
      <c r="B14" s="4">
        <v>48</v>
      </c>
      <c r="C14" s="2" t="s">
        <v>298</v>
      </c>
      <c r="D14" s="4">
        <v>21</v>
      </c>
      <c r="E14" s="2" t="s">
        <v>299</v>
      </c>
      <c r="F14" s="2"/>
      <c r="G14" s="2" t="s">
        <v>301</v>
      </c>
      <c r="H14" s="4">
        <v>0</v>
      </c>
      <c r="I14" s="1"/>
      <c r="J14" s="1"/>
    </row>
    <row r="15" spans="1:10" ht="15.75" customHeight="1">
      <c r="A15" s="2" t="s">
        <v>302</v>
      </c>
      <c r="B15" s="2" t="s">
        <v>333</v>
      </c>
      <c r="C15" s="2" t="s">
        <v>304</v>
      </c>
      <c r="D15" s="4">
        <v>20</v>
      </c>
      <c r="E15" s="2" t="s">
        <v>305</v>
      </c>
      <c r="F15" s="2"/>
      <c r="G15" s="2" t="s">
        <v>307</v>
      </c>
      <c r="H15" s="4">
        <v>0</v>
      </c>
      <c r="I15" s="1"/>
      <c r="J15" s="1"/>
    </row>
    <row r="16" spans="1:10" ht="15.75" customHeight="1">
      <c r="A16" s="2" t="s">
        <v>308</v>
      </c>
      <c r="B16" s="4">
        <f>ROUNDUP((B7+B5)/2,0)</f>
        <v>10</v>
      </c>
      <c r="C16" s="2" t="s">
        <v>309</v>
      </c>
      <c r="D16" s="4">
        <v>20</v>
      </c>
      <c r="E16" s="2" t="s">
        <v>99</v>
      </c>
      <c r="F16" s="2"/>
      <c r="G16" s="2" t="s">
        <v>311</v>
      </c>
      <c r="H16" s="4">
        <v>0</v>
      </c>
      <c r="I16" s="1"/>
      <c r="J16" s="1"/>
    </row>
    <row r="17" spans="1:10" ht="15.75" customHeight="1">
      <c r="A17" s="2" t="s">
        <v>312</v>
      </c>
      <c r="B17" s="4">
        <f>ROUNDUP((B6+B6+B4)/3,0)</f>
        <v>10</v>
      </c>
      <c r="C17" s="2" t="s">
        <v>313</v>
      </c>
      <c r="D17" s="4">
        <v>20</v>
      </c>
      <c r="E17" s="2" t="s">
        <v>314</v>
      </c>
      <c r="F17" s="4"/>
      <c r="G17" s="2" t="s">
        <v>315</v>
      </c>
      <c r="H17" s="4">
        <v>0</v>
      </c>
      <c r="I17" s="1"/>
      <c r="J17" s="1"/>
    </row>
    <row r="18" spans="1:10" ht="15.75" customHeight="1">
      <c r="A18" s="2" t="s">
        <v>316</v>
      </c>
      <c r="B18" s="4">
        <f>ROUNDUP((B5+B4+B5)/3,0)</f>
        <v>10</v>
      </c>
      <c r="C18" s="2" t="s">
        <v>317</v>
      </c>
      <c r="D18" s="4">
        <v>23</v>
      </c>
      <c r="E18" s="2" t="s">
        <v>318</v>
      </c>
      <c r="F18" s="4"/>
      <c r="G18" s="2" t="s">
        <v>319</v>
      </c>
      <c r="H18" s="4">
        <v>0</v>
      </c>
      <c r="I18" s="1"/>
      <c r="J18" s="1"/>
    </row>
    <row r="19" spans="1:10" ht="15.75" customHeight="1">
      <c r="A19" s="2" t="s">
        <v>320</v>
      </c>
      <c r="B19" s="4">
        <f>ROUNDUP(B8+B9,0)</f>
        <v>9</v>
      </c>
      <c r="C19" s="2" t="s">
        <v>321</v>
      </c>
      <c r="D19" s="4">
        <v>23</v>
      </c>
      <c r="E19" s="2" t="s">
        <v>322</v>
      </c>
      <c r="F19" s="4"/>
      <c r="G19" s="2" t="s">
        <v>323</v>
      </c>
      <c r="H19" s="4">
        <v>0</v>
      </c>
      <c r="I19" s="1"/>
      <c r="J19" s="1"/>
    </row>
    <row r="20" spans="1:10" ht="15.75" customHeight="1">
      <c r="A20" s="2" t="s">
        <v>324</v>
      </c>
      <c r="B20" s="2"/>
      <c r="C20" s="2" t="s">
        <v>325</v>
      </c>
      <c r="D20" s="4">
        <v>21</v>
      </c>
      <c r="E20" s="2" t="s">
        <v>326</v>
      </c>
      <c r="F20" s="4"/>
      <c r="G20" s="2" t="s">
        <v>327</v>
      </c>
      <c r="H20" s="2" t="s">
        <v>391</v>
      </c>
      <c r="I20" s="1"/>
      <c r="J20" s="1"/>
    </row>
    <row r="21" spans="1:10" ht="15.75" customHeight="1">
      <c r="A21" s="2" t="s">
        <v>329</v>
      </c>
      <c r="B21" s="4">
        <f>F2</f>
        <v>135</v>
      </c>
      <c r="C21" s="2" t="s">
        <v>330</v>
      </c>
      <c r="D21" s="4">
        <v>20</v>
      </c>
      <c r="E21" s="2" t="s">
        <v>331</v>
      </c>
      <c r="F21" s="4"/>
      <c r="G21" s="2" t="s">
        <v>332</v>
      </c>
      <c r="H21" s="2" t="s">
        <v>391</v>
      </c>
      <c r="I21" s="1"/>
      <c r="J21" s="1"/>
    </row>
    <row r="22" spans="1:10" ht="15.75" customHeight="1">
      <c r="A22" s="2" t="s">
        <v>334</v>
      </c>
      <c r="B22" s="4">
        <f>F3</f>
        <v>4</v>
      </c>
      <c r="C22" s="2" t="s">
        <v>335</v>
      </c>
      <c r="D22" s="4">
        <v>20</v>
      </c>
      <c r="E22" s="2" t="s">
        <v>336</v>
      </c>
      <c r="F22" s="4"/>
      <c r="G22" s="2" t="s">
        <v>337</v>
      </c>
      <c r="H22" s="2" t="s">
        <v>391</v>
      </c>
      <c r="I22" s="1"/>
      <c r="J22" s="1"/>
    </row>
    <row r="23" spans="1:10" ht="15.75" customHeight="1">
      <c r="A23" s="2" t="s">
        <v>339</v>
      </c>
      <c r="B23" s="4">
        <f t="shared" ref="B23:B28" si="0">F4</f>
        <v>27</v>
      </c>
      <c r="C23" s="2" t="s">
        <v>340</v>
      </c>
      <c r="D23" s="4">
        <v>20</v>
      </c>
      <c r="E23" s="2" t="s">
        <v>341</v>
      </c>
      <c r="F23" s="4"/>
      <c r="G23" s="2" t="s">
        <v>342</v>
      </c>
      <c r="H23" s="2" t="s">
        <v>391</v>
      </c>
      <c r="I23" s="1"/>
      <c r="J23" s="1"/>
    </row>
    <row r="24" spans="1:10" ht="15.75" customHeight="1">
      <c r="A24" s="2" t="s">
        <v>344</v>
      </c>
      <c r="B24" s="4">
        <f t="shared" si="0"/>
        <v>94.5</v>
      </c>
      <c r="C24" s="2" t="s">
        <v>345</v>
      </c>
      <c r="D24" s="4">
        <v>20</v>
      </c>
      <c r="E24" s="2" t="s">
        <v>346</v>
      </c>
      <c r="F24" s="4"/>
      <c r="G24" s="2" t="s">
        <v>347</v>
      </c>
      <c r="H24" s="2" t="s">
        <v>391</v>
      </c>
      <c r="I24" s="1"/>
      <c r="J24" s="1"/>
    </row>
    <row r="25" spans="1:10" ht="15.75" customHeight="1">
      <c r="A25" s="2" t="s">
        <v>348</v>
      </c>
      <c r="B25" s="4">
        <f t="shared" si="0"/>
        <v>27</v>
      </c>
      <c r="C25" s="2" t="s">
        <v>349</v>
      </c>
      <c r="D25" s="4">
        <v>18</v>
      </c>
      <c r="E25" s="2" t="s">
        <v>350</v>
      </c>
      <c r="F25" s="4"/>
      <c r="G25" s="2" t="s">
        <v>351</v>
      </c>
      <c r="H25" s="2" t="s">
        <v>413</v>
      </c>
      <c r="I25" s="1"/>
      <c r="J25" s="1"/>
    </row>
    <row r="26" spans="1:10" ht="15.75" customHeight="1">
      <c r="A26" s="2" t="s">
        <v>353</v>
      </c>
      <c r="B26" s="4">
        <f t="shared" si="0"/>
        <v>27</v>
      </c>
      <c r="C26" s="2" t="s">
        <v>354</v>
      </c>
      <c r="D26" s="4">
        <v>22</v>
      </c>
      <c r="E26" s="2" t="s">
        <v>355</v>
      </c>
      <c r="F26" s="4"/>
      <c r="G26" s="2"/>
      <c r="H26" s="2"/>
      <c r="I26" s="1"/>
      <c r="J26" s="1"/>
    </row>
    <row r="27" spans="1:10" ht="15.75" customHeight="1">
      <c r="A27" s="2" t="s">
        <v>356</v>
      </c>
      <c r="B27" s="4">
        <f t="shared" si="0"/>
        <v>33.75</v>
      </c>
      <c r="E27" s="2" t="s">
        <v>357</v>
      </c>
      <c r="F27" s="2"/>
      <c r="G27" s="2"/>
      <c r="H27" s="2"/>
      <c r="I27" s="1"/>
      <c r="J27" s="1"/>
    </row>
    <row r="28" spans="1:10" ht="15.75" customHeight="1">
      <c r="A28" s="2" t="s">
        <v>358</v>
      </c>
      <c r="B28" s="4">
        <f t="shared" si="0"/>
        <v>33.75</v>
      </c>
      <c r="C28" s="2"/>
      <c r="D28" s="2"/>
      <c r="E28" s="2"/>
      <c r="F28" s="2"/>
      <c r="G28" s="2"/>
      <c r="H28" s="2"/>
      <c r="I28" s="1"/>
      <c r="J28" s="1"/>
    </row>
    <row r="29" spans="1:10" ht="15.75" customHeight="1">
      <c r="A29" s="2" t="s">
        <v>359</v>
      </c>
      <c r="B29" s="4">
        <v>0</v>
      </c>
      <c r="C29" s="2"/>
      <c r="D29" s="2"/>
      <c r="E29" s="2"/>
      <c r="F29" s="2"/>
      <c r="G29" s="2"/>
      <c r="H29" s="2"/>
      <c r="I29" s="1"/>
      <c r="J29" s="1"/>
    </row>
    <row r="30" spans="1:10" ht="15.75" customHeight="1">
      <c r="A30" s="2"/>
      <c r="B30" s="2"/>
      <c r="C30" s="2"/>
      <c r="D30" s="2"/>
      <c r="E30" s="2"/>
      <c r="F30" s="2"/>
      <c r="G30" s="2"/>
      <c r="H30" s="2"/>
      <c r="I30" s="1"/>
      <c r="J30" s="1"/>
    </row>
    <row r="31" spans="1:10" ht="15.75" customHeight="1">
      <c r="A31" s="3"/>
      <c r="B31" s="3"/>
      <c r="C31" s="3"/>
      <c r="D31" s="3"/>
      <c r="E31" s="3"/>
      <c r="F31" s="3"/>
      <c r="G31" s="3"/>
      <c r="H31" s="3"/>
    </row>
    <row r="32" spans="1:10" ht="15.75" customHeight="1">
      <c r="A32" s="3"/>
      <c r="B32" s="3"/>
      <c r="C32" s="3"/>
      <c r="D32" s="3"/>
      <c r="E32" s="3"/>
      <c r="F32" s="3"/>
      <c r="G32" s="3"/>
      <c r="H32" s="3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Tabelle14">
    <outlinePr summaryBelow="0" summaryRight="0"/>
  </sheetPr>
  <dimension ref="A1:J32"/>
  <sheetViews>
    <sheetView topLeftCell="A20" workbookViewId="0">
      <selection activeCell="B47" sqref="B47"/>
    </sheetView>
  </sheetViews>
  <sheetFormatPr defaultColWidth="14.42578125" defaultRowHeight="15.75" customHeight="1"/>
  <cols>
    <col min="6" max="6" width="17.85546875" customWidth="1"/>
  </cols>
  <sheetData>
    <row r="1" spans="1:10" ht="15.75" customHeight="1">
      <c r="A1" s="2" t="s">
        <v>238</v>
      </c>
      <c r="B1" s="2" t="s">
        <v>239</v>
      </c>
      <c r="C1" s="2" t="s">
        <v>240</v>
      </c>
      <c r="D1" s="2" t="s">
        <v>241</v>
      </c>
      <c r="E1" s="2" t="s">
        <v>242</v>
      </c>
      <c r="F1" s="2" t="s">
        <v>243</v>
      </c>
      <c r="G1" s="2" t="s">
        <v>244</v>
      </c>
      <c r="H1" s="2" t="s">
        <v>245</v>
      </c>
      <c r="I1" s="1" t="s">
        <v>246</v>
      </c>
      <c r="J1" s="1"/>
    </row>
    <row r="2" spans="1:10" ht="15.75" customHeight="1">
      <c r="A2" s="2" t="s">
        <v>247</v>
      </c>
      <c r="B2" s="4">
        <v>13</v>
      </c>
      <c r="C2" s="2" t="s">
        <v>248</v>
      </c>
      <c r="D2" s="4">
        <v>25</v>
      </c>
      <c r="E2" s="2" t="s">
        <v>249</v>
      </c>
      <c r="F2" s="4">
        <f xml:space="preserve"> (B2*2 + B5) *5</f>
        <v>195</v>
      </c>
      <c r="G2" s="2" t="s">
        <v>250</v>
      </c>
      <c r="H2" s="4">
        <v>5</v>
      </c>
      <c r="I2" s="1"/>
      <c r="J2" s="1"/>
    </row>
    <row r="3" spans="1:10" ht="15.75" customHeight="1">
      <c r="A3" s="2" t="s">
        <v>251</v>
      </c>
      <c r="B3" s="4">
        <v>14</v>
      </c>
      <c r="C3" s="2" t="s">
        <v>252</v>
      </c>
      <c r="D3" s="4">
        <v>35</v>
      </c>
      <c r="E3" s="2" t="s">
        <v>253</v>
      </c>
      <c r="F3" s="4">
        <f>ROUNDDOWN(B5/2,0)</f>
        <v>6</v>
      </c>
      <c r="G3" s="2" t="s">
        <v>254</v>
      </c>
      <c r="H3" s="4">
        <v>5</v>
      </c>
      <c r="I3" s="1"/>
      <c r="J3" s="1"/>
    </row>
    <row r="4" spans="1:10" ht="15.75" customHeight="1">
      <c r="A4" s="2" t="s">
        <v>255</v>
      </c>
      <c r="B4" s="4">
        <v>10</v>
      </c>
      <c r="C4" s="2" t="s">
        <v>256</v>
      </c>
      <c r="D4" s="4">
        <v>40</v>
      </c>
      <c r="E4" s="2" t="s">
        <v>257</v>
      </c>
      <c r="F4" s="4">
        <f>$F$2*0.2</f>
        <v>39</v>
      </c>
      <c r="G4" s="2" t="s">
        <v>258</v>
      </c>
      <c r="H4" s="4">
        <v>0</v>
      </c>
      <c r="I4" s="1"/>
      <c r="J4" s="1"/>
    </row>
    <row r="5" spans="1:10" ht="15.75" customHeight="1">
      <c r="A5" s="2" t="s">
        <v>259</v>
      </c>
      <c r="B5" s="4">
        <v>13</v>
      </c>
      <c r="C5" s="2" t="s">
        <v>260</v>
      </c>
      <c r="D5" s="4">
        <v>35</v>
      </c>
      <c r="E5" s="2" t="s">
        <v>261</v>
      </c>
      <c r="F5" s="4">
        <f>$F$2*0.7</f>
        <v>136.5</v>
      </c>
      <c r="G5" s="2" t="s">
        <v>262</v>
      </c>
      <c r="H5" s="4">
        <v>0</v>
      </c>
      <c r="I5" s="1"/>
      <c r="J5" s="1"/>
    </row>
    <row r="6" spans="1:10" ht="15.75" customHeight="1">
      <c r="A6" s="2" t="s">
        <v>263</v>
      </c>
      <c r="B6" s="4">
        <v>9</v>
      </c>
      <c r="C6" s="2" t="s">
        <v>264</v>
      </c>
      <c r="D6" s="4">
        <v>20</v>
      </c>
      <c r="E6" s="2" t="s">
        <v>265</v>
      </c>
      <c r="F6" s="4">
        <f>$F$2*0.2</f>
        <v>39</v>
      </c>
      <c r="G6" s="2" t="s">
        <v>266</v>
      </c>
      <c r="H6" s="4">
        <v>1</v>
      </c>
      <c r="I6" s="1"/>
      <c r="J6" s="1"/>
    </row>
    <row r="7" spans="1:10" ht="15.75" customHeight="1">
      <c r="A7" s="2" t="s">
        <v>267</v>
      </c>
      <c r="B7" s="4">
        <v>11</v>
      </c>
      <c r="C7" s="2" t="s">
        <v>268</v>
      </c>
      <c r="D7" s="4">
        <v>35</v>
      </c>
      <c r="E7" s="2" t="s">
        <v>269</v>
      </c>
      <c r="F7" s="4">
        <f>$F$2*0.2</f>
        <v>39</v>
      </c>
      <c r="G7" s="2" t="s">
        <v>270</v>
      </c>
      <c r="H7" s="4">
        <v>1</v>
      </c>
      <c r="I7" s="1"/>
      <c r="J7" s="1"/>
    </row>
    <row r="8" spans="1:10" ht="15.75" customHeight="1">
      <c r="A8" s="2" t="s">
        <v>271</v>
      </c>
      <c r="B8" s="4">
        <v>5</v>
      </c>
      <c r="C8" s="2" t="s">
        <v>272</v>
      </c>
      <c r="D8" s="4">
        <v>35</v>
      </c>
      <c r="E8" s="2" t="s">
        <v>273</v>
      </c>
      <c r="F8" s="4">
        <f>$F$2*0.25</f>
        <v>48.75</v>
      </c>
      <c r="G8" s="2" t="s">
        <v>274</v>
      </c>
      <c r="H8" s="4">
        <v>0</v>
      </c>
      <c r="I8" s="1"/>
      <c r="J8" s="1"/>
    </row>
    <row r="9" spans="1:10" ht="15.75" customHeight="1">
      <c r="A9" s="2" t="s">
        <v>275</v>
      </c>
      <c r="B9" s="4">
        <v>4</v>
      </c>
      <c r="C9" s="2" t="s">
        <v>276</v>
      </c>
      <c r="D9" s="4">
        <v>35</v>
      </c>
      <c r="E9" s="2" t="s">
        <v>277</v>
      </c>
      <c r="F9" s="4">
        <f>$F$2*0.25</f>
        <v>48.75</v>
      </c>
      <c r="G9" s="2" t="s">
        <v>278</v>
      </c>
      <c r="H9" s="4">
        <v>0</v>
      </c>
      <c r="I9" s="1"/>
      <c r="J9" s="1"/>
    </row>
    <row r="10" spans="1:10" ht="15.75" customHeight="1">
      <c r="A10" s="2" t="s">
        <v>279</v>
      </c>
      <c r="B10" s="4">
        <f>ROUNDUP((B8+B5+B7+B9)/2,0)</f>
        <v>17</v>
      </c>
      <c r="C10" s="2" t="s">
        <v>280</v>
      </c>
      <c r="D10" s="4">
        <v>35</v>
      </c>
      <c r="E10" s="2" t="s">
        <v>281</v>
      </c>
      <c r="F10" s="2" t="s">
        <v>282</v>
      </c>
      <c r="G10" s="2" t="s">
        <v>283</v>
      </c>
      <c r="H10" s="4">
        <v>0</v>
      </c>
      <c r="I10" s="1"/>
      <c r="J10" s="1"/>
    </row>
    <row r="11" spans="1:10" ht="15.75" customHeight="1">
      <c r="A11" s="2" t="s">
        <v>284</v>
      </c>
      <c r="B11" s="4">
        <v>8</v>
      </c>
      <c r="C11" s="2" t="s">
        <v>285</v>
      </c>
      <c r="D11" s="4">
        <v>35</v>
      </c>
      <c r="E11" s="2" t="s">
        <v>286</v>
      </c>
      <c r="F11" s="4">
        <v>2</v>
      </c>
      <c r="G11" s="2" t="s">
        <v>287</v>
      </c>
      <c r="H11" s="4">
        <v>5</v>
      </c>
      <c r="I11" s="1"/>
      <c r="J11" s="1"/>
    </row>
    <row r="12" spans="1:10" ht="15.75" customHeight="1">
      <c r="A12" s="2" t="s">
        <v>288</v>
      </c>
      <c r="B12" s="4">
        <v>20</v>
      </c>
      <c r="C12" s="2" t="s">
        <v>289</v>
      </c>
      <c r="D12" s="4">
        <v>20</v>
      </c>
      <c r="E12" s="2" t="s">
        <v>290</v>
      </c>
      <c r="F12" s="4">
        <v>2</v>
      </c>
      <c r="G12" s="2" t="s">
        <v>291</v>
      </c>
      <c r="H12" s="4">
        <v>6</v>
      </c>
      <c r="I12" s="1"/>
      <c r="J12" s="1"/>
    </row>
    <row r="13" spans="1:10" ht="15.75" customHeight="1">
      <c r="A13" s="2" t="s">
        <v>292</v>
      </c>
      <c r="B13" s="4">
        <v>20</v>
      </c>
      <c r="C13" s="2" t="s">
        <v>293</v>
      </c>
      <c r="D13" s="4">
        <v>22</v>
      </c>
      <c r="E13" s="2" t="s">
        <v>294</v>
      </c>
      <c r="F13" s="2" t="s">
        <v>414</v>
      </c>
      <c r="G13" s="2" t="s">
        <v>296</v>
      </c>
      <c r="H13" s="4">
        <v>6</v>
      </c>
      <c r="I13" s="1"/>
      <c r="J13" s="1"/>
    </row>
    <row r="14" spans="1:10" ht="15.75" customHeight="1">
      <c r="A14" s="2" t="s">
        <v>297</v>
      </c>
      <c r="B14" s="4">
        <v>48</v>
      </c>
      <c r="C14" s="2" t="s">
        <v>298</v>
      </c>
      <c r="D14" s="4">
        <v>23</v>
      </c>
      <c r="E14" s="2" t="s">
        <v>299</v>
      </c>
      <c r="F14" s="2" t="s">
        <v>415</v>
      </c>
      <c r="G14" s="2" t="s">
        <v>301</v>
      </c>
      <c r="H14" s="4">
        <v>5</v>
      </c>
      <c r="I14" s="1"/>
      <c r="J14" s="1"/>
    </row>
    <row r="15" spans="1:10" ht="15.75" customHeight="1">
      <c r="A15" s="2" t="s">
        <v>302</v>
      </c>
      <c r="B15" s="2" t="s">
        <v>333</v>
      </c>
      <c r="C15" s="2" t="s">
        <v>304</v>
      </c>
      <c r="D15" s="4">
        <v>20</v>
      </c>
      <c r="E15" s="2" t="s">
        <v>305</v>
      </c>
      <c r="F15" s="2" t="s">
        <v>416</v>
      </c>
      <c r="G15" s="2" t="s">
        <v>307</v>
      </c>
      <c r="H15" s="4">
        <v>0</v>
      </c>
      <c r="I15" s="1"/>
      <c r="J15" s="1"/>
    </row>
    <row r="16" spans="1:10" ht="15.75" customHeight="1">
      <c r="A16" s="2" t="s">
        <v>308</v>
      </c>
      <c r="B16" s="4">
        <f>ROUNDUP((B7+B5)/2,0)</f>
        <v>12</v>
      </c>
      <c r="C16" s="2" t="s">
        <v>309</v>
      </c>
      <c r="D16" s="4">
        <v>20</v>
      </c>
      <c r="E16" s="2" t="s">
        <v>99</v>
      </c>
      <c r="F16" s="2" t="s">
        <v>377</v>
      </c>
      <c r="G16" s="2" t="s">
        <v>311</v>
      </c>
      <c r="H16" s="4">
        <v>1</v>
      </c>
      <c r="I16" s="1"/>
      <c r="J16" s="1"/>
    </row>
    <row r="17" spans="1:10" ht="15.75" customHeight="1">
      <c r="A17" s="2" t="s">
        <v>312</v>
      </c>
      <c r="B17" s="4">
        <f>ROUNDUP((B6+B6+B4)/3,0)</f>
        <v>10</v>
      </c>
      <c r="C17" s="2" t="s">
        <v>313</v>
      </c>
      <c r="D17" s="4">
        <v>23</v>
      </c>
      <c r="E17" s="2" t="s">
        <v>314</v>
      </c>
      <c r="F17" s="4"/>
      <c r="G17" s="2" t="s">
        <v>315</v>
      </c>
      <c r="H17" s="4">
        <v>1</v>
      </c>
      <c r="I17" s="1"/>
      <c r="J17" s="1"/>
    </row>
    <row r="18" spans="1:10" ht="15.75" customHeight="1">
      <c r="A18" s="2" t="s">
        <v>316</v>
      </c>
      <c r="B18" s="4">
        <f>ROUNDUP((B5+B4+B5)/3,0)</f>
        <v>12</v>
      </c>
      <c r="C18" s="2" t="s">
        <v>317</v>
      </c>
      <c r="D18" s="4">
        <v>35</v>
      </c>
      <c r="E18" s="2" t="s">
        <v>318</v>
      </c>
      <c r="F18" s="4"/>
      <c r="G18" s="2" t="s">
        <v>319</v>
      </c>
      <c r="H18" s="4">
        <v>1</v>
      </c>
      <c r="I18" s="1"/>
      <c r="J18" s="1"/>
    </row>
    <row r="19" spans="1:10" ht="15.75" customHeight="1">
      <c r="A19" s="2" t="s">
        <v>320</v>
      </c>
      <c r="B19" s="4">
        <f>ROUNDUP(B8+B9,0)</f>
        <v>9</v>
      </c>
      <c r="C19" s="2" t="s">
        <v>321</v>
      </c>
      <c r="D19" s="4">
        <v>23</v>
      </c>
      <c r="E19" s="2" t="s">
        <v>322</v>
      </c>
      <c r="F19" s="4"/>
      <c r="G19" s="2" t="s">
        <v>323</v>
      </c>
      <c r="H19" s="4">
        <v>1</v>
      </c>
      <c r="I19" s="1"/>
      <c r="J19" s="1"/>
    </row>
    <row r="20" spans="1:10" ht="15.75" customHeight="1">
      <c r="A20" s="2" t="s">
        <v>324</v>
      </c>
      <c r="B20" s="2"/>
      <c r="C20" s="2" t="s">
        <v>325</v>
      </c>
      <c r="D20" s="4">
        <v>23</v>
      </c>
      <c r="E20" s="2" t="s">
        <v>326</v>
      </c>
      <c r="F20" s="4"/>
      <c r="G20" s="2" t="s">
        <v>327</v>
      </c>
      <c r="H20" s="2" t="s">
        <v>363</v>
      </c>
      <c r="I20" s="1"/>
      <c r="J20" s="1"/>
    </row>
    <row r="21" spans="1:10" ht="15.75" customHeight="1">
      <c r="A21" s="2" t="s">
        <v>329</v>
      </c>
      <c r="B21" s="4">
        <f>F2</f>
        <v>195</v>
      </c>
      <c r="C21" s="2" t="s">
        <v>330</v>
      </c>
      <c r="D21" s="4">
        <v>20</v>
      </c>
      <c r="E21" s="2" t="s">
        <v>331</v>
      </c>
      <c r="F21" s="4"/>
      <c r="G21" s="2" t="s">
        <v>332</v>
      </c>
      <c r="H21" s="2" t="s">
        <v>363</v>
      </c>
      <c r="I21" s="1"/>
      <c r="J21" s="1"/>
    </row>
    <row r="22" spans="1:10" ht="15.75" customHeight="1">
      <c r="A22" s="2" t="s">
        <v>334</v>
      </c>
      <c r="B22" s="4">
        <f>F3</f>
        <v>6</v>
      </c>
      <c r="C22" s="2" t="s">
        <v>335</v>
      </c>
      <c r="D22" s="4">
        <v>20</v>
      </c>
      <c r="E22" s="2" t="s">
        <v>336</v>
      </c>
      <c r="F22" s="4"/>
      <c r="G22" s="2" t="s">
        <v>337</v>
      </c>
      <c r="H22" s="2" t="s">
        <v>363</v>
      </c>
      <c r="I22" s="1"/>
      <c r="J22" s="1"/>
    </row>
    <row r="23" spans="1:10" ht="15.75" customHeight="1">
      <c r="A23" s="2" t="s">
        <v>339</v>
      </c>
      <c r="B23" s="4">
        <f t="shared" ref="B23:B28" si="0">F4</f>
        <v>39</v>
      </c>
      <c r="C23" s="2" t="s">
        <v>340</v>
      </c>
      <c r="D23" s="4">
        <v>20</v>
      </c>
      <c r="E23" s="2" t="s">
        <v>341</v>
      </c>
      <c r="F23" s="4"/>
      <c r="G23" s="2" t="s">
        <v>342</v>
      </c>
      <c r="H23" s="2" t="s">
        <v>363</v>
      </c>
      <c r="I23" s="1"/>
      <c r="J23" s="1"/>
    </row>
    <row r="24" spans="1:10" ht="15.75" customHeight="1">
      <c r="A24" s="2" t="s">
        <v>344</v>
      </c>
      <c r="B24" s="4">
        <f t="shared" si="0"/>
        <v>136.5</v>
      </c>
      <c r="C24" s="2" t="s">
        <v>345</v>
      </c>
      <c r="D24" s="4">
        <v>20</v>
      </c>
      <c r="E24" s="2" t="s">
        <v>346</v>
      </c>
      <c r="F24" s="4"/>
      <c r="G24" s="2" t="s">
        <v>347</v>
      </c>
      <c r="H24" s="2" t="s">
        <v>363</v>
      </c>
      <c r="I24" s="1"/>
      <c r="J24" s="1"/>
    </row>
    <row r="25" spans="1:10" ht="15.75" customHeight="1">
      <c r="A25" s="2" t="s">
        <v>348</v>
      </c>
      <c r="B25" s="4">
        <f t="shared" si="0"/>
        <v>39</v>
      </c>
      <c r="C25" s="2" t="s">
        <v>349</v>
      </c>
      <c r="D25" s="4">
        <v>30</v>
      </c>
      <c r="E25" s="2" t="s">
        <v>350</v>
      </c>
      <c r="F25" s="4"/>
      <c r="G25" s="2" t="s">
        <v>351</v>
      </c>
      <c r="H25" s="2" t="s">
        <v>19</v>
      </c>
      <c r="I25" s="1"/>
      <c r="J25" s="1"/>
    </row>
    <row r="26" spans="1:10" ht="15.75" customHeight="1">
      <c r="A26" s="2" t="s">
        <v>353</v>
      </c>
      <c r="B26" s="4">
        <f t="shared" si="0"/>
        <v>39</v>
      </c>
      <c r="C26" s="2" t="s">
        <v>354</v>
      </c>
      <c r="D26" s="4">
        <v>35</v>
      </c>
      <c r="E26" s="2" t="s">
        <v>355</v>
      </c>
      <c r="F26" s="4"/>
      <c r="G26" s="2"/>
      <c r="H26" s="2"/>
      <c r="I26" s="1"/>
      <c r="J26" s="1"/>
    </row>
    <row r="27" spans="1:10" ht="15.75" customHeight="1">
      <c r="A27" s="2" t="s">
        <v>356</v>
      </c>
      <c r="B27" s="4">
        <f t="shared" si="0"/>
        <v>48.75</v>
      </c>
      <c r="E27" s="2" t="s">
        <v>357</v>
      </c>
      <c r="F27" s="2"/>
      <c r="G27" s="2"/>
      <c r="H27" s="2"/>
      <c r="I27" s="1"/>
      <c r="J27" s="1"/>
    </row>
    <row r="28" spans="1:10" ht="15.75" customHeight="1">
      <c r="A28" s="2" t="s">
        <v>358</v>
      </c>
      <c r="B28" s="4">
        <f t="shared" si="0"/>
        <v>48.75</v>
      </c>
      <c r="C28" s="2"/>
      <c r="D28" s="2"/>
      <c r="E28" s="2"/>
      <c r="F28" s="2"/>
      <c r="G28" s="2"/>
      <c r="H28" s="2"/>
      <c r="I28" s="1"/>
      <c r="J28" s="1"/>
    </row>
    <row r="29" spans="1:10" ht="15.75" customHeight="1">
      <c r="A29" s="2" t="s">
        <v>359</v>
      </c>
      <c r="B29" s="4">
        <v>0</v>
      </c>
      <c r="C29" s="2"/>
      <c r="D29" s="2"/>
      <c r="E29" s="2"/>
      <c r="F29" s="2"/>
      <c r="G29" s="2"/>
      <c r="H29" s="2"/>
      <c r="I29" s="1"/>
      <c r="J29" s="1"/>
    </row>
    <row r="30" spans="1:10" ht="15.75" customHeight="1">
      <c r="A30" s="2"/>
      <c r="B30" s="2"/>
      <c r="C30" s="2"/>
      <c r="D30" s="2"/>
      <c r="E30" s="2"/>
      <c r="F30" s="2"/>
      <c r="G30" s="2"/>
      <c r="H30" s="2"/>
      <c r="I30" s="1"/>
      <c r="J30" s="1"/>
    </row>
    <row r="31" spans="1:10" ht="15.75" customHeight="1">
      <c r="A31" s="3"/>
      <c r="B31" s="3"/>
      <c r="C31" s="3"/>
      <c r="D31" s="3"/>
      <c r="E31" s="3"/>
      <c r="F31" s="3"/>
      <c r="G31" s="3"/>
      <c r="H31" s="3"/>
    </row>
    <row r="32" spans="1:10" ht="15.75" customHeight="1">
      <c r="A32" s="3"/>
      <c r="B32" s="3"/>
      <c r="C32" s="3"/>
      <c r="D32" s="3"/>
      <c r="E32" s="3"/>
      <c r="F32" s="3"/>
      <c r="G32" s="3"/>
      <c r="H32" s="3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Tabelle15">
    <outlinePr summaryBelow="0" summaryRight="0"/>
  </sheetPr>
  <dimension ref="A1:J32"/>
  <sheetViews>
    <sheetView workbookViewId="0">
      <selection activeCell="F1" sqref="F1"/>
    </sheetView>
  </sheetViews>
  <sheetFormatPr defaultColWidth="14.42578125" defaultRowHeight="15.75" customHeight="1"/>
  <sheetData>
    <row r="1" spans="1:10" ht="15.75" customHeight="1">
      <c r="A1" s="2" t="s">
        <v>238</v>
      </c>
      <c r="B1" s="2" t="s">
        <v>239</v>
      </c>
      <c r="C1" s="2" t="s">
        <v>240</v>
      </c>
      <c r="D1" s="2" t="s">
        <v>241</v>
      </c>
      <c r="E1" s="2" t="s">
        <v>242</v>
      </c>
      <c r="F1" s="2" t="s">
        <v>243</v>
      </c>
      <c r="G1" s="2" t="s">
        <v>244</v>
      </c>
      <c r="H1" s="2" t="s">
        <v>245</v>
      </c>
      <c r="I1" s="1" t="s">
        <v>246</v>
      </c>
      <c r="J1" s="1"/>
    </row>
    <row r="2" spans="1:10" ht="15.75" customHeight="1">
      <c r="A2" s="2" t="s">
        <v>247</v>
      </c>
      <c r="B2" s="4">
        <v>11</v>
      </c>
      <c r="C2" s="2" t="s">
        <v>248</v>
      </c>
      <c r="D2" s="4">
        <v>20</v>
      </c>
      <c r="E2" s="2" t="s">
        <v>249</v>
      </c>
      <c r="F2" s="4">
        <f xml:space="preserve"> (B2*2 + B5) *5</f>
        <v>165</v>
      </c>
      <c r="G2" s="2" t="s">
        <v>250</v>
      </c>
      <c r="H2" s="4">
        <v>7</v>
      </c>
      <c r="I2" s="1"/>
      <c r="J2" s="1"/>
    </row>
    <row r="3" spans="1:10" ht="15.75" customHeight="1">
      <c r="A3" s="2" t="s">
        <v>251</v>
      </c>
      <c r="B3" s="4">
        <v>10</v>
      </c>
      <c r="C3" s="2" t="s">
        <v>252</v>
      </c>
      <c r="D3" s="4">
        <v>30</v>
      </c>
      <c r="E3" s="2" t="s">
        <v>253</v>
      </c>
      <c r="F3" s="4">
        <f>ROUNDDOWN(B5/2,0)</f>
        <v>5</v>
      </c>
      <c r="G3" s="2" t="s">
        <v>254</v>
      </c>
      <c r="H3" s="4">
        <v>0</v>
      </c>
      <c r="I3" s="1"/>
      <c r="J3" s="1"/>
    </row>
    <row r="4" spans="1:10" ht="15.75" customHeight="1">
      <c r="A4" s="2" t="s">
        <v>255</v>
      </c>
      <c r="B4" s="4">
        <v>15</v>
      </c>
      <c r="C4" s="2" t="s">
        <v>256</v>
      </c>
      <c r="D4" s="4">
        <v>35</v>
      </c>
      <c r="E4" s="2" t="s">
        <v>257</v>
      </c>
      <c r="F4" s="4">
        <f>$F$2*0.2</f>
        <v>33</v>
      </c>
      <c r="G4" s="2" t="s">
        <v>258</v>
      </c>
      <c r="H4" s="4">
        <v>0</v>
      </c>
      <c r="I4" s="1"/>
      <c r="J4" s="1"/>
    </row>
    <row r="5" spans="1:10" ht="15.75" customHeight="1">
      <c r="A5" s="2" t="s">
        <v>259</v>
      </c>
      <c r="B5" s="4">
        <v>11</v>
      </c>
      <c r="C5" s="2" t="s">
        <v>260</v>
      </c>
      <c r="D5" s="4">
        <v>20</v>
      </c>
      <c r="E5" s="2" t="s">
        <v>261</v>
      </c>
      <c r="F5" s="4">
        <f>$F$2*0.7</f>
        <v>115.49999999999999</v>
      </c>
      <c r="G5" s="2" t="s">
        <v>262</v>
      </c>
      <c r="H5" s="4">
        <v>0</v>
      </c>
      <c r="I5" s="1"/>
      <c r="J5" s="1"/>
    </row>
    <row r="6" spans="1:10" ht="15.75" customHeight="1">
      <c r="A6" s="2" t="s">
        <v>263</v>
      </c>
      <c r="B6" s="4">
        <v>12</v>
      </c>
      <c r="C6" s="2" t="s">
        <v>264</v>
      </c>
      <c r="D6" s="4">
        <v>20</v>
      </c>
      <c r="E6" s="2" t="s">
        <v>265</v>
      </c>
      <c r="F6" s="4">
        <f>$F$2*0.2</f>
        <v>33</v>
      </c>
      <c r="G6" s="2" t="s">
        <v>266</v>
      </c>
      <c r="H6" s="4">
        <v>1</v>
      </c>
      <c r="I6" s="1"/>
      <c r="J6" s="1"/>
    </row>
    <row r="7" spans="1:10" ht="15.75" customHeight="1">
      <c r="A7" s="2" t="s">
        <v>267</v>
      </c>
      <c r="B7" s="4">
        <v>14</v>
      </c>
      <c r="C7" s="2" t="s">
        <v>268</v>
      </c>
      <c r="D7" s="4">
        <v>25</v>
      </c>
      <c r="E7" s="2" t="s">
        <v>269</v>
      </c>
      <c r="F7" s="4">
        <f>$F$2*0.2</f>
        <v>33</v>
      </c>
      <c r="G7" s="2" t="s">
        <v>270</v>
      </c>
      <c r="H7" s="4">
        <v>0</v>
      </c>
      <c r="I7" s="1"/>
      <c r="J7" s="1"/>
    </row>
    <row r="8" spans="1:10" ht="15.75" customHeight="1">
      <c r="A8" s="2" t="s">
        <v>271</v>
      </c>
      <c r="B8" s="4">
        <v>5</v>
      </c>
      <c r="C8" s="2" t="s">
        <v>272</v>
      </c>
      <c r="D8" s="4">
        <v>35</v>
      </c>
      <c r="E8" s="2" t="s">
        <v>273</v>
      </c>
      <c r="F8" s="4">
        <f>$F$2*0.25</f>
        <v>41.25</v>
      </c>
      <c r="G8" s="2" t="s">
        <v>274</v>
      </c>
      <c r="H8" s="4">
        <v>0</v>
      </c>
      <c r="I8" s="1"/>
      <c r="J8" s="1"/>
    </row>
    <row r="9" spans="1:10" ht="15.75" customHeight="1">
      <c r="A9" s="2" t="s">
        <v>275</v>
      </c>
      <c r="B9" s="4">
        <v>5</v>
      </c>
      <c r="C9" s="2" t="s">
        <v>276</v>
      </c>
      <c r="D9" s="4">
        <v>30</v>
      </c>
      <c r="E9" s="2" t="s">
        <v>277</v>
      </c>
      <c r="F9" s="4">
        <f>$F$2*0.25</f>
        <v>41.25</v>
      </c>
      <c r="G9" s="2" t="s">
        <v>278</v>
      </c>
      <c r="H9" s="4">
        <v>0</v>
      </c>
      <c r="I9" s="1"/>
      <c r="J9" s="1"/>
    </row>
    <row r="10" spans="1:10" ht="15.75" customHeight="1">
      <c r="A10" s="2" t="s">
        <v>279</v>
      </c>
      <c r="B10" s="4">
        <f>ROUNDUP((B8+B5+B7+B9)/2,0)</f>
        <v>18</v>
      </c>
      <c r="C10" s="2" t="s">
        <v>280</v>
      </c>
      <c r="D10" s="4">
        <v>25</v>
      </c>
      <c r="E10" s="2" t="s">
        <v>281</v>
      </c>
      <c r="F10" s="2" t="s">
        <v>282</v>
      </c>
      <c r="G10" s="2" t="s">
        <v>283</v>
      </c>
      <c r="H10" s="4">
        <v>0</v>
      </c>
      <c r="I10" s="1"/>
      <c r="J10" s="1"/>
    </row>
    <row r="11" spans="1:10" ht="15.75" customHeight="1">
      <c r="A11" s="2" t="s">
        <v>284</v>
      </c>
      <c r="B11" s="4">
        <v>8</v>
      </c>
      <c r="C11" s="2" t="s">
        <v>285</v>
      </c>
      <c r="D11" s="4">
        <v>25</v>
      </c>
      <c r="E11" s="2" t="s">
        <v>286</v>
      </c>
      <c r="F11" s="4">
        <v>2</v>
      </c>
      <c r="G11" s="2" t="s">
        <v>287</v>
      </c>
      <c r="H11" s="4">
        <v>0</v>
      </c>
      <c r="I11" s="1"/>
      <c r="J11" s="1"/>
    </row>
    <row r="12" spans="1:10" ht="15.75" customHeight="1">
      <c r="A12" s="2" t="s">
        <v>288</v>
      </c>
      <c r="B12" s="4">
        <v>20</v>
      </c>
      <c r="C12" s="2" t="s">
        <v>289</v>
      </c>
      <c r="D12" s="4">
        <v>30</v>
      </c>
      <c r="E12" s="2" t="s">
        <v>290</v>
      </c>
      <c r="F12" s="4">
        <v>2</v>
      </c>
      <c r="G12" s="2" t="s">
        <v>291</v>
      </c>
      <c r="H12" s="4">
        <v>0</v>
      </c>
      <c r="I12" s="1"/>
      <c r="J12" s="1"/>
    </row>
    <row r="13" spans="1:10" ht="15.75" customHeight="1">
      <c r="A13" s="2" t="s">
        <v>292</v>
      </c>
      <c r="B13" s="4">
        <v>20</v>
      </c>
      <c r="C13" s="2" t="s">
        <v>293</v>
      </c>
      <c r="D13" s="4">
        <v>40</v>
      </c>
      <c r="E13" s="2" t="s">
        <v>294</v>
      </c>
      <c r="F13" s="2" t="s">
        <v>417</v>
      </c>
      <c r="G13" s="2" t="s">
        <v>296</v>
      </c>
      <c r="H13" s="4">
        <v>0</v>
      </c>
      <c r="I13" s="1"/>
      <c r="J13" s="1"/>
    </row>
    <row r="14" spans="1:10" ht="15.75" customHeight="1">
      <c r="A14" s="2" t="s">
        <v>297</v>
      </c>
      <c r="B14" s="4">
        <v>48</v>
      </c>
      <c r="C14" s="2" t="s">
        <v>298</v>
      </c>
      <c r="D14" s="4">
        <v>50</v>
      </c>
      <c r="E14" s="2" t="s">
        <v>299</v>
      </c>
      <c r="F14" s="2" t="s">
        <v>24</v>
      </c>
      <c r="G14" s="2" t="s">
        <v>301</v>
      </c>
      <c r="H14" s="4">
        <v>0</v>
      </c>
      <c r="I14" s="1"/>
      <c r="J14" s="1"/>
    </row>
    <row r="15" spans="1:10" ht="15.75" customHeight="1">
      <c r="A15" s="2" t="s">
        <v>302</v>
      </c>
      <c r="B15" s="2" t="s">
        <v>333</v>
      </c>
      <c r="C15" s="2" t="s">
        <v>304</v>
      </c>
      <c r="D15" s="4">
        <v>35</v>
      </c>
      <c r="E15" s="2" t="s">
        <v>305</v>
      </c>
      <c r="F15" s="2"/>
      <c r="G15" s="2" t="s">
        <v>307</v>
      </c>
      <c r="H15" s="4">
        <v>0</v>
      </c>
      <c r="I15" s="1"/>
      <c r="J15" s="1"/>
    </row>
    <row r="16" spans="1:10" ht="15.75" customHeight="1">
      <c r="A16" s="2" t="s">
        <v>308</v>
      </c>
      <c r="B16" s="4">
        <f>ROUNDUP((B7+B5)/2,0)</f>
        <v>13</v>
      </c>
      <c r="C16" s="2" t="s">
        <v>309</v>
      </c>
      <c r="D16" s="4">
        <v>40</v>
      </c>
      <c r="E16" s="2" t="s">
        <v>99</v>
      </c>
      <c r="F16" s="2"/>
      <c r="G16" s="2" t="s">
        <v>311</v>
      </c>
      <c r="H16" s="4">
        <v>0</v>
      </c>
      <c r="I16" s="1"/>
      <c r="J16" s="1"/>
    </row>
    <row r="17" spans="1:10" ht="15.75" customHeight="1">
      <c r="A17" s="2" t="s">
        <v>312</v>
      </c>
      <c r="B17" s="4">
        <f>ROUNDUP((B6+B6+B4)/3,0)</f>
        <v>13</v>
      </c>
      <c r="C17" s="2" t="s">
        <v>313</v>
      </c>
      <c r="D17" s="4">
        <v>35</v>
      </c>
      <c r="E17" s="2" t="s">
        <v>314</v>
      </c>
      <c r="F17" s="4"/>
      <c r="G17" s="2" t="s">
        <v>315</v>
      </c>
      <c r="H17" s="4">
        <v>0</v>
      </c>
      <c r="I17" s="1"/>
      <c r="J17" s="1"/>
    </row>
    <row r="18" spans="1:10" ht="15.75" customHeight="1">
      <c r="A18" s="2" t="s">
        <v>316</v>
      </c>
      <c r="B18" s="4">
        <f>ROUNDUP((B5+B4+B5)/3,0)</f>
        <v>13</v>
      </c>
      <c r="C18" s="2" t="s">
        <v>317</v>
      </c>
      <c r="D18" s="4">
        <v>20</v>
      </c>
      <c r="E18" s="2" t="s">
        <v>318</v>
      </c>
      <c r="F18" s="4"/>
      <c r="G18" s="2" t="s">
        <v>319</v>
      </c>
      <c r="H18" s="4">
        <v>0</v>
      </c>
      <c r="I18" s="1"/>
      <c r="J18" s="1"/>
    </row>
    <row r="19" spans="1:10" ht="15.75" customHeight="1">
      <c r="A19" s="2" t="s">
        <v>320</v>
      </c>
      <c r="B19" s="4">
        <f>ROUNDUP(B8+B9,0)</f>
        <v>10</v>
      </c>
      <c r="C19" s="2" t="s">
        <v>321</v>
      </c>
      <c r="D19" s="4">
        <v>20</v>
      </c>
      <c r="E19" s="2" t="s">
        <v>322</v>
      </c>
      <c r="F19" s="4"/>
      <c r="G19" s="2" t="s">
        <v>323</v>
      </c>
      <c r="H19" s="4">
        <v>0</v>
      </c>
      <c r="I19" s="1"/>
      <c r="J19" s="1"/>
    </row>
    <row r="20" spans="1:10" ht="15.75" customHeight="1">
      <c r="A20" s="2" t="s">
        <v>324</v>
      </c>
      <c r="B20" s="2"/>
      <c r="C20" s="2" t="s">
        <v>325</v>
      </c>
      <c r="D20" s="4">
        <v>30</v>
      </c>
      <c r="E20" s="2" t="s">
        <v>326</v>
      </c>
      <c r="F20" s="4"/>
      <c r="G20" s="2" t="s">
        <v>327</v>
      </c>
      <c r="H20" s="2" t="s">
        <v>391</v>
      </c>
      <c r="I20" s="1"/>
      <c r="J20" s="1"/>
    </row>
    <row r="21" spans="1:10" ht="15.75" customHeight="1">
      <c r="A21" s="2" t="s">
        <v>329</v>
      </c>
      <c r="B21" s="4">
        <f>F2</f>
        <v>165</v>
      </c>
      <c r="C21" s="2" t="s">
        <v>330</v>
      </c>
      <c r="D21" s="4">
        <v>20</v>
      </c>
      <c r="E21" s="2" t="s">
        <v>331</v>
      </c>
      <c r="F21" s="4"/>
      <c r="G21" s="2" t="s">
        <v>332</v>
      </c>
      <c r="H21" s="2" t="s">
        <v>391</v>
      </c>
      <c r="I21" s="1"/>
      <c r="J21" s="1"/>
    </row>
    <row r="22" spans="1:10" ht="15.75" customHeight="1">
      <c r="A22" s="2" t="s">
        <v>334</v>
      </c>
      <c r="B22" s="4">
        <f>F3</f>
        <v>5</v>
      </c>
      <c r="C22" s="2" t="s">
        <v>335</v>
      </c>
      <c r="D22" s="4">
        <v>20</v>
      </c>
      <c r="E22" s="2" t="s">
        <v>336</v>
      </c>
      <c r="F22" s="4"/>
      <c r="G22" s="2" t="s">
        <v>337</v>
      </c>
      <c r="H22" s="2" t="s">
        <v>391</v>
      </c>
      <c r="I22" s="1"/>
      <c r="J22" s="1"/>
    </row>
    <row r="23" spans="1:10" ht="15.75" customHeight="1">
      <c r="A23" s="2" t="s">
        <v>339</v>
      </c>
      <c r="B23" s="4">
        <f t="shared" ref="B23:B28" si="0">F4</f>
        <v>33</v>
      </c>
      <c r="C23" s="2" t="s">
        <v>340</v>
      </c>
      <c r="D23" s="4">
        <v>20</v>
      </c>
      <c r="E23" s="2" t="s">
        <v>341</v>
      </c>
      <c r="F23" s="4"/>
      <c r="G23" s="2" t="s">
        <v>342</v>
      </c>
      <c r="H23" s="2" t="s">
        <v>391</v>
      </c>
      <c r="I23" s="1"/>
      <c r="J23" s="1"/>
    </row>
    <row r="24" spans="1:10" ht="15.75" customHeight="1">
      <c r="A24" s="2" t="s">
        <v>344</v>
      </c>
      <c r="B24" s="4">
        <f t="shared" si="0"/>
        <v>115.49999999999999</v>
      </c>
      <c r="C24" s="2" t="s">
        <v>345</v>
      </c>
      <c r="D24" s="4">
        <v>20</v>
      </c>
      <c r="E24" s="2" t="s">
        <v>346</v>
      </c>
      <c r="F24" s="4"/>
      <c r="G24" s="2" t="s">
        <v>347</v>
      </c>
      <c r="H24" s="2" t="s">
        <v>391</v>
      </c>
      <c r="I24" s="1"/>
      <c r="J24" s="1"/>
    </row>
    <row r="25" spans="1:10" ht="15.75" customHeight="1">
      <c r="A25" s="2" t="s">
        <v>348</v>
      </c>
      <c r="B25" s="4">
        <f t="shared" si="0"/>
        <v>33</v>
      </c>
      <c r="C25" s="2" t="s">
        <v>349</v>
      </c>
      <c r="D25" s="4">
        <v>40</v>
      </c>
      <c r="E25" s="2" t="s">
        <v>350</v>
      </c>
      <c r="F25" s="4"/>
      <c r="G25" s="2" t="s">
        <v>351</v>
      </c>
      <c r="H25" s="2" t="s">
        <v>64</v>
      </c>
      <c r="I25" s="1"/>
      <c r="J25" s="1"/>
    </row>
    <row r="26" spans="1:10" ht="15.75" customHeight="1">
      <c r="A26" s="2" t="s">
        <v>353</v>
      </c>
      <c r="B26" s="4">
        <f t="shared" si="0"/>
        <v>33</v>
      </c>
      <c r="C26" s="2" t="s">
        <v>354</v>
      </c>
      <c r="D26" s="4">
        <v>30</v>
      </c>
      <c r="E26" s="2" t="s">
        <v>355</v>
      </c>
      <c r="F26" s="4"/>
      <c r="G26" s="2"/>
      <c r="H26" s="2"/>
      <c r="I26" s="1"/>
      <c r="J26" s="1"/>
    </row>
    <row r="27" spans="1:10" ht="15.75" customHeight="1">
      <c r="A27" s="2" t="s">
        <v>356</v>
      </c>
      <c r="B27" s="4">
        <f t="shared" si="0"/>
        <v>41.25</v>
      </c>
      <c r="E27" s="2" t="s">
        <v>357</v>
      </c>
      <c r="F27" s="2"/>
      <c r="G27" s="2"/>
      <c r="H27" s="2"/>
      <c r="I27" s="1"/>
      <c r="J27" s="1"/>
    </row>
    <row r="28" spans="1:10" ht="15.75" customHeight="1">
      <c r="A28" s="2" t="s">
        <v>358</v>
      </c>
      <c r="B28" s="4">
        <f t="shared" si="0"/>
        <v>41.25</v>
      </c>
      <c r="C28" s="2"/>
      <c r="D28" s="2"/>
      <c r="E28" s="2"/>
      <c r="F28" s="2"/>
      <c r="G28" s="2"/>
      <c r="H28" s="2"/>
      <c r="I28" s="1"/>
      <c r="J28" s="1"/>
    </row>
    <row r="29" spans="1:10" ht="15.75" customHeight="1">
      <c r="A29" s="2" t="s">
        <v>359</v>
      </c>
      <c r="B29" s="4">
        <v>0</v>
      </c>
      <c r="C29" s="2"/>
      <c r="D29" s="2"/>
      <c r="E29" s="2"/>
      <c r="F29" s="2"/>
      <c r="G29" s="2"/>
      <c r="H29" s="2"/>
      <c r="I29" s="1"/>
      <c r="J29" s="1"/>
    </row>
    <row r="30" spans="1:10" ht="15.75" customHeight="1">
      <c r="A30" s="2"/>
      <c r="B30" s="2"/>
      <c r="C30" s="2"/>
      <c r="D30" s="2"/>
      <c r="E30" s="2"/>
      <c r="F30" s="2"/>
      <c r="G30" s="2"/>
      <c r="H30" s="2"/>
      <c r="I30" s="1"/>
      <c r="J30" s="1"/>
    </row>
    <row r="31" spans="1:10" ht="15.75" customHeight="1">
      <c r="A31" s="3"/>
      <c r="B31" s="3"/>
      <c r="C31" s="3"/>
      <c r="D31" s="3"/>
      <c r="E31" s="3"/>
      <c r="F31" s="3"/>
      <c r="G31" s="3"/>
      <c r="H31" s="3"/>
    </row>
    <row r="32" spans="1:10" ht="15.75" customHeight="1">
      <c r="A32" s="3"/>
      <c r="B32" s="3"/>
      <c r="C32" s="3"/>
      <c r="D32" s="3"/>
      <c r="E32" s="3"/>
      <c r="F32" s="3"/>
      <c r="G32" s="3"/>
      <c r="H32" s="3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Tabelle16">
    <outlinePr summaryBelow="0" summaryRight="0"/>
  </sheetPr>
  <dimension ref="A1:J32"/>
  <sheetViews>
    <sheetView workbookViewId="0">
      <selection activeCell="F14" sqref="F14"/>
    </sheetView>
  </sheetViews>
  <sheetFormatPr defaultColWidth="14.42578125" defaultRowHeight="15.75" customHeight="1"/>
  <sheetData>
    <row r="1" spans="1:10" ht="15.75" customHeight="1">
      <c r="A1" s="2" t="s">
        <v>238</v>
      </c>
      <c r="B1" s="2" t="s">
        <v>239</v>
      </c>
      <c r="C1" s="2" t="s">
        <v>240</v>
      </c>
      <c r="D1" s="2" t="s">
        <v>241</v>
      </c>
      <c r="E1" s="2" t="s">
        <v>242</v>
      </c>
      <c r="F1" s="2" t="s">
        <v>243</v>
      </c>
      <c r="G1" s="2" t="s">
        <v>244</v>
      </c>
      <c r="H1" s="2" t="s">
        <v>245</v>
      </c>
      <c r="I1" s="1" t="s">
        <v>246</v>
      </c>
      <c r="J1" s="1"/>
    </row>
    <row r="2" spans="1:10" ht="15.75" customHeight="1">
      <c r="A2" s="2" t="s">
        <v>247</v>
      </c>
      <c r="B2" s="4">
        <v>10</v>
      </c>
      <c r="C2" s="2" t="s">
        <v>248</v>
      </c>
      <c r="D2" s="4">
        <v>20</v>
      </c>
      <c r="E2" s="2" t="s">
        <v>249</v>
      </c>
      <c r="F2" s="4">
        <f xml:space="preserve"> (B2*2 + B5) *5</f>
        <v>155</v>
      </c>
      <c r="G2" s="2" t="s">
        <v>250</v>
      </c>
      <c r="H2" s="4">
        <v>0</v>
      </c>
      <c r="I2" s="1"/>
      <c r="J2" s="1"/>
    </row>
    <row r="3" spans="1:10" ht="15.75" customHeight="1">
      <c r="A3" s="2" t="s">
        <v>251</v>
      </c>
      <c r="B3" s="4">
        <v>12</v>
      </c>
      <c r="C3" s="2" t="s">
        <v>252</v>
      </c>
      <c r="D3" s="4">
        <v>20</v>
      </c>
      <c r="E3" s="2" t="s">
        <v>253</v>
      </c>
      <c r="F3" s="4">
        <f>ROUNDDOWN(B5/2,0)</f>
        <v>5</v>
      </c>
      <c r="G3" s="2" t="s">
        <v>254</v>
      </c>
      <c r="H3" s="4">
        <v>0</v>
      </c>
      <c r="I3" s="1"/>
      <c r="J3" s="1"/>
    </row>
    <row r="4" spans="1:10" ht="15.75" customHeight="1">
      <c r="A4" s="2" t="s">
        <v>255</v>
      </c>
      <c r="B4" s="4">
        <v>12</v>
      </c>
      <c r="C4" s="2" t="s">
        <v>256</v>
      </c>
      <c r="D4" s="4">
        <v>25</v>
      </c>
      <c r="E4" s="2" t="s">
        <v>257</v>
      </c>
      <c r="F4" s="4">
        <f>$F$2*0.2</f>
        <v>31</v>
      </c>
      <c r="G4" s="2" t="s">
        <v>258</v>
      </c>
      <c r="H4" s="4">
        <v>0</v>
      </c>
      <c r="I4" s="1"/>
      <c r="J4" s="1"/>
    </row>
    <row r="5" spans="1:10" ht="15.75" customHeight="1">
      <c r="A5" s="2" t="s">
        <v>259</v>
      </c>
      <c r="B5" s="4">
        <v>11</v>
      </c>
      <c r="C5" s="2" t="s">
        <v>260</v>
      </c>
      <c r="D5" s="4">
        <v>20</v>
      </c>
      <c r="E5" s="2" t="s">
        <v>261</v>
      </c>
      <c r="F5" s="4">
        <f>$F$2*0.7</f>
        <v>108.5</v>
      </c>
      <c r="G5" s="2" t="s">
        <v>262</v>
      </c>
      <c r="H5" s="4">
        <v>0</v>
      </c>
      <c r="I5" s="1"/>
      <c r="J5" s="1"/>
    </row>
    <row r="6" spans="1:10" ht="15.75" customHeight="1">
      <c r="A6" s="2" t="s">
        <v>263</v>
      </c>
      <c r="B6" s="4">
        <v>10</v>
      </c>
      <c r="C6" s="2" t="s">
        <v>264</v>
      </c>
      <c r="D6" s="4">
        <v>20</v>
      </c>
      <c r="E6" s="2" t="s">
        <v>265</v>
      </c>
      <c r="F6" s="4">
        <f>$F$2*0.2</f>
        <v>31</v>
      </c>
      <c r="G6" s="2" t="s">
        <v>266</v>
      </c>
      <c r="H6" s="4">
        <v>0</v>
      </c>
      <c r="I6" s="1"/>
      <c r="J6" s="1"/>
    </row>
    <row r="7" spans="1:10" ht="15.75" customHeight="1">
      <c r="A7" s="2" t="s">
        <v>267</v>
      </c>
      <c r="B7" s="4">
        <v>12</v>
      </c>
      <c r="C7" s="2" t="s">
        <v>268</v>
      </c>
      <c r="D7" s="4">
        <v>20</v>
      </c>
      <c r="E7" s="2" t="s">
        <v>269</v>
      </c>
      <c r="F7" s="4">
        <f>$F$2*0.2</f>
        <v>31</v>
      </c>
      <c r="G7" s="2" t="s">
        <v>270</v>
      </c>
      <c r="H7" s="4">
        <v>0</v>
      </c>
      <c r="I7" s="1"/>
      <c r="J7" s="1"/>
    </row>
    <row r="8" spans="1:10" ht="15.75" customHeight="1">
      <c r="A8" s="2" t="s">
        <v>271</v>
      </c>
      <c r="B8" s="4">
        <v>5</v>
      </c>
      <c r="C8" s="2" t="s">
        <v>272</v>
      </c>
      <c r="D8" s="4">
        <v>20</v>
      </c>
      <c r="E8" s="2" t="s">
        <v>273</v>
      </c>
      <c r="F8" s="4">
        <f>$F$2*0.25</f>
        <v>38.75</v>
      </c>
      <c r="G8" s="2" t="s">
        <v>274</v>
      </c>
      <c r="H8" s="4">
        <v>0</v>
      </c>
      <c r="I8" s="1"/>
      <c r="J8" s="1"/>
    </row>
    <row r="9" spans="1:10" ht="15.75" customHeight="1">
      <c r="A9" s="2" t="s">
        <v>275</v>
      </c>
      <c r="B9" s="4">
        <v>5</v>
      </c>
      <c r="C9" s="2" t="s">
        <v>276</v>
      </c>
      <c r="D9" s="4">
        <v>20</v>
      </c>
      <c r="E9" s="2" t="s">
        <v>277</v>
      </c>
      <c r="F9" s="4">
        <f>$F$2*0.25</f>
        <v>38.75</v>
      </c>
      <c r="G9" s="2" t="s">
        <v>278</v>
      </c>
      <c r="H9" s="4">
        <v>0</v>
      </c>
      <c r="I9" s="1"/>
      <c r="J9" s="1"/>
    </row>
    <row r="10" spans="1:10" ht="15.75" customHeight="1">
      <c r="A10" s="2" t="s">
        <v>279</v>
      </c>
      <c r="B10" s="4">
        <f>ROUNDUP((B8+B5+B7+B9)/2,0)</f>
        <v>17</v>
      </c>
      <c r="C10" s="2" t="s">
        <v>280</v>
      </c>
      <c r="D10" s="4">
        <v>20</v>
      </c>
      <c r="E10" s="2" t="s">
        <v>281</v>
      </c>
      <c r="F10" s="2" t="s">
        <v>282</v>
      </c>
      <c r="G10" s="2" t="s">
        <v>283</v>
      </c>
      <c r="H10" s="4">
        <v>0</v>
      </c>
      <c r="I10" s="1"/>
      <c r="J10" s="1"/>
    </row>
    <row r="11" spans="1:10" ht="15.75" customHeight="1">
      <c r="A11" s="2" t="s">
        <v>284</v>
      </c>
      <c r="B11" s="4">
        <v>8</v>
      </c>
      <c r="C11" s="2" t="s">
        <v>285</v>
      </c>
      <c r="D11" s="4">
        <v>30</v>
      </c>
      <c r="E11" s="2" t="s">
        <v>286</v>
      </c>
      <c r="F11" s="4">
        <v>2</v>
      </c>
      <c r="G11" s="2" t="s">
        <v>287</v>
      </c>
      <c r="H11" s="4">
        <v>0</v>
      </c>
      <c r="I11" s="1"/>
      <c r="J11" s="1"/>
    </row>
    <row r="12" spans="1:10" ht="15.75" customHeight="1">
      <c r="A12" s="2" t="s">
        <v>288</v>
      </c>
      <c r="B12" s="4">
        <v>20</v>
      </c>
      <c r="C12" s="2" t="s">
        <v>289</v>
      </c>
      <c r="D12" s="4">
        <v>35</v>
      </c>
      <c r="E12" s="2" t="s">
        <v>290</v>
      </c>
      <c r="F12" s="4">
        <v>2</v>
      </c>
      <c r="G12" s="2" t="s">
        <v>291</v>
      </c>
      <c r="H12" s="4">
        <v>0</v>
      </c>
      <c r="I12" s="1"/>
      <c r="J12" s="1"/>
    </row>
    <row r="13" spans="1:10" ht="15.75" customHeight="1">
      <c r="A13" s="2" t="s">
        <v>292</v>
      </c>
      <c r="B13" s="4">
        <v>20</v>
      </c>
      <c r="C13" s="2" t="s">
        <v>293</v>
      </c>
      <c r="D13" s="4">
        <v>30</v>
      </c>
      <c r="E13" s="2" t="s">
        <v>294</v>
      </c>
      <c r="F13" s="2" t="s">
        <v>418</v>
      </c>
      <c r="G13" s="2" t="s">
        <v>296</v>
      </c>
      <c r="H13" s="4">
        <v>0</v>
      </c>
      <c r="I13" s="1"/>
      <c r="J13" s="1"/>
    </row>
    <row r="14" spans="1:10" ht="15.75" customHeight="1">
      <c r="A14" s="2" t="s">
        <v>297</v>
      </c>
      <c r="B14" s="4">
        <v>48</v>
      </c>
      <c r="C14" s="2" t="s">
        <v>298</v>
      </c>
      <c r="D14" s="4">
        <v>30</v>
      </c>
      <c r="E14" s="2" t="s">
        <v>299</v>
      </c>
      <c r="F14" s="2"/>
      <c r="G14" s="2" t="s">
        <v>301</v>
      </c>
      <c r="H14" s="4">
        <v>0</v>
      </c>
      <c r="I14" s="1"/>
      <c r="J14" s="1"/>
    </row>
    <row r="15" spans="1:10" ht="15.75" customHeight="1">
      <c r="A15" s="2" t="s">
        <v>302</v>
      </c>
      <c r="B15" s="2" t="s">
        <v>333</v>
      </c>
      <c r="C15" s="2" t="s">
        <v>304</v>
      </c>
      <c r="D15" s="4">
        <v>27</v>
      </c>
      <c r="E15" s="2" t="s">
        <v>305</v>
      </c>
      <c r="F15" s="2"/>
      <c r="G15" s="2" t="s">
        <v>307</v>
      </c>
      <c r="H15" s="4">
        <v>0</v>
      </c>
      <c r="I15" s="1"/>
      <c r="J15" s="1"/>
    </row>
    <row r="16" spans="1:10" ht="15.75" customHeight="1">
      <c r="A16" s="2" t="s">
        <v>308</v>
      </c>
      <c r="B16" s="4">
        <f>ROUNDUP((B7+B5)/2,0)</f>
        <v>12</v>
      </c>
      <c r="C16" s="2" t="s">
        <v>309</v>
      </c>
      <c r="D16" s="4">
        <v>27</v>
      </c>
      <c r="E16" s="2" t="s">
        <v>99</v>
      </c>
      <c r="F16" s="2"/>
      <c r="G16" s="2" t="s">
        <v>311</v>
      </c>
      <c r="H16" s="4">
        <v>0</v>
      </c>
      <c r="I16" s="1"/>
      <c r="J16" s="1"/>
    </row>
    <row r="17" spans="1:10" ht="15.75" customHeight="1">
      <c r="A17" s="2" t="s">
        <v>312</v>
      </c>
      <c r="B17" s="4">
        <f>ROUNDUP((B6+B6+B4)/3,0)</f>
        <v>11</v>
      </c>
      <c r="C17" s="2" t="s">
        <v>313</v>
      </c>
      <c r="D17" s="4">
        <v>27</v>
      </c>
      <c r="E17" s="2" t="s">
        <v>314</v>
      </c>
      <c r="F17" s="4"/>
      <c r="G17" s="2" t="s">
        <v>315</v>
      </c>
      <c r="H17" s="4">
        <v>0</v>
      </c>
      <c r="I17" s="1"/>
      <c r="J17" s="1"/>
    </row>
    <row r="18" spans="1:10" ht="15.75" customHeight="1">
      <c r="A18" s="2" t="s">
        <v>316</v>
      </c>
      <c r="B18" s="4">
        <f>ROUNDUP((B5+B4+B5)/3,0)</f>
        <v>12</v>
      </c>
      <c r="C18" s="2" t="s">
        <v>317</v>
      </c>
      <c r="D18" s="4">
        <v>20</v>
      </c>
      <c r="E18" s="2" t="s">
        <v>318</v>
      </c>
      <c r="F18" s="4"/>
      <c r="G18" s="2" t="s">
        <v>319</v>
      </c>
      <c r="H18" s="4">
        <v>0</v>
      </c>
      <c r="I18" s="1"/>
      <c r="J18" s="1"/>
    </row>
    <row r="19" spans="1:10" ht="15.75" customHeight="1">
      <c r="A19" s="2" t="s">
        <v>320</v>
      </c>
      <c r="B19" s="4">
        <f>ROUNDUP(B8+B9,0)</f>
        <v>10</v>
      </c>
      <c r="C19" s="2" t="s">
        <v>321</v>
      </c>
      <c r="D19" s="4">
        <v>20</v>
      </c>
      <c r="E19" s="2" t="s">
        <v>322</v>
      </c>
      <c r="F19" s="4"/>
      <c r="G19" s="2" t="s">
        <v>323</v>
      </c>
      <c r="H19" s="4">
        <v>0</v>
      </c>
      <c r="I19" s="1"/>
      <c r="J19" s="1"/>
    </row>
    <row r="20" spans="1:10" ht="15.75" customHeight="1">
      <c r="A20" s="2" t="s">
        <v>324</v>
      </c>
      <c r="B20" s="2"/>
      <c r="C20" s="2" t="s">
        <v>325</v>
      </c>
      <c r="D20" s="4">
        <v>30</v>
      </c>
      <c r="E20" s="2" t="s">
        <v>326</v>
      </c>
      <c r="F20" s="4"/>
      <c r="G20" s="2" t="s">
        <v>327</v>
      </c>
      <c r="H20" s="2" t="s">
        <v>391</v>
      </c>
      <c r="I20" s="1"/>
      <c r="J20" s="1"/>
    </row>
    <row r="21" spans="1:10" ht="15.75" customHeight="1">
      <c r="A21" s="2" t="s">
        <v>329</v>
      </c>
      <c r="B21" s="4">
        <f>F2</f>
        <v>155</v>
      </c>
      <c r="C21" s="2" t="s">
        <v>330</v>
      </c>
      <c r="D21" s="4">
        <v>20</v>
      </c>
      <c r="E21" s="2" t="s">
        <v>331</v>
      </c>
      <c r="F21" s="4"/>
      <c r="G21" s="2" t="s">
        <v>332</v>
      </c>
      <c r="H21" s="2" t="s">
        <v>391</v>
      </c>
      <c r="I21" s="1"/>
      <c r="J21" s="1"/>
    </row>
    <row r="22" spans="1:10" ht="15.75" customHeight="1">
      <c r="A22" s="2" t="s">
        <v>334</v>
      </c>
      <c r="B22" s="4">
        <f>F3</f>
        <v>5</v>
      </c>
      <c r="C22" s="2" t="s">
        <v>335</v>
      </c>
      <c r="D22" s="4">
        <v>20</v>
      </c>
      <c r="E22" s="2" t="s">
        <v>336</v>
      </c>
      <c r="F22" s="4"/>
      <c r="G22" s="2" t="s">
        <v>337</v>
      </c>
      <c r="H22" s="2" t="s">
        <v>391</v>
      </c>
      <c r="I22" s="1"/>
      <c r="J22" s="1"/>
    </row>
    <row r="23" spans="1:10" ht="15.75" customHeight="1">
      <c r="A23" s="2" t="s">
        <v>339</v>
      </c>
      <c r="B23" s="4">
        <f t="shared" ref="B23:B28" si="0">F4</f>
        <v>31</v>
      </c>
      <c r="C23" s="2" t="s">
        <v>340</v>
      </c>
      <c r="D23" s="4">
        <v>25</v>
      </c>
      <c r="E23" s="2" t="s">
        <v>341</v>
      </c>
      <c r="F23" s="4"/>
      <c r="G23" s="2" t="s">
        <v>342</v>
      </c>
      <c r="H23" s="2" t="s">
        <v>391</v>
      </c>
      <c r="I23" s="1"/>
      <c r="J23" s="1"/>
    </row>
    <row r="24" spans="1:10" ht="15.75" customHeight="1">
      <c r="A24" s="2" t="s">
        <v>344</v>
      </c>
      <c r="B24" s="4">
        <f t="shared" si="0"/>
        <v>108.5</v>
      </c>
      <c r="C24" s="2" t="s">
        <v>345</v>
      </c>
      <c r="D24" s="4">
        <v>23</v>
      </c>
      <c r="E24" s="2" t="s">
        <v>346</v>
      </c>
      <c r="F24" s="4"/>
      <c r="G24" s="2" t="s">
        <v>347</v>
      </c>
      <c r="H24" s="2" t="s">
        <v>391</v>
      </c>
      <c r="I24" s="1"/>
      <c r="J24" s="1"/>
    </row>
    <row r="25" spans="1:10" ht="15.75" customHeight="1">
      <c r="A25" s="2" t="s">
        <v>348</v>
      </c>
      <c r="B25" s="4">
        <f t="shared" si="0"/>
        <v>31</v>
      </c>
      <c r="C25" s="2" t="s">
        <v>349</v>
      </c>
      <c r="D25" s="4">
        <v>35</v>
      </c>
      <c r="E25" s="2" t="s">
        <v>350</v>
      </c>
      <c r="F25" s="4"/>
      <c r="G25" s="2" t="s">
        <v>351</v>
      </c>
      <c r="H25" s="2" t="s">
        <v>40</v>
      </c>
      <c r="I25" s="1"/>
      <c r="J25" s="1"/>
    </row>
    <row r="26" spans="1:10" ht="15.75" customHeight="1">
      <c r="A26" s="2" t="s">
        <v>353</v>
      </c>
      <c r="B26" s="4">
        <f t="shared" si="0"/>
        <v>31</v>
      </c>
      <c r="C26" s="2" t="s">
        <v>354</v>
      </c>
      <c r="D26" s="4">
        <v>35</v>
      </c>
      <c r="E26" s="2" t="s">
        <v>355</v>
      </c>
      <c r="F26" s="4"/>
      <c r="G26" s="2"/>
      <c r="H26" s="2"/>
      <c r="I26" s="1"/>
      <c r="J26" s="1"/>
    </row>
    <row r="27" spans="1:10" ht="15.75" customHeight="1">
      <c r="A27" s="2" t="s">
        <v>356</v>
      </c>
      <c r="B27" s="4">
        <f t="shared" si="0"/>
        <v>38.75</v>
      </c>
      <c r="E27" s="2" t="s">
        <v>357</v>
      </c>
      <c r="F27" s="2"/>
      <c r="G27" s="2"/>
      <c r="H27" s="2"/>
      <c r="I27" s="1"/>
      <c r="J27" s="1"/>
    </row>
    <row r="28" spans="1:10" ht="15.75" customHeight="1">
      <c r="A28" s="2" t="s">
        <v>358</v>
      </c>
      <c r="B28" s="4">
        <f t="shared" si="0"/>
        <v>38.75</v>
      </c>
      <c r="C28" s="2"/>
      <c r="D28" s="2"/>
      <c r="E28" s="2"/>
      <c r="F28" s="2"/>
      <c r="G28" s="2"/>
      <c r="H28" s="2"/>
      <c r="I28" s="1"/>
      <c r="J28" s="1"/>
    </row>
    <row r="29" spans="1:10" ht="15.75" customHeight="1">
      <c r="A29" s="2" t="s">
        <v>359</v>
      </c>
      <c r="B29" s="4">
        <v>0</v>
      </c>
      <c r="C29" s="2"/>
      <c r="D29" s="2"/>
      <c r="E29" s="2"/>
      <c r="F29" s="2"/>
      <c r="G29" s="2"/>
      <c r="H29" s="2"/>
      <c r="I29" s="1"/>
      <c r="J29" s="1"/>
    </row>
    <row r="30" spans="1:10" ht="15.75" customHeight="1">
      <c r="A30" s="2"/>
      <c r="B30" s="2"/>
      <c r="C30" s="2"/>
      <c r="D30" s="2"/>
      <c r="E30" s="2"/>
      <c r="F30" s="2"/>
      <c r="G30" s="2"/>
      <c r="H30" s="2"/>
      <c r="I30" s="1"/>
      <c r="J30" s="1"/>
    </row>
    <row r="31" spans="1:10" ht="15.75" customHeight="1">
      <c r="A31" s="3"/>
      <c r="B31" s="3"/>
      <c r="C31" s="3"/>
      <c r="D31" s="3"/>
      <c r="E31" s="3"/>
      <c r="F31" s="3"/>
      <c r="G31" s="3"/>
      <c r="H31" s="3"/>
    </row>
    <row r="32" spans="1:10" ht="15.75" customHeight="1">
      <c r="A32" s="3"/>
      <c r="B32" s="3"/>
      <c r="C32" s="3"/>
      <c r="D32" s="3"/>
      <c r="E32" s="3"/>
      <c r="F32" s="3"/>
      <c r="G32" s="3"/>
      <c r="H32" s="3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Tabelle17">
    <outlinePr summaryBelow="0" summaryRight="0"/>
  </sheetPr>
  <dimension ref="A1:J32"/>
  <sheetViews>
    <sheetView workbookViewId="0">
      <selection activeCell="F14" sqref="F14"/>
    </sheetView>
  </sheetViews>
  <sheetFormatPr defaultColWidth="14.42578125" defaultRowHeight="15.75" customHeight="1"/>
  <sheetData>
    <row r="1" spans="1:10" ht="15.75" customHeight="1">
      <c r="A1" s="2" t="s">
        <v>238</v>
      </c>
      <c r="B1" s="2" t="s">
        <v>239</v>
      </c>
      <c r="C1" s="2" t="s">
        <v>240</v>
      </c>
      <c r="D1" s="2" t="s">
        <v>241</v>
      </c>
      <c r="E1" s="2" t="s">
        <v>242</v>
      </c>
      <c r="F1" s="2" t="s">
        <v>243</v>
      </c>
      <c r="G1" s="2" t="s">
        <v>244</v>
      </c>
      <c r="H1" s="2" t="s">
        <v>245</v>
      </c>
      <c r="I1" s="1" t="s">
        <v>246</v>
      </c>
      <c r="J1" s="1"/>
    </row>
    <row r="2" spans="1:10" ht="15.75" customHeight="1">
      <c r="A2" s="2" t="s">
        <v>247</v>
      </c>
      <c r="B2" s="4">
        <v>11</v>
      </c>
      <c r="C2" s="2" t="s">
        <v>248</v>
      </c>
      <c r="D2" s="4">
        <v>30</v>
      </c>
      <c r="E2" s="2" t="s">
        <v>249</v>
      </c>
      <c r="F2" s="4">
        <f xml:space="preserve"> (B2*2 + B5) *5</f>
        <v>175</v>
      </c>
      <c r="G2" s="2" t="s">
        <v>250</v>
      </c>
      <c r="H2" s="4">
        <v>6</v>
      </c>
      <c r="I2" s="1"/>
      <c r="J2" s="1"/>
    </row>
    <row r="3" spans="1:10" ht="15.75" customHeight="1">
      <c r="A3" s="2" t="s">
        <v>251</v>
      </c>
      <c r="B3" s="4">
        <v>14</v>
      </c>
      <c r="C3" s="2" t="s">
        <v>252</v>
      </c>
      <c r="D3" s="4">
        <v>30</v>
      </c>
      <c r="E3" s="2" t="s">
        <v>253</v>
      </c>
      <c r="F3" s="4">
        <f>ROUNDDOWN(B5/2,0)</f>
        <v>6</v>
      </c>
      <c r="G3" s="2" t="s">
        <v>254</v>
      </c>
      <c r="H3" s="4">
        <v>0</v>
      </c>
      <c r="I3" s="1"/>
      <c r="J3" s="1"/>
    </row>
    <row r="4" spans="1:10" ht="15.75" customHeight="1">
      <c r="A4" s="2" t="s">
        <v>255</v>
      </c>
      <c r="B4" s="4">
        <v>10</v>
      </c>
      <c r="C4" s="2" t="s">
        <v>256</v>
      </c>
      <c r="D4" s="4">
        <v>35</v>
      </c>
      <c r="E4" s="2" t="s">
        <v>257</v>
      </c>
      <c r="F4" s="4">
        <f>$F$2*0.2</f>
        <v>35</v>
      </c>
      <c r="G4" s="2" t="s">
        <v>258</v>
      </c>
      <c r="H4" s="4">
        <v>6</v>
      </c>
      <c r="I4" s="1"/>
      <c r="J4" s="1"/>
    </row>
    <row r="5" spans="1:10" ht="15.75" customHeight="1">
      <c r="A5" s="2" t="s">
        <v>259</v>
      </c>
      <c r="B5" s="4">
        <v>13</v>
      </c>
      <c r="C5" s="2" t="s">
        <v>260</v>
      </c>
      <c r="D5" s="4">
        <v>20</v>
      </c>
      <c r="E5" s="2" t="s">
        <v>261</v>
      </c>
      <c r="F5" s="4">
        <f>$F$2*0.7</f>
        <v>122.49999999999999</v>
      </c>
      <c r="G5" s="2" t="s">
        <v>262</v>
      </c>
      <c r="H5" s="4">
        <v>0</v>
      </c>
      <c r="I5" s="1"/>
      <c r="J5" s="1"/>
    </row>
    <row r="6" spans="1:10" ht="15.75" customHeight="1">
      <c r="A6" s="2" t="s">
        <v>263</v>
      </c>
      <c r="B6" s="4">
        <v>10</v>
      </c>
      <c r="C6" s="2" t="s">
        <v>264</v>
      </c>
      <c r="D6" s="4">
        <v>20</v>
      </c>
      <c r="E6" s="2" t="s">
        <v>265</v>
      </c>
      <c r="F6" s="4">
        <f>$F$2*0.2</f>
        <v>35</v>
      </c>
      <c r="G6" s="2" t="s">
        <v>266</v>
      </c>
      <c r="H6" s="4">
        <v>1</v>
      </c>
      <c r="I6" s="1"/>
      <c r="J6" s="1"/>
    </row>
    <row r="7" spans="1:10" ht="15.75" customHeight="1">
      <c r="A7" s="2" t="s">
        <v>267</v>
      </c>
      <c r="B7" s="4">
        <v>14</v>
      </c>
      <c r="C7" s="2" t="s">
        <v>268</v>
      </c>
      <c r="D7" s="4">
        <v>60</v>
      </c>
      <c r="E7" s="2" t="s">
        <v>269</v>
      </c>
      <c r="F7" s="4">
        <f>$F$2*0.2</f>
        <v>35</v>
      </c>
      <c r="G7" s="2" t="s">
        <v>270</v>
      </c>
      <c r="H7" s="4">
        <v>0</v>
      </c>
      <c r="I7" s="1"/>
      <c r="J7" s="1"/>
    </row>
    <row r="8" spans="1:10" ht="15.75" customHeight="1">
      <c r="A8" s="2" t="s">
        <v>271</v>
      </c>
      <c r="B8" s="4">
        <v>5</v>
      </c>
      <c r="C8" s="2" t="s">
        <v>272</v>
      </c>
      <c r="D8" s="4">
        <v>38</v>
      </c>
      <c r="E8" s="2" t="s">
        <v>273</v>
      </c>
      <c r="F8" s="4">
        <f>$F$2*0.25</f>
        <v>43.75</v>
      </c>
      <c r="G8" s="2" t="s">
        <v>274</v>
      </c>
      <c r="H8" s="4">
        <v>1</v>
      </c>
      <c r="I8" s="1"/>
      <c r="J8" s="1"/>
    </row>
    <row r="9" spans="1:10" ht="15.75" customHeight="1">
      <c r="A9" s="2" t="s">
        <v>275</v>
      </c>
      <c r="B9" s="4">
        <v>5</v>
      </c>
      <c r="C9" s="2" t="s">
        <v>276</v>
      </c>
      <c r="D9" s="4">
        <v>40</v>
      </c>
      <c r="E9" s="2" t="s">
        <v>277</v>
      </c>
      <c r="F9" s="4">
        <f>$F$2*0.25</f>
        <v>43.75</v>
      </c>
      <c r="G9" s="2" t="s">
        <v>278</v>
      </c>
      <c r="H9" s="4">
        <v>0</v>
      </c>
      <c r="I9" s="1"/>
      <c r="J9" s="1"/>
    </row>
    <row r="10" spans="1:10" ht="15.75" customHeight="1">
      <c r="A10" s="2" t="s">
        <v>279</v>
      </c>
      <c r="B10" s="4">
        <f>ROUNDUP((B8+B5+B7+B9)/2,0)</f>
        <v>19</v>
      </c>
      <c r="C10" s="2" t="s">
        <v>280</v>
      </c>
      <c r="D10" s="4">
        <v>40</v>
      </c>
      <c r="E10" s="2" t="s">
        <v>281</v>
      </c>
      <c r="F10" s="2" t="s">
        <v>282</v>
      </c>
      <c r="G10" s="2" t="s">
        <v>283</v>
      </c>
      <c r="H10" s="4">
        <v>0</v>
      </c>
      <c r="I10" s="1"/>
      <c r="J10" s="1"/>
    </row>
    <row r="11" spans="1:10" ht="15.75" customHeight="1">
      <c r="A11" s="2" t="s">
        <v>284</v>
      </c>
      <c r="B11" s="4">
        <v>8</v>
      </c>
      <c r="C11" s="2" t="s">
        <v>285</v>
      </c>
      <c r="D11" s="4">
        <v>50</v>
      </c>
      <c r="E11" s="2" t="s">
        <v>286</v>
      </c>
      <c r="F11" s="4">
        <v>2</v>
      </c>
      <c r="G11" s="2" t="s">
        <v>287</v>
      </c>
      <c r="H11" s="4">
        <v>6</v>
      </c>
      <c r="I11" s="1"/>
      <c r="J11" s="1"/>
    </row>
    <row r="12" spans="1:10" ht="15.75" customHeight="1">
      <c r="A12" s="2" t="s">
        <v>288</v>
      </c>
      <c r="B12" s="4">
        <v>20</v>
      </c>
      <c r="C12" s="2" t="s">
        <v>289</v>
      </c>
      <c r="D12" s="4">
        <v>30</v>
      </c>
      <c r="E12" s="2" t="s">
        <v>290</v>
      </c>
      <c r="F12" s="4">
        <v>2</v>
      </c>
      <c r="G12" s="2" t="s">
        <v>291</v>
      </c>
      <c r="H12" s="4">
        <v>6</v>
      </c>
      <c r="I12" s="1"/>
      <c r="J12" s="1"/>
    </row>
    <row r="13" spans="1:10" ht="15.75" customHeight="1">
      <c r="A13" s="2" t="s">
        <v>292</v>
      </c>
      <c r="B13" s="4">
        <v>20</v>
      </c>
      <c r="C13" s="2" t="s">
        <v>293</v>
      </c>
      <c r="D13" s="4">
        <v>20</v>
      </c>
      <c r="E13" s="2" t="s">
        <v>294</v>
      </c>
      <c r="F13" s="2" t="s">
        <v>419</v>
      </c>
      <c r="G13" s="2" t="s">
        <v>296</v>
      </c>
      <c r="H13" s="4">
        <v>7</v>
      </c>
      <c r="I13" s="1"/>
      <c r="J13" s="1"/>
    </row>
    <row r="14" spans="1:10" ht="15.75" customHeight="1">
      <c r="A14" s="2" t="s">
        <v>297</v>
      </c>
      <c r="B14" s="4">
        <v>48</v>
      </c>
      <c r="C14" s="2" t="s">
        <v>298</v>
      </c>
      <c r="D14" s="4">
        <v>20</v>
      </c>
      <c r="E14" s="2" t="s">
        <v>299</v>
      </c>
      <c r="F14" s="2" t="s">
        <v>420</v>
      </c>
      <c r="G14" s="2" t="s">
        <v>301</v>
      </c>
      <c r="H14" s="4">
        <v>5</v>
      </c>
      <c r="I14" s="1"/>
      <c r="J14" s="1"/>
    </row>
    <row r="15" spans="1:10" ht="15.75" customHeight="1">
      <c r="A15" s="2" t="s">
        <v>302</v>
      </c>
      <c r="B15" s="2" t="s">
        <v>333</v>
      </c>
      <c r="C15" s="2" t="s">
        <v>304</v>
      </c>
      <c r="D15" s="4">
        <v>20</v>
      </c>
      <c r="E15" s="2" t="s">
        <v>305</v>
      </c>
      <c r="F15" s="2" t="s">
        <v>117</v>
      </c>
      <c r="G15" s="2" t="s">
        <v>307</v>
      </c>
      <c r="H15" s="4">
        <v>0</v>
      </c>
      <c r="I15" s="1"/>
      <c r="J15" s="1"/>
    </row>
    <row r="16" spans="1:10" ht="15.75" customHeight="1">
      <c r="A16" s="2" t="s">
        <v>308</v>
      </c>
      <c r="B16" s="4">
        <f>ROUNDUP((B7+B5)/2,0)</f>
        <v>14</v>
      </c>
      <c r="C16" s="2" t="s">
        <v>309</v>
      </c>
      <c r="D16" s="4">
        <v>20</v>
      </c>
      <c r="E16" s="2" t="s">
        <v>99</v>
      </c>
      <c r="F16" s="2"/>
      <c r="G16" s="2" t="s">
        <v>311</v>
      </c>
      <c r="H16" s="4">
        <v>1</v>
      </c>
      <c r="I16" s="1"/>
      <c r="J16" s="1"/>
    </row>
    <row r="17" spans="1:10" ht="15.75" customHeight="1">
      <c r="A17" s="2" t="s">
        <v>312</v>
      </c>
      <c r="B17" s="4">
        <f>ROUNDUP((B6+B6+B4)/3,0)</f>
        <v>10</v>
      </c>
      <c r="C17" s="2" t="s">
        <v>313</v>
      </c>
      <c r="D17" s="4">
        <v>20</v>
      </c>
      <c r="E17" s="2" t="s">
        <v>314</v>
      </c>
      <c r="F17" s="4"/>
      <c r="G17" s="2" t="s">
        <v>315</v>
      </c>
      <c r="H17" s="4">
        <v>1</v>
      </c>
      <c r="I17" s="1"/>
      <c r="J17" s="1"/>
    </row>
    <row r="18" spans="1:10" ht="15.75" customHeight="1">
      <c r="A18" s="2" t="s">
        <v>316</v>
      </c>
      <c r="B18" s="4">
        <f>ROUNDUP((B5+B4+B5)/3,0)</f>
        <v>12</v>
      </c>
      <c r="C18" s="2" t="s">
        <v>317</v>
      </c>
      <c r="D18" s="4">
        <v>23</v>
      </c>
      <c r="E18" s="2" t="s">
        <v>318</v>
      </c>
      <c r="F18" s="4"/>
      <c r="G18" s="2" t="s">
        <v>319</v>
      </c>
      <c r="H18" s="4">
        <v>1</v>
      </c>
      <c r="I18" s="1"/>
      <c r="J18" s="1"/>
    </row>
    <row r="19" spans="1:10" ht="15.75" customHeight="1">
      <c r="A19" s="2" t="s">
        <v>320</v>
      </c>
      <c r="B19" s="4">
        <f>ROUNDUP(B8+B9,0)</f>
        <v>10</v>
      </c>
      <c r="C19" s="2" t="s">
        <v>321</v>
      </c>
      <c r="D19" s="4">
        <v>35</v>
      </c>
      <c r="E19" s="2" t="s">
        <v>322</v>
      </c>
      <c r="F19" s="4"/>
      <c r="G19" s="2" t="s">
        <v>323</v>
      </c>
      <c r="H19" s="4">
        <v>1</v>
      </c>
      <c r="I19" s="1"/>
      <c r="J19" s="1"/>
    </row>
    <row r="20" spans="1:10" ht="15.75" customHeight="1">
      <c r="A20" s="2" t="s">
        <v>324</v>
      </c>
      <c r="B20" s="2"/>
      <c r="C20" s="2" t="s">
        <v>325</v>
      </c>
      <c r="D20" s="4">
        <v>35</v>
      </c>
      <c r="E20" s="2" t="s">
        <v>326</v>
      </c>
      <c r="F20" s="4"/>
      <c r="G20" s="2" t="s">
        <v>327</v>
      </c>
      <c r="H20" s="2" t="s">
        <v>328</v>
      </c>
      <c r="I20" s="1"/>
      <c r="J20" s="1"/>
    </row>
    <row r="21" spans="1:10" ht="15.75" customHeight="1">
      <c r="A21" s="2" t="s">
        <v>329</v>
      </c>
      <c r="B21" s="4">
        <f>F2</f>
        <v>175</v>
      </c>
      <c r="C21" s="2" t="s">
        <v>330</v>
      </c>
      <c r="D21" s="4">
        <v>20</v>
      </c>
      <c r="E21" s="2" t="s">
        <v>331</v>
      </c>
      <c r="F21" s="4"/>
      <c r="G21" s="2" t="s">
        <v>332</v>
      </c>
      <c r="H21" s="2" t="s">
        <v>328</v>
      </c>
      <c r="I21" s="1"/>
      <c r="J21" s="1"/>
    </row>
    <row r="22" spans="1:10" ht="15.75" customHeight="1">
      <c r="A22" s="2" t="s">
        <v>334</v>
      </c>
      <c r="B22" s="4">
        <f>F3</f>
        <v>6</v>
      </c>
      <c r="C22" s="2" t="s">
        <v>335</v>
      </c>
      <c r="D22" s="4">
        <v>30</v>
      </c>
      <c r="E22" s="2" t="s">
        <v>336</v>
      </c>
      <c r="F22" s="4"/>
      <c r="G22" s="2" t="s">
        <v>337</v>
      </c>
      <c r="H22" s="2" t="s">
        <v>328</v>
      </c>
      <c r="I22" s="1"/>
      <c r="J22" s="1"/>
    </row>
    <row r="23" spans="1:10" ht="15.75" customHeight="1">
      <c r="A23" s="2" t="s">
        <v>339</v>
      </c>
      <c r="B23" s="4">
        <f t="shared" ref="B23:B28" si="0">F4</f>
        <v>35</v>
      </c>
      <c r="C23" s="2" t="s">
        <v>340</v>
      </c>
      <c r="D23" s="4">
        <v>20</v>
      </c>
      <c r="E23" s="2" t="s">
        <v>341</v>
      </c>
      <c r="F23" s="4"/>
      <c r="G23" s="2" t="s">
        <v>342</v>
      </c>
      <c r="H23" s="2" t="s">
        <v>328</v>
      </c>
      <c r="I23" s="1"/>
      <c r="J23" s="1"/>
    </row>
    <row r="24" spans="1:10" ht="15.75" customHeight="1">
      <c r="A24" s="2" t="s">
        <v>344</v>
      </c>
      <c r="B24" s="4">
        <f t="shared" si="0"/>
        <v>122.49999999999999</v>
      </c>
      <c r="C24" s="2" t="s">
        <v>345</v>
      </c>
      <c r="D24" s="4">
        <v>45</v>
      </c>
      <c r="E24" s="2" t="s">
        <v>346</v>
      </c>
      <c r="F24" s="4"/>
      <c r="G24" s="2" t="s">
        <v>347</v>
      </c>
      <c r="H24" s="2" t="s">
        <v>328</v>
      </c>
      <c r="I24" s="1"/>
      <c r="J24" s="1"/>
    </row>
    <row r="25" spans="1:10" ht="15.75" customHeight="1">
      <c r="A25" s="2" t="s">
        <v>348</v>
      </c>
      <c r="B25" s="4">
        <f t="shared" si="0"/>
        <v>35</v>
      </c>
      <c r="C25" s="2" t="s">
        <v>349</v>
      </c>
      <c r="D25" s="4">
        <v>55</v>
      </c>
      <c r="E25" s="2" t="s">
        <v>350</v>
      </c>
      <c r="F25" s="4"/>
      <c r="G25" s="2" t="s">
        <v>351</v>
      </c>
      <c r="H25" s="2" t="s">
        <v>115</v>
      </c>
      <c r="I25" s="1"/>
      <c r="J25" s="1"/>
    </row>
    <row r="26" spans="1:10" ht="15.75" customHeight="1">
      <c r="A26" s="2" t="s">
        <v>353</v>
      </c>
      <c r="B26" s="4">
        <f t="shared" si="0"/>
        <v>35</v>
      </c>
      <c r="C26" s="2" t="s">
        <v>354</v>
      </c>
      <c r="D26" s="4">
        <v>60</v>
      </c>
      <c r="E26" s="2" t="s">
        <v>355</v>
      </c>
      <c r="F26" s="4"/>
      <c r="G26" s="2"/>
      <c r="H26" s="2"/>
      <c r="I26" s="1"/>
      <c r="J26" s="1"/>
    </row>
    <row r="27" spans="1:10" ht="15.75" customHeight="1">
      <c r="A27" s="2" t="s">
        <v>356</v>
      </c>
      <c r="B27" s="4">
        <f t="shared" si="0"/>
        <v>43.75</v>
      </c>
      <c r="E27" s="2" t="s">
        <v>357</v>
      </c>
      <c r="F27" s="2"/>
      <c r="G27" s="2"/>
      <c r="H27" s="2"/>
      <c r="I27" s="1"/>
      <c r="J27" s="1"/>
    </row>
    <row r="28" spans="1:10" ht="15.75" customHeight="1">
      <c r="A28" s="2" t="s">
        <v>358</v>
      </c>
      <c r="B28" s="4">
        <f t="shared" si="0"/>
        <v>43.75</v>
      </c>
      <c r="C28" s="2"/>
      <c r="D28" s="2"/>
      <c r="E28" s="2"/>
      <c r="F28" s="2"/>
      <c r="G28" s="2"/>
      <c r="H28" s="2"/>
      <c r="I28" s="1"/>
      <c r="J28" s="1"/>
    </row>
    <row r="29" spans="1:10" ht="15.75" customHeight="1">
      <c r="A29" s="2" t="s">
        <v>359</v>
      </c>
      <c r="B29" s="4">
        <v>0</v>
      </c>
      <c r="C29" s="2"/>
      <c r="D29" s="2"/>
      <c r="E29" s="2"/>
      <c r="F29" s="2"/>
      <c r="G29" s="2"/>
      <c r="H29" s="2"/>
      <c r="I29" s="1"/>
      <c r="J29" s="1"/>
    </row>
    <row r="30" spans="1:10" ht="15.75" customHeight="1">
      <c r="A30" s="2"/>
      <c r="B30" s="2"/>
      <c r="C30" s="2"/>
      <c r="D30" s="2"/>
      <c r="E30" s="2"/>
      <c r="F30" s="2"/>
      <c r="G30" s="2"/>
      <c r="H30" s="2"/>
      <c r="I30" s="1"/>
      <c r="J30" s="1"/>
    </row>
    <row r="31" spans="1:10" ht="15.75" customHeight="1">
      <c r="A31" s="3"/>
      <c r="B31" s="3"/>
      <c r="C31" s="3"/>
      <c r="D31" s="3"/>
      <c r="E31" s="3"/>
      <c r="F31" s="3"/>
      <c r="G31" s="3"/>
      <c r="H31" s="3"/>
    </row>
    <row r="32" spans="1:10" ht="15.75" customHeight="1">
      <c r="A32" s="3"/>
      <c r="B32" s="3"/>
      <c r="C32" s="3"/>
      <c r="D32" s="3"/>
      <c r="E32" s="3"/>
      <c r="F32" s="3"/>
      <c r="G32" s="3"/>
      <c r="H32" s="3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Tabelle18">
    <outlinePr summaryBelow="0" summaryRight="0"/>
  </sheetPr>
  <dimension ref="A1:J32"/>
  <sheetViews>
    <sheetView workbookViewId="0">
      <selection activeCell="F22" sqref="F22"/>
    </sheetView>
  </sheetViews>
  <sheetFormatPr defaultColWidth="14.42578125" defaultRowHeight="15.75" customHeight="1"/>
  <sheetData>
    <row r="1" spans="1:10" ht="15.75" customHeight="1">
      <c r="A1" s="2" t="s">
        <v>238</v>
      </c>
      <c r="B1" s="2" t="s">
        <v>239</v>
      </c>
      <c r="C1" s="2" t="s">
        <v>240</v>
      </c>
      <c r="D1" s="2" t="s">
        <v>241</v>
      </c>
      <c r="E1" s="2" t="s">
        <v>242</v>
      </c>
      <c r="F1" s="2" t="s">
        <v>243</v>
      </c>
      <c r="G1" s="2" t="s">
        <v>244</v>
      </c>
      <c r="H1" s="2" t="s">
        <v>245</v>
      </c>
      <c r="I1" s="1" t="s">
        <v>246</v>
      </c>
      <c r="J1" s="1"/>
    </row>
    <row r="2" spans="1:10" ht="15.75" customHeight="1">
      <c r="A2" s="2" t="s">
        <v>247</v>
      </c>
      <c r="B2" s="4">
        <v>14</v>
      </c>
      <c r="C2" s="2" t="s">
        <v>248</v>
      </c>
      <c r="D2" s="4">
        <v>25</v>
      </c>
      <c r="E2" s="2" t="s">
        <v>249</v>
      </c>
      <c r="F2" s="4">
        <f xml:space="preserve"> (B2*2 + B5) *5</f>
        <v>210</v>
      </c>
      <c r="G2" s="2" t="s">
        <v>250</v>
      </c>
      <c r="H2" s="4">
        <v>6</v>
      </c>
      <c r="I2" s="1"/>
      <c r="J2" s="1"/>
    </row>
    <row r="3" spans="1:10" ht="15.75" customHeight="1">
      <c r="A3" s="2" t="s">
        <v>251</v>
      </c>
      <c r="B3" s="4">
        <v>11</v>
      </c>
      <c r="C3" s="2" t="s">
        <v>252</v>
      </c>
      <c r="D3" s="4">
        <v>50</v>
      </c>
      <c r="E3" s="2" t="s">
        <v>253</v>
      </c>
      <c r="F3" s="4">
        <f>ROUNDDOWN(B5/2,0)</f>
        <v>7</v>
      </c>
      <c r="G3" s="2" t="s">
        <v>254</v>
      </c>
      <c r="H3" s="4">
        <v>5</v>
      </c>
      <c r="I3" s="1"/>
      <c r="J3" s="1"/>
    </row>
    <row r="4" spans="1:10" ht="15.75" customHeight="1">
      <c r="A4" s="2" t="s">
        <v>255</v>
      </c>
      <c r="B4" s="4">
        <v>9</v>
      </c>
      <c r="C4" s="2" t="s">
        <v>256</v>
      </c>
      <c r="D4" s="4">
        <v>40</v>
      </c>
      <c r="E4" s="2" t="s">
        <v>257</v>
      </c>
      <c r="F4" s="4">
        <f>$F$2*0.2</f>
        <v>42</v>
      </c>
      <c r="G4" s="2" t="s">
        <v>258</v>
      </c>
      <c r="H4" s="4">
        <v>0</v>
      </c>
      <c r="I4" s="1"/>
      <c r="J4" s="1"/>
    </row>
    <row r="5" spans="1:10" ht="15.75" customHeight="1">
      <c r="A5" s="2" t="s">
        <v>259</v>
      </c>
      <c r="B5" s="4">
        <v>14</v>
      </c>
      <c r="C5" s="2" t="s">
        <v>260</v>
      </c>
      <c r="D5" s="4">
        <v>40</v>
      </c>
      <c r="E5" s="2" t="s">
        <v>261</v>
      </c>
      <c r="F5" s="4">
        <f>$F$2*0.7</f>
        <v>147</v>
      </c>
      <c r="G5" s="2" t="s">
        <v>262</v>
      </c>
      <c r="H5" s="4">
        <v>6</v>
      </c>
      <c r="I5" s="1"/>
      <c r="J5" s="1"/>
    </row>
    <row r="6" spans="1:10" ht="15.75" customHeight="1">
      <c r="A6" s="2" t="s">
        <v>263</v>
      </c>
      <c r="B6" s="4">
        <v>10</v>
      </c>
      <c r="C6" s="2" t="s">
        <v>264</v>
      </c>
      <c r="D6" s="4">
        <v>28</v>
      </c>
      <c r="E6" s="2" t="s">
        <v>265</v>
      </c>
      <c r="F6" s="4">
        <f>$F$2*0.2</f>
        <v>42</v>
      </c>
      <c r="G6" s="2" t="s">
        <v>266</v>
      </c>
      <c r="H6" s="4">
        <v>1</v>
      </c>
      <c r="I6" s="1"/>
      <c r="J6" s="1"/>
    </row>
    <row r="7" spans="1:10" ht="15.75" customHeight="1">
      <c r="A7" s="2" t="s">
        <v>267</v>
      </c>
      <c r="B7" s="4">
        <v>11</v>
      </c>
      <c r="C7" s="2" t="s">
        <v>268</v>
      </c>
      <c r="D7" s="4">
        <v>35</v>
      </c>
      <c r="E7" s="2" t="s">
        <v>269</v>
      </c>
      <c r="F7" s="4">
        <f>$F$2*0.2</f>
        <v>42</v>
      </c>
      <c r="G7" s="2" t="s">
        <v>270</v>
      </c>
      <c r="H7" s="4">
        <v>1</v>
      </c>
      <c r="I7" s="1"/>
      <c r="J7" s="1"/>
    </row>
    <row r="8" spans="1:10" ht="15.75" customHeight="1">
      <c r="A8" s="2" t="s">
        <v>271</v>
      </c>
      <c r="B8" s="4">
        <v>5</v>
      </c>
      <c r="C8" s="2" t="s">
        <v>272</v>
      </c>
      <c r="D8" s="4">
        <v>38</v>
      </c>
      <c r="E8" s="2" t="s">
        <v>273</v>
      </c>
      <c r="F8" s="4">
        <f>$F$2*0.25</f>
        <v>52.5</v>
      </c>
      <c r="G8" s="2" t="s">
        <v>274</v>
      </c>
      <c r="H8" s="4">
        <v>0</v>
      </c>
      <c r="I8" s="1"/>
      <c r="J8" s="1"/>
    </row>
    <row r="9" spans="1:10" ht="15.75" customHeight="1">
      <c r="A9" s="2" t="s">
        <v>275</v>
      </c>
      <c r="B9" s="4">
        <v>5</v>
      </c>
      <c r="C9" s="2" t="s">
        <v>276</v>
      </c>
      <c r="D9" s="4">
        <v>35</v>
      </c>
      <c r="E9" s="2" t="s">
        <v>277</v>
      </c>
      <c r="F9" s="4">
        <f>$F$2*0.25</f>
        <v>52.5</v>
      </c>
      <c r="G9" s="2" t="s">
        <v>278</v>
      </c>
      <c r="H9" s="4">
        <v>1</v>
      </c>
      <c r="I9" s="1"/>
      <c r="J9" s="1"/>
    </row>
    <row r="10" spans="1:10" ht="15.75" customHeight="1">
      <c r="A10" s="2" t="s">
        <v>279</v>
      </c>
      <c r="B10" s="4">
        <f>ROUNDUP((B8+B5+B7+B9)/2,0)</f>
        <v>18</v>
      </c>
      <c r="C10" s="2" t="s">
        <v>280</v>
      </c>
      <c r="D10" s="4">
        <v>35</v>
      </c>
      <c r="E10" s="2" t="s">
        <v>281</v>
      </c>
      <c r="F10" s="2" t="s">
        <v>282</v>
      </c>
      <c r="G10" s="2" t="s">
        <v>283</v>
      </c>
      <c r="H10" s="4">
        <v>6</v>
      </c>
      <c r="I10" s="1"/>
      <c r="J10" s="1"/>
    </row>
    <row r="11" spans="1:10" ht="15.75" customHeight="1">
      <c r="A11" s="2" t="s">
        <v>284</v>
      </c>
      <c r="B11" s="4">
        <v>8</v>
      </c>
      <c r="C11" s="2" t="s">
        <v>285</v>
      </c>
      <c r="D11" s="4">
        <v>35</v>
      </c>
      <c r="E11" s="2" t="s">
        <v>286</v>
      </c>
      <c r="F11" s="4">
        <v>2</v>
      </c>
      <c r="G11" s="2" t="s">
        <v>287</v>
      </c>
      <c r="H11" s="4">
        <v>6</v>
      </c>
      <c r="I11" s="1"/>
      <c r="J11" s="1"/>
    </row>
    <row r="12" spans="1:10" ht="15.75" customHeight="1">
      <c r="A12" s="2" t="s">
        <v>288</v>
      </c>
      <c r="B12" s="4">
        <v>20</v>
      </c>
      <c r="C12" s="2" t="s">
        <v>289</v>
      </c>
      <c r="D12" s="4">
        <v>20</v>
      </c>
      <c r="E12" s="2" t="s">
        <v>290</v>
      </c>
      <c r="F12" s="4">
        <v>2</v>
      </c>
      <c r="G12" s="2" t="s">
        <v>291</v>
      </c>
      <c r="H12" s="4">
        <v>7</v>
      </c>
      <c r="I12" s="1"/>
      <c r="J12" s="1"/>
    </row>
    <row r="13" spans="1:10" ht="15.75" customHeight="1">
      <c r="A13" s="2" t="s">
        <v>292</v>
      </c>
      <c r="B13" s="4">
        <v>20</v>
      </c>
      <c r="C13" s="2" t="s">
        <v>293</v>
      </c>
      <c r="D13" s="4">
        <v>25</v>
      </c>
      <c r="E13" s="2" t="s">
        <v>294</v>
      </c>
      <c r="F13" s="2" t="s">
        <v>421</v>
      </c>
      <c r="G13" s="2" t="s">
        <v>296</v>
      </c>
      <c r="H13" s="4">
        <v>6</v>
      </c>
      <c r="I13" s="1"/>
      <c r="J13" s="1"/>
    </row>
    <row r="14" spans="1:10" ht="15.75" customHeight="1">
      <c r="A14" s="2" t="s">
        <v>297</v>
      </c>
      <c r="B14" s="4">
        <v>48</v>
      </c>
      <c r="C14" s="2" t="s">
        <v>298</v>
      </c>
      <c r="D14" s="4">
        <v>30</v>
      </c>
      <c r="E14" s="2" t="s">
        <v>299</v>
      </c>
      <c r="F14" s="2" t="s">
        <v>422</v>
      </c>
      <c r="G14" s="2" t="s">
        <v>301</v>
      </c>
      <c r="H14" s="4">
        <v>5</v>
      </c>
      <c r="I14" s="1"/>
      <c r="J14" s="1"/>
    </row>
    <row r="15" spans="1:10" ht="15.75" customHeight="1">
      <c r="A15" s="2" t="s">
        <v>302</v>
      </c>
      <c r="B15" s="2" t="s">
        <v>333</v>
      </c>
      <c r="C15" s="2" t="s">
        <v>304</v>
      </c>
      <c r="D15" s="4">
        <v>20</v>
      </c>
      <c r="E15" s="2" t="s">
        <v>305</v>
      </c>
      <c r="F15" s="2" t="s">
        <v>423</v>
      </c>
      <c r="G15" s="2" t="s">
        <v>307</v>
      </c>
      <c r="H15" s="4">
        <v>1</v>
      </c>
      <c r="I15" s="1"/>
      <c r="J15" s="1"/>
    </row>
    <row r="16" spans="1:10" ht="15.75" customHeight="1">
      <c r="A16" s="2" t="s">
        <v>308</v>
      </c>
      <c r="B16" s="4">
        <f>ROUNDUP((B7+B5)/2,0)</f>
        <v>13</v>
      </c>
      <c r="C16" s="2" t="s">
        <v>309</v>
      </c>
      <c r="D16" s="4">
        <v>20</v>
      </c>
      <c r="E16" s="2" t="s">
        <v>99</v>
      </c>
      <c r="F16" s="2" t="s">
        <v>424</v>
      </c>
      <c r="G16" s="2" t="s">
        <v>311</v>
      </c>
      <c r="H16" s="4">
        <v>1</v>
      </c>
      <c r="I16" s="1"/>
      <c r="J16" s="1"/>
    </row>
    <row r="17" spans="1:10" ht="15.75" customHeight="1">
      <c r="A17" s="2" t="s">
        <v>312</v>
      </c>
      <c r="B17" s="4">
        <f>ROUNDUP((B6+B6+B4)/3,0)</f>
        <v>10</v>
      </c>
      <c r="C17" s="2" t="s">
        <v>313</v>
      </c>
      <c r="D17" s="4">
        <v>30</v>
      </c>
      <c r="E17" s="2" t="s">
        <v>314</v>
      </c>
      <c r="F17" s="4"/>
      <c r="G17" s="2" t="s">
        <v>315</v>
      </c>
      <c r="H17" s="4">
        <v>1</v>
      </c>
      <c r="I17" s="1"/>
      <c r="J17" s="1"/>
    </row>
    <row r="18" spans="1:10" ht="15.75" customHeight="1">
      <c r="A18" s="2" t="s">
        <v>316</v>
      </c>
      <c r="B18" s="4">
        <f>ROUNDUP((B5+B4+B5)/3,0)</f>
        <v>13</v>
      </c>
      <c r="C18" s="2" t="s">
        <v>317</v>
      </c>
      <c r="D18" s="4">
        <v>40</v>
      </c>
      <c r="E18" s="2" t="s">
        <v>318</v>
      </c>
      <c r="F18" s="4"/>
      <c r="G18" s="2" t="s">
        <v>319</v>
      </c>
      <c r="H18" s="4">
        <v>1</v>
      </c>
      <c r="I18" s="1"/>
      <c r="J18" s="1"/>
    </row>
    <row r="19" spans="1:10" ht="15.75" customHeight="1">
      <c r="A19" s="2" t="s">
        <v>320</v>
      </c>
      <c r="B19" s="4">
        <f>ROUNDUP(B8+B9,0)</f>
        <v>10</v>
      </c>
      <c r="C19" s="2" t="s">
        <v>321</v>
      </c>
      <c r="D19" s="4">
        <v>40</v>
      </c>
      <c r="E19" s="2" t="s">
        <v>322</v>
      </c>
      <c r="F19" s="4"/>
      <c r="G19" s="2" t="s">
        <v>323</v>
      </c>
      <c r="H19" s="4">
        <v>1</v>
      </c>
      <c r="I19" s="1"/>
      <c r="J19" s="1"/>
    </row>
    <row r="20" spans="1:10" ht="15.75" customHeight="1">
      <c r="A20" s="2" t="s">
        <v>324</v>
      </c>
      <c r="B20" s="2"/>
      <c r="C20" s="2" t="s">
        <v>325</v>
      </c>
      <c r="D20" s="4">
        <v>40</v>
      </c>
      <c r="E20" s="2" t="s">
        <v>326</v>
      </c>
      <c r="F20" s="4"/>
      <c r="G20" s="2" t="s">
        <v>327</v>
      </c>
      <c r="H20" s="2" t="s">
        <v>369</v>
      </c>
      <c r="I20" s="1"/>
      <c r="J20" s="1"/>
    </row>
    <row r="21" spans="1:10" ht="15.75" customHeight="1">
      <c r="A21" s="2" t="s">
        <v>329</v>
      </c>
      <c r="B21" s="4">
        <f>F2</f>
        <v>210</v>
      </c>
      <c r="C21" s="2" t="s">
        <v>330</v>
      </c>
      <c r="D21" s="4">
        <v>35</v>
      </c>
      <c r="E21" s="2" t="s">
        <v>331</v>
      </c>
      <c r="F21" s="4"/>
      <c r="G21" s="2" t="s">
        <v>332</v>
      </c>
      <c r="H21" s="2" t="s">
        <v>369</v>
      </c>
      <c r="I21" s="1"/>
      <c r="J21" s="1"/>
    </row>
    <row r="22" spans="1:10" ht="15.75" customHeight="1">
      <c r="A22" s="2" t="s">
        <v>334</v>
      </c>
      <c r="B22" s="4">
        <f>F3</f>
        <v>7</v>
      </c>
      <c r="C22" s="2" t="s">
        <v>335</v>
      </c>
      <c r="D22" s="4">
        <v>20</v>
      </c>
      <c r="E22" s="2" t="s">
        <v>336</v>
      </c>
      <c r="F22" s="4"/>
      <c r="G22" s="2" t="s">
        <v>337</v>
      </c>
      <c r="H22" s="2" t="s">
        <v>369</v>
      </c>
      <c r="I22" s="1"/>
      <c r="J22" s="1"/>
    </row>
    <row r="23" spans="1:10" ht="15.75" customHeight="1">
      <c r="A23" s="2" t="s">
        <v>339</v>
      </c>
      <c r="B23" s="4">
        <f t="shared" ref="B23:B28" si="0">F4</f>
        <v>42</v>
      </c>
      <c r="C23" s="2" t="s">
        <v>340</v>
      </c>
      <c r="D23" s="4">
        <v>30</v>
      </c>
      <c r="E23" s="2" t="s">
        <v>341</v>
      </c>
      <c r="F23" s="4"/>
      <c r="G23" s="2" t="s">
        <v>342</v>
      </c>
      <c r="H23" s="2" t="s">
        <v>369</v>
      </c>
      <c r="I23" s="1"/>
      <c r="J23" s="1"/>
    </row>
    <row r="24" spans="1:10" ht="15.75" customHeight="1">
      <c r="A24" s="2" t="s">
        <v>344</v>
      </c>
      <c r="B24" s="4">
        <f t="shared" si="0"/>
        <v>147</v>
      </c>
      <c r="C24" s="2" t="s">
        <v>345</v>
      </c>
      <c r="D24" s="4">
        <v>20</v>
      </c>
      <c r="E24" s="2" t="s">
        <v>346</v>
      </c>
      <c r="F24" s="4"/>
      <c r="G24" s="2" t="s">
        <v>347</v>
      </c>
      <c r="H24" s="2" t="s">
        <v>369</v>
      </c>
      <c r="I24" s="1"/>
      <c r="J24" s="1"/>
    </row>
    <row r="25" spans="1:10" ht="15.75" customHeight="1">
      <c r="A25" s="2" t="s">
        <v>348</v>
      </c>
      <c r="B25" s="4">
        <f t="shared" si="0"/>
        <v>42</v>
      </c>
      <c r="C25" s="2" t="s">
        <v>349</v>
      </c>
      <c r="D25" s="4">
        <v>35</v>
      </c>
      <c r="E25" s="2" t="s">
        <v>350</v>
      </c>
      <c r="F25" s="4"/>
      <c r="G25" s="2" t="s">
        <v>351</v>
      </c>
      <c r="H25" s="2" t="s">
        <v>425</v>
      </c>
      <c r="I25" s="1"/>
      <c r="J25" s="1"/>
    </row>
    <row r="26" spans="1:10" ht="15.75" customHeight="1">
      <c r="A26" s="2" t="s">
        <v>353</v>
      </c>
      <c r="B26" s="4">
        <f t="shared" si="0"/>
        <v>42</v>
      </c>
      <c r="C26" s="2" t="s">
        <v>354</v>
      </c>
      <c r="D26" s="4">
        <v>40</v>
      </c>
      <c r="E26" s="2" t="s">
        <v>355</v>
      </c>
      <c r="F26" s="4"/>
      <c r="G26" s="2"/>
      <c r="H26" s="2"/>
      <c r="I26" s="1"/>
      <c r="J26" s="1"/>
    </row>
    <row r="27" spans="1:10" ht="15.75" customHeight="1">
      <c r="A27" s="2" t="s">
        <v>356</v>
      </c>
      <c r="B27" s="4">
        <f t="shared" si="0"/>
        <v>52.5</v>
      </c>
      <c r="E27" s="2" t="s">
        <v>357</v>
      </c>
      <c r="F27" s="2"/>
      <c r="G27" s="2"/>
      <c r="H27" s="2"/>
      <c r="I27" s="1"/>
      <c r="J27" s="1"/>
    </row>
    <row r="28" spans="1:10" ht="15.75" customHeight="1">
      <c r="A28" s="2" t="s">
        <v>358</v>
      </c>
      <c r="B28" s="4">
        <f t="shared" si="0"/>
        <v>52.5</v>
      </c>
      <c r="C28" s="2"/>
      <c r="D28" s="2"/>
      <c r="E28" s="2"/>
      <c r="F28" s="2"/>
      <c r="G28" s="2"/>
      <c r="H28" s="2"/>
      <c r="I28" s="1"/>
      <c r="J28" s="1"/>
    </row>
    <row r="29" spans="1:10" ht="15.75" customHeight="1">
      <c r="A29" s="2" t="s">
        <v>359</v>
      </c>
      <c r="B29" s="4">
        <v>0</v>
      </c>
      <c r="C29" s="2"/>
      <c r="D29" s="2"/>
      <c r="E29" s="2"/>
      <c r="F29" s="2"/>
      <c r="G29" s="2"/>
      <c r="H29" s="2"/>
      <c r="I29" s="1"/>
      <c r="J29" s="1"/>
    </row>
    <row r="30" spans="1:10" ht="15.75" customHeight="1">
      <c r="A30" s="2"/>
      <c r="B30" s="2"/>
      <c r="C30" s="2"/>
      <c r="D30" s="2"/>
      <c r="E30" s="2"/>
      <c r="F30" s="2"/>
      <c r="G30" s="2"/>
      <c r="H30" s="2"/>
      <c r="I30" s="1"/>
      <c r="J30" s="1"/>
    </row>
    <row r="31" spans="1:10" ht="15.75" customHeight="1">
      <c r="A31" s="3"/>
      <c r="B31" s="3"/>
      <c r="C31" s="3"/>
      <c r="D31" s="3"/>
      <c r="E31" s="3"/>
      <c r="F31" s="3"/>
      <c r="G31" s="3"/>
      <c r="H31" s="3"/>
    </row>
    <row r="32" spans="1:10" ht="15.75" customHeight="1">
      <c r="A32" s="3"/>
      <c r="B32" s="3"/>
      <c r="C32" s="3"/>
      <c r="D32" s="3"/>
      <c r="E32" s="3"/>
      <c r="F32" s="3"/>
      <c r="G32" s="3"/>
      <c r="H32" s="3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Tabelle19">
    <outlinePr summaryBelow="0" summaryRight="0"/>
  </sheetPr>
  <dimension ref="A1:J32"/>
  <sheetViews>
    <sheetView workbookViewId="0">
      <selection activeCell="I18" sqref="I18"/>
    </sheetView>
  </sheetViews>
  <sheetFormatPr defaultColWidth="14.42578125" defaultRowHeight="15.75" customHeight="1"/>
  <sheetData>
    <row r="1" spans="1:10" ht="15.75" customHeight="1">
      <c r="A1" s="2" t="s">
        <v>238</v>
      </c>
      <c r="B1" s="2" t="s">
        <v>239</v>
      </c>
      <c r="C1" s="2" t="s">
        <v>240</v>
      </c>
      <c r="D1" s="2" t="s">
        <v>241</v>
      </c>
      <c r="E1" s="2" t="s">
        <v>242</v>
      </c>
      <c r="F1" s="2" t="s">
        <v>243</v>
      </c>
      <c r="G1" s="2" t="s">
        <v>244</v>
      </c>
      <c r="H1" s="2" t="s">
        <v>245</v>
      </c>
      <c r="I1" s="1" t="s">
        <v>246</v>
      </c>
      <c r="J1" s="1"/>
    </row>
    <row r="2" spans="1:10" ht="15.75" customHeight="1">
      <c r="A2" s="2" t="s">
        <v>247</v>
      </c>
      <c r="B2" s="4">
        <v>14</v>
      </c>
      <c r="C2" s="2" t="s">
        <v>248</v>
      </c>
      <c r="D2" s="4">
        <v>50</v>
      </c>
      <c r="E2" s="2" t="s">
        <v>249</v>
      </c>
      <c r="F2" s="4">
        <f xml:space="preserve"> (B2*2 + B5) *5</f>
        <v>210</v>
      </c>
      <c r="G2" s="2" t="s">
        <v>250</v>
      </c>
      <c r="H2" s="4">
        <v>6</v>
      </c>
      <c r="I2" s="1"/>
      <c r="J2" s="1"/>
    </row>
    <row r="3" spans="1:10" ht="15.75" customHeight="1">
      <c r="A3" s="2" t="s">
        <v>251</v>
      </c>
      <c r="B3" s="4">
        <v>13</v>
      </c>
      <c r="C3" s="2" t="s">
        <v>252</v>
      </c>
      <c r="D3" s="4">
        <v>45</v>
      </c>
      <c r="E3" s="2" t="s">
        <v>253</v>
      </c>
      <c r="F3" s="4">
        <f>ROUNDDOWN(B5/2,0)</f>
        <v>7</v>
      </c>
      <c r="G3" s="2" t="s">
        <v>254</v>
      </c>
      <c r="H3" s="4">
        <v>7</v>
      </c>
      <c r="I3" s="1"/>
      <c r="J3" s="1"/>
    </row>
    <row r="4" spans="1:10" ht="15.75" customHeight="1">
      <c r="A4" s="2" t="s">
        <v>255</v>
      </c>
      <c r="B4" s="4">
        <v>10</v>
      </c>
      <c r="C4" s="2" t="s">
        <v>256</v>
      </c>
      <c r="D4" s="4">
        <v>35</v>
      </c>
      <c r="E4" s="2" t="s">
        <v>257</v>
      </c>
      <c r="F4" s="4">
        <f>$F$2*0.2</f>
        <v>42</v>
      </c>
      <c r="G4" s="2" t="s">
        <v>258</v>
      </c>
      <c r="H4" s="4">
        <v>5</v>
      </c>
      <c r="I4" s="1"/>
      <c r="J4" s="1"/>
    </row>
    <row r="5" spans="1:10" ht="15.75" customHeight="1">
      <c r="A5" s="2" t="s">
        <v>259</v>
      </c>
      <c r="B5" s="4">
        <v>14</v>
      </c>
      <c r="C5" s="2" t="s">
        <v>260</v>
      </c>
      <c r="D5" s="4">
        <v>35</v>
      </c>
      <c r="E5" s="2" t="s">
        <v>261</v>
      </c>
      <c r="F5" s="4">
        <f>$F$2*0.7</f>
        <v>147</v>
      </c>
      <c r="G5" s="2" t="s">
        <v>262</v>
      </c>
      <c r="H5" s="4">
        <v>0</v>
      </c>
      <c r="I5" s="1"/>
      <c r="J5" s="1"/>
    </row>
    <row r="6" spans="1:10" ht="15.75" customHeight="1">
      <c r="A6" s="2" t="s">
        <v>263</v>
      </c>
      <c r="B6" s="4">
        <v>10</v>
      </c>
      <c r="C6" s="2" t="s">
        <v>264</v>
      </c>
      <c r="D6" s="4">
        <v>35</v>
      </c>
      <c r="E6" s="2" t="s">
        <v>265</v>
      </c>
      <c r="F6" s="4">
        <f>$F$2*0.2</f>
        <v>42</v>
      </c>
      <c r="G6" s="2" t="s">
        <v>266</v>
      </c>
      <c r="H6" s="4">
        <v>1</v>
      </c>
      <c r="I6" s="1"/>
      <c r="J6" s="1"/>
    </row>
    <row r="7" spans="1:10" ht="15.75" customHeight="1">
      <c r="A7" s="2" t="s">
        <v>267</v>
      </c>
      <c r="B7" s="4">
        <v>11</v>
      </c>
      <c r="C7" s="2" t="s">
        <v>268</v>
      </c>
      <c r="D7" s="4">
        <v>30</v>
      </c>
      <c r="E7" s="2" t="s">
        <v>269</v>
      </c>
      <c r="F7" s="4">
        <f>$F$2*0.2</f>
        <v>42</v>
      </c>
      <c r="G7" s="2" t="s">
        <v>270</v>
      </c>
      <c r="H7" s="4">
        <v>1</v>
      </c>
      <c r="I7" s="1"/>
      <c r="J7" s="1"/>
    </row>
    <row r="8" spans="1:10" ht="15.75" customHeight="1">
      <c r="A8" s="2" t="s">
        <v>271</v>
      </c>
      <c r="B8" s="4">
        <v>5</v>
      </c>
      <c r="C8" s="2" t="s">
        <v>272</v>
      </c>
      <c r="D8" s="4">
        <v>40</v>
      </c>
      <c r="E8" s="2" t="s">
        <v>273</v>
      </c>
      <c r="F8" s="4">
        <f>$F$2*0.25</f>
        <v>52.5</v>
      </c>
      <c r="G8" s="2" t="s">
        <v>274</v>
      </c>
      <c r="H8" s="4">
        <v>1</v>
      </c>
      <c r="I8" s="1"/>
      <c r="J8" s="1"/>
    </row>
    <row r="9" spans="1:10" ht="15.75" customHeight="1">
      <c r="A9" s="2" t="s">
        <v>275</v>
      </c>
      <c r="B9" s="4">
        <v>5</v>
      </c>
      <c r="C9" s="2" t="s">
        <v>276</v>
      </c>
      <c r="D9" s="4">
        <v>35</v>
      </c>
      <c r="E9" s="2" t="s">
        <v>277</v>
      </c>
      <c r="F9" s="4">
        <f>$F$2*0.25</f>
        <v>52.5</v>
      </c>
      <c r="G9" s="2" t="s">
        <v>278</v>
      </c>
      <c r="H9" s="4">
        <v>0</v>
      </c>
      <c r="I9" s="1"/>
      <c r="J9" s="1"/>
    </row>
    <row r="10" spans="1:10" ht="15.75" customHeight="1">
      <c r="A10" s="2" t="s">
        <v>279</v>
      </c>
      <c r="B10" s="4">
        <f>ROUNDUP((B8+B5+B7+B9)/2,0)</f>
        <v>18</v>
      </c>
      <c r="C10" s="2" t="s">
        <v>280</v>
      </c>
      <c r="D10" s="4">
        <v>35</v>
      </c>
      <c r="E10" s="2" t="s">
        <v>281</v>
      </c>
      <c r="F10" s="2" t="s">
        <v>282</v>
      </c>
      <c r="G10" s="2" t="s">
        <v>283</v>
      </c>
      <c r="H10" s="4">
        <v>6</v>
      </c>
      <c r="I10" s="1"/>
      <c r="J10" s="1"/>
    </row>
    <row r="11" spans="1:10" ht="15.75" customHeight="1">
      <c r="A11" s="2" t="s">
        <v>284</v>
      </c>
      <c r="B11" s="4">
        <v>8</v>
      </c>
      <c r="C11" s="2" t="s">
        <v>285</v>
      </c>
      <c r="D11" s="4">
        <v>28</v>
      </c>
      <c r="E11" s="2" t="s">
        <v>286</v>
      </c>
      <c r="F11" s="4">
        <v>2</v>
      </c>
      <c r="G11" s="2" t="s">
        <v>287</v>
      </c>
      <c r="H11" s="4">
        <v>7</v>
      </c>
      <c r="I11" s="1"/>
      <c r="J11" s="1"/>
    </row>
    <row r="12" spans="1:10" ht="15.75" customHeight="1">
      <c r="A12" s="2" t="s">
        <v>288</v>
      </c>
      <c r="B12" s="4">
        <v>20</v>
      </c>
      <c r="C12" s="2" t="s">
        <v>289</v>
      </c>
      <c r="D12" s="4">
        <v>20</v>
      </c>
      <c r="E12" s="2" t="s">
        <v>290</v>
      </c>
      <c r="F12" s="4">
        <v>2</v>
      </c>
      <c r="G12" s="2" t="s">
        <v>291</v>
      </c>
      <c r="H12" s="4">
        <v>5</v>
      </c>
      <c r="I12" s="1"/>
      <c r="J12" s="1"/>
    </row>
    <row r="13" spans="1:10" ht="15.75" customHeight="1">
      <c r="A13" s="2" t="s">
        <v>292</v>
      </c>
      <c r="B13" s="4">
        <v>20</v>
      </c>
      <c r="C13" s="2" t="s">
        <v>293</v>
      </c>
      <c r="D13" s="4">
        <v>25</v>
      </c>
      <c r="E13" s="2" t="s">
        <v>294</v>
      </c>
      <c r="F13" s="2" t="s">
        <v>426</v>
      </c>
      <c r="G13" s="2" t="s">
        <v>296</v>
      </c>
      <c r="H13" s="4">
        <v>5</v>
      </c>
      <c r="I13" s="1"/>
      <c r="J13" s="1"/>
    </row>
    <row r="14" spans="1:10" ht="15.75" customHeight="1">
      <c r="A14" s="2" t="s">
        <v>297</v>
      </c>
      <c r="B14" s="4">
        <v>48</v>
      </c>
      <c r="C14" s="2" t="s">
        <v>298</v>
      </c>
      <c r="D14" s="4">
        <v>30</v>
      </c>
      <c r="E14" s="2" t="s">
        <v>299</v>
      </c>
      <c r="F14" s="2" t="s">
        <v>427</v>
      </c>
      <c r="G14" s="2" t="s">
        <v>301</v>
      </c>
      <c r="H14" s="4">
        <v>6</v>
      </c>
      <c r="I14" s="1"/>
      <c r="J14" s="1"/>
    </row>
    <row r="15" spans="1:10" ht="15.75" customHeight="1">
      <c r="A15" s="2" t="s">
        <v>302</v>
      </c>
      <c r="B15" s="2" t="s">
        <v>333</v>
      </c>
      <c r="C15" s="2" t="s">
        <v>304</v>
      </c>
      <c r="D15" s="4">
        <v>20</v>
      </c>
      <c r="E15" s="2" t="s">
        <v>305</v>
      </c>
      <c r="F15" s="2" t="s">
        <v>428</v>
      </c>
      <c r="G15" s="2" t="s">
        <v>307</v>
      </c>
      <c r="H15" s="4">
        <v>1</v>
      </c>
      <c r="I15" s="1"/>
      <c r="J15" s="1"/>
    </row>
    <row r="16" spans="1:10" ht="15.75" customHeight="1">
      <c r="A16" s="2" t="s">
        <v>308</v>
      </c>
      <c r="B16" s="4">
        <f>ROUNDUP((B7+B5)/2,0)</f>
        <v>13</v>
      </c>
      <c r="C16" s="2" t="s">
        <v>309</v>
      </c>
      <c r="D16" s="4">
        <v>20</v>
      </c>
      <c r="E16" s="2" t="s">
        <v>99</v>
      </c>
      <c r="F16" s="2" t="s">
        <v>429</v>
      </c>
      <c r="G16" s="2" t="s">
        <v>311</v>
      </c>
      <c r="H16" s="4">
        <v>1</v>
      </c>
      <c r="I16" s="1"/>
      <c r="J16" s="1"/>
    </row>
    <row r="17" spans="1:10" ht="15.75" customHeight="1">
      <c r="A17" s="2" t="s">
        <v>312</v>
      </c>
      <c r="B17" s="4">
        <f>ROUNDUP((B6+B6+B4)/3,0)</f>
        <v>10</v>
      </c>
      <c r="C17" s="2" t="s">
        <v>313</v>
      </c>
      <c r="D17" s="4">
        <v>30</v>
      </c>
      <c r="E17" s="2" t="s">
        <v>314</v>
      </c>
      <c r="F17" s="4"/>
      <c r="G17" s="2" t="s">
        <v>315</v>
      </c>
      <c r="H17" s="4">
        <v>1</v>
      </c>
      <c r="I17" s="1"/>
      <c r="J17" s="1"/>
    </row>
    <row r="18" spans="1:10" ht="15.75" customHeight="1">
      <c r="A18" s="2" t="s">
        <v>316</v>
      </c>
      <c r="B18" s="4">
        <f>ROUNDUP((B5+B4+B5)/3,0)</f>
        <v>13</v>
      </c>
      <c r="C18" s="2" t="s">
        <v>317</v>
      </c>
      <c r="D18" s="4">
        <v>35</v>
      </c>
      <c r="E18" s="2" t="s">
        <v>318</v>
      </c>
      <c r="F18" s="4"/>
      <c r="G18" s="2" t="s">
        <v>319</v>
      </c>
      <c r="H18" s="4">
        <v>1</v>
      </c>
      <c r="I18" s="1"/>
      <c r="J18" s="1"/>
    </row>
    <row r="19" spans="1:10" ht="15.75" customHeight="1">
      <c r="A19" s="2" t="s">
        <v>320</v>
      </c>
      <c r="B19" s="4">
        <f>ROUNDUP(B8+B9,0)</f>
        <v>10</v>
      </c>
      <c r="C19" s="2" t="s">
        <v>321</v>
      </c>
      <c r="D19" s="4">
        <v>30</v>
      </c>
      <c r="E19" s="2" t="s">
        <v>322</v>
      </c>
      <c r="F19" s="4"/>
      <c r="G19" s="2" t="s">
        <v>323</v>
      </c>
      <c r="H19" s="4">
        <v>1</v>
      </c>
      <c r="I19" s="1"/>
      <c r="J19" s="1"/>
    </row>
    <row r="20" spans="1:10" ht="15.75" customHeight="1">
      <c r="A20" s="2" t="s">
        <v>324</v>
      </c>
      <c r="B20" s="2"/>
      <c r="C20" s="2" t="s">
        <v>325</v>
      </c>
      <c r="D20" s="4">
        <v>30</v>
      </c>
      <c r="E20" s="2" t="s">
        <v>326</v>
      </c>
      <c r="F20" s="4"/>
      <c r="G20" s="2" t="s">
        <v>327</v>
      </c>
      <c r="H20" s="2" t="s">
        <v>395</v>
      </c>
      <c r="I20" s="1"/>
      <c r="J20" s="1"/>
    </row>
    <row r="21" spans="1:10" ht="15.75" customHeight="1">
      <c r="A21" s="2" t="s">
        <v>329</v>
      </c>
      <c r="B21" s="4">
        <f>F2</f>
        <v>210</v>
      </c>
      <c r="C21" s="2" t="s">
        <v>330</v>
      </c>
      <c r="D21" s="4">
        <v>40</v>
      </c>
      <c r="E21" s="2" t="s">
        <v>331</v>
      </c>
      <c r="F21" s="4"/>
      <c r="G21" s="2" t="s">
        <v>332</v>
      </c>
      <c r="H21" s="2" t="s">
        <v>395</v>
      </c>
      <c r="I21" s="1"/>
      <c r="J21" s="1"/>
    </row>
    <row r="22" spans="1:10" ht="15.75" customHeight="1">
      <c r="A22" s="2" t="s">
        <v>334</v>
      </c>
      <c r="B22" s="4">
        <f>F3</f>
        <v>7</v>
      </c>
      <c r="C22" s="2" t="s">
        <v>335</v>
      </c>
      <c r="D22" s="4">
        <v>20</v>
      </c>
      <c r="E22" s="2" t="s">
        <v>336</v>
      </c>
      <c r="F22" s="4"/>
      <c r="G22" s="2" t="s">
        <v>337</v>
      </c>
      <c r="H22" s="2" t="s">
        <v>395</v>
      </c>
      <c r="I22" s="1"/>
      <c r="J22" s="1"/>
    </row>
    <row r="23" spans="1:10" ht="15.75" customHeight="1">
      <c r="A23" s="2" t="s">
        <v>339</v>
      </c>
      <c r="B23" s="4">
        <f t="shared" ref="B23:B28" si="0">F4</f>
        <v>42</v>
      </c>
      <c r="C23" s="2" t="s">
        <v>340</v>
      </c>
      <c r="D23" s="4">
        <v>35</v>
      </c>
      <c r="E23" s="2" t="s">
        <v>341</v>
      </c>
      <c r="F23" s="4"/>
      <c r="G23" s="2" t="s">
        <v>342</v>
      </c>
      <c r="H23" s="2" t="s">
        <v>395</v>
      </c>
      <c r="I23" s="1"/>
      <c r="J23" s="1"/>
    </row>
    <row r="24" spans="1:10" ht="15.75" customHeight="1">
      <c r="A24" s="2" t="s">
        <v>344</v>
      </c>
      <c r="B24" s="4">
        <f t="shared" si="0"/>
        <v>147</v>
      </c>
      <c r="C24" s="2" t="s">
        <v>345</v>
      </c>
      <c r="D24" s="4">
        <v>45</v>
      </c>
      <c r="E24" s="2" t="s">
        <v>346</v>
      </c>
      <c r="F24" s="4"/>
      <c r="G24" s="2" t="s">
        <v>347</v>
      </c>
      <c r="H24" s="2" t="s">
        <v>395</v>
      </c>
      <c r="I24" s="1"/>
      <c r="J24" s="1"/>
    </row>
    <row r="25" spans="1:10" ht="15.75" customHeight="1">
      <c r="A25" s="2" t="s">
        <v>348</v>
      </c>
      <c r="B25" s="4">
        <f t="shared" si="0"/>
        <v>42</v>
      </c>
      <c r="C25" s="2" t="s">
        <v>349</v>
      </c>
      <c r="D25" s="4">
        <v>30</v>
      </c>
      <c r="E25" s="2" t="s">
        <v>350</v>
      </c>
      <c r="F25" s="4"/>
      <c r="G25" s="2" t="s">
        <v>351</v>
      </c>
      <c r="H25" s="2" t="s">
        <v>128</v>
      </c>
      <c r="I25" s="1"/>
      <c r="J25" s="1"/>
    </row>
    <row r="26" spans="1:10" ht="15.75" customHeight="1">
      <c r="A26" s="2" t="s">
        <v>353</v>
      </c>
      <c r="B26" s="4">
        <f t="shared" si="0"/>
        <v>42</v>
      </c>
      <c r="C26" s="2" t="s">
        <v>354</v>
      </c>
      <c r="D26" s="4">
        <v>32</v>
      </c>
      <c r="E26" s="2" t="s">
        <v>355</v>
      </c>
      <c r="F26" s="4"/>
      <c r="G26" s="2"/>
      <c r="H26" s="2"/>
      <c r="I26" s="1"/>
      <c r="J26" s="1"/>
    </row>
    <row r="27" spans="1:10" ht="15.75" customHeight="1">
      <c r="A27" s="2" t="s">
        <v>356</v>
      </c>
      <c r="B27" s="4">
        <f t="shared" si="0"/>
        <v>52.5</v>
      </c>
      <c r="E27" s="2" t="s">
        <v>357</v>
      </c>
      <c r="F27" s="2" t="s">
        <v>386</v>
      </c>
      <c r="G27" s="2"/>
      <c r="H27" s="2"/>
      <c r="I27" s="1"/>
      <c r="J27" s="1"/>
    </row>
    <row r="28" spans="1:10" ht="15.75" customHeight="1">
      <c r="A28" s="2" t="s">
        <v>358</v>
      </c>
      <c r="B28" s="4">
        <f t="shared" si="0"/>
        <v>52.5</v>
      </c>
      <c r="C28" s="2"/>
      <c r="D28" s="2"/>
      <c r="E28" s="2"/>
      <c r="F28" s="2"/>
      <c r="G28" s="2"/>
      <c r="H28" s="2"/>
      <c r="I28" s="1"/>
      <c r="J28" s="1"/>
    </row>
    <row r="29" spans="1:10" ht="15.75" customHeight="1">
      <c r="A29" s="2" t="s">
        <v>359</v>
      </c>
      <c r="B29" s="4">
        <v>0</v>
      </c>
      <c r="C29" s="2"/>
      <c r="D29" s="2"/>
      <c r="E29" s="2"/>
      <c r="F29" s="2"/>
      <c r="G29" s="2"/>
      <c r="H29" s="2"/>
      <c r="I29" s="1"/>
      <c r="J29" s="1"/>
    </row>
    <row r="30" spans="1:10" ht="15.75" customHeight="1">
      <c r="A30" s="2"/>
      <c r="B30" s="2"/>
      <c r="C30" s="2"/>
      <c r="D30" s="2"/>
      <c r="E30" s="2"/>
      <c r="F30" s="2"/>
      <c r="G30" s="2"/>
      <c r="H30" s="2"/>
      <c r="I30" s="1"/>
      <c r="J30" s="1"/>
    </row>
    <row r="31" spans="1:10" ht="15.75" customHeight="1">
      <c r="A31" s="3"/>
      <c r="B31" s="3"/>
      <c r="C31" s="3"/>
      <c r="D31" s="3"/>
      <c r="E31" s="3"/>
      <c r="F31" s="3"/>
      <c r="G31" s="3"/>
      <c r="H31" s="3"/>
    </row>
    <row r="32" spans="1:10" ht="15.75" customHeight="1">
      <c r="A32" s="3"/>
      <c r="B32" s="3"/>
      <c r="C32" s="3"/>
      <c r="D32" s="3"/>
      <c r="E32" s="3"/>
      <c r="F32" s="3"/>
      <c r="G32" s="3"/>
      <c r="H32" s="3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Tabelle20">
    <outlinePr summaryBelow="0" summaryRight="0"/>
  </sheetPr>
  <dimension ref="A1:J32"/>
  <sheetViews>
    <sheetView workbookViewId="0">
      <selection activeCell="L25" sqref="L25"/>
    </sheetView>
  </sheetViews>
  <sheetFormatPr defaultColWidth="14.42578125" defaultRowHeight="15.75" customHeight="1"/>
  <sheetData>
    <row r="1" spans="1:10" ht="15.75" customHeight="1">
      <c r="A1" s="2" t="s">
        <v>238</v>
      </c>
      <c r="B1" s="2" t="s">
        <v>239</v>
      </c>
      <c r="C1" s="2" t="s">
        <v>240</v>
      </c>
      <c r="D1" s="2" t="s">
        <v>241</v>
      </c>
      <c r="E1" s="2" t="s">
        <v>242</v>
      </c>
      <c r="F1" s="2" t="s">
        <v>243</v>
      </c>
      <c r="G1" s="2" t="s">
        <v>244</v>
      </c>
      <c r="H1" s="2" t="s">
        <v>245</v>
      </c>
      <c r="I1" s="1" t="s">
        <v>246</v>
      </c>
      <c r="J1" s="1"/>
    </row>
    <row r="2" spans="1:10" ht="15.75" customHeight="1">
      <c r="A2" s="2" t="s">
        <v>247</v>
      </c>
      <c r="B2" s="4">
        <v>16</v>
      </c>
      <c r="C2" s="2" t="s">
        <v>248</v>
      </c>
      <c r="D2" s="4">
        <v>35</v>
      </c>
      <c r="E2" s="2" t="s">
        <v>249</v>
      </c>
      <c r="F2" s="4">
        <f xml:space="preserve"> (B2*2 + B5) *5</f>
        <v>235</v>
      </c>
      <c r="G2" s="2" t="s">
        <v>250</v>
      </c>
      <c r="H2" s="4">
        <v>8</v>
      </c>
      <c r="I2" s="1"/>
      <c r="J2" s="1"/>
    </row>
    <row r="3" spans="1:10" ht="15.75" customHeight="1">
      <c r="A3" s="2" t="s">
        <v>251</v>
      </c>
      <c r="B3" s="4">
        <v>11</v>
      </c>
      <c r="C3" s="2" t="s">
        <v>252</v>
      </c>
      <c r="D3" s="4">
        <v>80</v>
      </c>
      <c r="E3" s="2" t="s">
        <v>253</v>
      </c>
      <c r="F3" s="4">
        <f>ROUNDDOWN(B5/2,0)</f>
        <v>7</v>
      </c>
      <c r="G3" s="2" t="s">
        <v>254</v>
      </c>
      <c r="H3" s="4">
        <v>5</v>
      </c>
      <c r="I3" s="1"/>
      <c r="J3" s="1"/>
    </row>
    <row r="4" spans="1:10" ht="15.75" customHeight="1">
      <c r="A4" s="2" t="s">
        <v>255</v>
      </c>
      <c r="B4" s="4">
        <v>8</v>
      </c>
      <c r="C4" s="2" t="s">
        <v>256</v>
      </c>
      <c r="D4" s="4">
        <v>65</v>
      </c>
      <c r="E4" s="2" t="s">
        <v>257</v>
      </c>
      <c r="F4" s="4">
        <f>$F$2*0.2</f>
        <v>47</v>
      </c>
      <c r="G4" s="2" t="s">
        <v>258</v>
      </c>
      <c r="H4" s="4">
        <v>9</v>
      </c>
      <c r="I4" s="1"/>
      <c r="J4" s="1"/>
    </row>
    <row r="5" spans="1:10" ht="15.75" customHeight="1">
      <c r="A5" s="2" t="s">
        <v>259</v>
      </c>
      <c r="B5" s="4">
        <v>15</v>
      </c>
      <c r="C5" s="2" t="s">
        <v>260</v>
      </c>
      <c r="D5" s="4">
        <v>70</v>
      </c>
      <c r="E5" s="2" t="s">
        <v>261</v>
      </c>
      <c r="F5" s="4">
        <f>$F$2*0.7</f>
        <v>164.5</v>
      </c>
      <c r="G5" s="2" t="s">
        <v>262</v>
      </c>
      <c r="H5" s="4">
        <v>8</v>
      </c>
      <c r="I5" s="1"/>
      <c r="J5" s="1"/>
    </row>
    <row r="6" spans="1:10" ht="15.75" customHeight="1">
      <c r="A6" s="2" t="s">
        <v>263</v>
      </c>
      <c r="B6" s="4">
        <v>10</v>
      </c>
      <c r="C6" s="2" t="s">
        <v>264</v>
      </c>
      <c r="D6" s="4">
        <v>20</v>
      </c>
      <c r="E6" s="2" t="s">
        <v>265</v>
      </c>
      <c r="F6" s="4">
        <f>$F$2*0.2</f>
        <v>47</v>
      </c>
      <c r="G6" s="2" t="s">
        <v>266</v>
      </c>
      <c r="H6" s="4">
        <v>2</v>
      </c>
      <c r="I6" s="1"/>
      <c r="J6" s="1"/>
    </row>
    <row r="7" spans="1:10" ht="15.75" customHeight="1">
      <c r="A7" s="2" t="s">
        <v>267</v>
      </c>
      <c r="B7" s="4">
        <v>10</v>
      </c>
      <c r="C7" s="2" t="s">
        <v>268</v>
      </c>
      <c r="D7" s="4">
        <v>50</v>
      </c>
      <c r="E7" s="2" t="s">
        <v>269</v>
      </c>
      <c r="F7" s="4">
        <f>$F$2*0.2</f>
        <v>47</v>
      </c>
      <c r="G7" s="2" t="s">
        <v>270</v>
      </c>
      <c r="H7" s="4">
        <v>1</v>
      </c>
      <c r="I7" s="1"/>
      <c r="J7" s="1"/>
    </row>
    <row r="8" spans="1:10" ht="15.75" customHeight="1">
      <c r="A8" s="2" t="s">
        <v>271</v>
      </c>
      <c r="B8" s="4">
        <v>5</v>
      </c>
      <c r="C8" s="2" t="s">
        <v>272</v>
      </c>
      <c r="D8" s="4">
        <v>50</v>
      </c>
      <c r="E8" s="2" t="s">
        <v>273</v>
      </c>
      <c r="F8" s="4">
        <f>$F$2*0.25</f>
        <v>58.75</v>
      </c>
      <c r="G8" s="2" t="s">
        <v>274</v>
      </c>
      <c r="H8" s="4">
        <v>2</v>
      </c>
      <c r="I8" s="1"/>
      <c r="J8" s="1"/>
    </row>
    <row r="9" spans="1:10" ht="15.75" customHeight="1">
      <c r="A9" s="2" t="s">
        <v>275</v>
      </c>
      <c r="B9" s="4">
        <v>5</v>
      </c>
      <c r="C9" s="2" t="s">
        <v>276</v>
      </c>
      <c r="D9" s="4">
        <v>45</v>
      </c>
      <c r="E9" s="2" t="s">
        <v>277</v>
      </c>
      <c r="F9" s="4">
        <f>$F$2*0.25</f>
        <v>58.75</v>
      </c>
      <c r="G9" s="2" t="s">
        <v>278</v>
      </c>
      <c r="H9" s="4">
        <v>2</v>
      </c>
      <c r="I9" s="1"/>
      <c r="J9" s="1"/>
    </row>
    <row r="10" spans="1:10" ht="15.75" customHeight="1">
      <c r="A10" s="2" t="s">
        <v>279</v>
      </c>
      <c r="B10" s="4">
        <f>ROUNDUP((B8+B5+B7+B9)/2,0)</f>
        <v>18</v>
      </c>
      <c r="C10" s="2" t="s">
        <v>280</v>
      </c>
      <c r="D10" s="4">
        <v>35</v>
      </c>
      <c r="E10" s="2" t="s">
        <v>281</v>
      </c>
      <c r="F10" s="2" t="s">
        <v>282</v>
      </c>
      <c r="G10" s="2" t="s">
        <v>283</v>
      </c>
      <c r="H10" s="4">
        <v>6</v>
      </c>
      <c r="I10" s="1"/>
      <c r="J10" s="1"/>
    </row>
    <row r="11" spans="1:10" ht="15.75" customHeight="1">
      <c r="A11" s="2" t="s">
        <v>284</v>
      </c>
      <c r="B11" s="4">
        <v>8</v>
      </c>
      <c r="C11" s="2" t="s">
        <v>285</v>
      </c>
      <c r="D11" s="4">
        <v>35</v>
      </c>
      <c r="E11" s="2" t="s">
        <v>286</v>
      </c>
      <c r="F11" s="4">
        <v>2</v>
      </c>
      <c r="G11" s="2" t="s">
        <v>287</v>
      </c>
      <c r="H11" s="4">
        <v>7</v>
      </c>
      <c r="I11" s="1"/>
      <c r="J11" s="1"/>
    </row>
    <row r="12" spans="1:10" ht="15.75" customHeight="1">
      <c r="A12" s="2" t="s">
        <v>288</v>
      </c>
      <c r="B12" s="4">
        <v>20</v>
      </c>
      <c r="C12" s="2" t="s">
        <v>289</v>
      </c>
      <c r="D12" s="4">
        <v>20</v>
      </c>
      <c r="E12" s="2" t="s">
        <v>290</v>
      </c>
      <c r="F12" s="4">
        <v>2</v>
      </c>
      <c r="G12" s="2" t="s">
        <v>291</v>
      </c>
      <c r="H12" s="4">
        <v>6</v>
      </c>
      <c r="I12" s="1"/>
      <c r="J12" s="1"/>
    </row>
    <row r="13" spans="1:10" ht="15.75" customHeight="1">
      <c r="A13" s="2" t="s">
        <v>292</v>
      </c>
      <c r="B13" s="4">
        <v>20</v>
      </c>
      <c r="C13" s="2" t="s">
        <v>293</v>
      </c>
      <c r="D13" s="4">
        <v>25</v>
      </c>
      <c r="E13" s="2" t="s">
        <v>294</v>
      </c>
      <c r="F13" s="2" t="s">
        <v>430</v>
      </c>
      <c r="G13" s="2" t="s">
        <v>296</v>
      </c>
      <c r="H13" s="4">
        <v>7</v>
      </c>
      <c r="I13" s="1"/>
      <c r="J13" s="1"/>
    </row>
    <row r="14" spans="1:10" ht="15.75" customHeight="1">
      <c r="A14" s="2" t="s">
        <v>297</v>
      </c>
      <c r="B14" s="4">
        <v>60</v>
      </c>
      <c r="C14" s="2" t="s">
        <v>298</v>
      </c>
      <c r="D14" s="4">
        <v>25</v>
      </c>
      <c r="E14" s="2" t="s">
        <v>299</v>
      </c>
      <c r="F14" s="2" t="s">
        <v>393</v>
      </c>
      <c r="G14" s="2" t="s">
        <v>301</v>
      </c>
      <c r="H14" s="4">
        <v>5</v>
      </c>
      <c r="I14" s="1"/>
      <c r="J14" s="1"/>
    </row>
    <row r="15" spans="1:10" ht="15.75" customHeight="1">
      <c r="A15" s="2" t="s">
        <v>302</v>
      </c>
      <c r="B15" s="2" t="s">
        <v>333</v>
      </c>
      <c r="C15" s="2" t="s">
        <v>304</v>
      </c>
      <c r="D15" s="4">
        <v>20</v>
      </c>
      <c r="E15" s="2" t="s">
        <v>305</v>
      </c>
      <c r="F15" s="2" t="s">
        <v>431</v>
      </c>
      <c r="G15" s="2" t="s">
        <v>307</v>
      </c>
      <c r="H15" s="4">
        <v>2</v>
      </c>
      <c r="I15" s="1"/>
      <c r="J15" s="1"/>
    </row>
    <row r="16" spans="1:10" ht="15.75" customHeight="1">
      <c r="A16" s="2" t="s">
        <v>308</v>
      </c>
      <c r="B16" s="4">
        <f>ROUNDUP((B7+B5)/2,0)</f>
        <v>13</v>
      </c>
      <c r="C16" s="2" t="s">
        <v>309</v>
      </c>
      <c r="D16" s="4">
        <v>20</v>
      </c>
      <c r="E16" s="2" t="s">
        <v>99</v>
      </c>
      <c r="F16" s="2" t="s">
        <v>102</v>
      </c>
      <c r="G16" s="2" t="s">
        <v>311</v>
      </c>
      <c r="H16" s="4">
        <v>2</v>
      </c>
      <c r="I16" s="1"/>
      <c r="J16" s="1"/>
    </row>
    <row r="17" spans="1:10" ht="15.75" customHeight="1">
      <c r="A17" s="2" t="s">
        <v>312</v>
      </c>
      <c r="B17" s="4">
        <f>ROUNDUP((B6+B6+B4)/3,0)</f>
        <v>10</v>
      </c>
      <c r="C17" s="2" t="s">
        <v>313</v>
      </c>
      <c r="D17" s="4">
        <v>30</v>
      </c>
      <c r="E17" s="2" t="s">
        <v>314</v>
      </c>
      <c r="F17" s="4"/>
      <c r="G17" s="2" t="s">
        <v>315</v>
      </c>
      <c r="H17" s="4">
        <v>2</v>
      </c>
      <c r="I17" s="1"/>
      <c r="J17" s="1"/>
    </row>
    <row r="18" spans="1:10" ht="15.75" customHeight="1">
      <c r="A18" s="2" t="s">
        <v>316</v>
      </c>
      <c r="B18" s="4">
        <f>ROUNDUP((B5+B4+B5)/3,0)</f>
        <v>13</v>
      </c>
      <c r="C18" s="2" t="s">
        <v>317</v>
      </c>
      <c r="D18" s="4">
        <v>45</v>
      </c>
      <c r="E18" s="2" t="s">
        <v>318</v>
      </c>
      <c r="F18" s="4"/>
      <c r="G18" s="2" t="s">
        <v>319</v>
      </c>
      <c r="H18" s="4">
        <v>2</v>
      </c>
      <c r="I18" s="1"/>
      <c r="J18" s="1"/>
    </row>
    <row r="19" spans="1:10" ht="15.75" customHeight="1">
      <c r="A19" s="2" t="s">
        <v>320</v>
      </c>
      <c r="B19" s="4">
        <f>ROUNDUP(B8+B9,0)</f>
        <v>10</v>
      </c>
      <c r="C19" s="2" t="s">
        <v>321</v>
      </c>
      <c r="D19" s="4">
        <v>40</v>
      </c>
      <c r="E19" s="2" t="s">
        <v>322</v>
      </c>
      <c r="F19" s="4"/>
      <c r="G19" s="2" t="s">
        <v>323</v>
      </c>
      <c r="H19" s="4">
        <v>2</v>
      </c>
      <c r="I19" s="1"/>
      <c r="J19" s="1"/>
    </row>
    <row r="20" spans="1:10" ht="15.75" customHeight="1">
      <c r="A20" s="2" t="s">
        <v>324</v>
      </c>
      <c r="B20" s="2"/>
      <c r="C20" s="2" t="s">
        <v>325</v>
      </c>
      <c r="D20" s="4">
        <v>50</v>
      </c>
      <c r="E20" s="2" t="s">
        <v>326</v>
      </c>
      <c r="F20" s="4"/>
      <c r="G20" s="2" t="s">
        <v>327</v>
      </c>
      <c r="H20" s="2" t="s">
        <v>398</v>
      </c>
      <c r="I20" s="1"/>
      <c r="J20" s="1"/>
    </row>
    <row r="21" spans="1:10" ht="15.75" customHeight="1">
      <c r="A21" s="2" t="s">
        <v>329</v>
      </c>
      <c r="B21" s="4">
        <f>F2</f>
        <v>235</v>
      </c>
      <c r="C21" s="2" t="s">
        <v>330</v>
      </c>
      <c r="D21" s="4">
        <v>30</v>
      </c>
      <c r="E21" s="2" t="s">
        <v>331</v>
      </c>
      <c r="F21" s="4"/>
      <c r="G21" s="2" t="s">
        <v>332</v>
      </c>
      <c r="H21" s="2" t="s">
        <v>398</v>
      </c>
      <c r="I21" s="1"/>
      <c r="J21" s="1"/>
    </row>
    <row r="22" spans="1:10" ht="15.75" customHeight="1">
      <c r="A22" s="2" t="s">
        <v>334</v>
      </c>
      <c r="B22" s="4">
        <f>F3</f>
        <v>7</v>
      </c>
      <c r="C22" s="2" t="s">
        <v>335</v>
      </c>
      <c r="D22" s="4">
        <v>20</v>
      </c>
      <c r="E22" s="2" t="s">
        <v>336</v>
      </c>
      <c r="F22" s="4"/>
      <c r="G22" s="2" t="s">
        <v>337</v>
      </c>
      <c r="H22" s="2" t="s">
        <v>398</v>
      </c>
      <c r="I22" s="1"/>
      <c r="J22" s="1"/>
    </row>
    <row r="23" spans="1:10" ht="15.75" customHeight="1">
      <c r="A23" s="2" t="s">
        <v>339</v>
      </c>
      <c r="B23" s="4">
        <f t="shared" ref="B23:B28" si="0">F4</f>
        <v>47</v>
      </c>
      <c r="C23" s="2" t="s">
        <v>340</v>
      </c>
      <c r="D23" s="4">
        <v>20</v>
      </c>
      <c r="E23" s="2" t="s">
        <v>341</v>
      </c>
      <c r="F23" s="4"/>
      <c r="G23" s="2" t="s">
        <v>342</v>
      </c>
      <c r="H23" s="2" t="s">
        <v>398</v>
      </c>
      <c r="I23" s="1"/>
      <c r="J23" s="1"/>
    </row>
    <row r="24" spans="1:10" ht="15.75" customHeight="1">
      <c r="A24" s="2" t="s">
        <v>344</v>
      </c>
      <c r="B24" s="4">
        <f t="shared" si="0"/>
        <v>164.5</v>
      </c>
      <c r="C24" s="2" t="s">
        <v>345</v>
      </c>
      <c r="D24" s="4">
        <v>30</v>
      </c>
      <c r="E24" s="2" t="s">
        <v>346</v>
      </c>
      <c r="F24" s="4"/>
      <c r="G24" s="2" t="s">
        <v>347</v>
      </c>
      <c r="H24" s="2" t="s">
        <v>398</v>
      </c>
      <c r="I24" s="1"/>
      <c r="J24" s="1"/>
    </row>
    <row r="25" spans="1:10" ht="15.75" customHeight="1">
      <c r="A25" s="2" t="s">
        <v>348</v>
      </c>
      <c r="B25" s="4">
        <f t="shared" si="0"/>
        <v>47</v>
      </c>
      <c r="C25" s="2" t="s">
        <v>349</v>
      </c>
      <c r="D25" s="4">
        <v>48</v>
      </c>
      <c r="E25" s="2" t="s">
        <v>350</v>
      </c>
      <c r="F25" s="4"/>
      <c r="G25" s="2" t="s">
        <v>351</v>
      </c>
      <c r="H25" s="2" t="s">
        <v>188</v>
      </c>
      <c r="I25" s="1"/>
      <c r="J25" s="1"/>
    </row>
    <row r="26" spans="1:10" ht="15.75" customHeight="1">
      <c r="A26" s="2" t="s">
        <v>353</v>
      </c>
      <c r="B26" s="4">
        <f t="shared" si="0"/>
        <v>47</v>
      </c>
      <c r="C26" s="2" t="s">
        <v>354</v>
      </c>
      <c r="D26" s="4">
        <v>30</v>
      </c>
      <c r="E26" s="2" t="s">
        <v>355</v>
      </c>
      <c r="F26" s="4"/>
      <c r="G26" s="2"/>
      <c r="H26" s="2"/>
      <c r="I26" s="1"/>
      <c r="J26" s="1"/>
    </row>
    <row r="27" spans="1:10" ht="15.75" customHeight="1">
      <c r="A27" s="2" t="s">
        <v>356</v>
      </c>
      <c r="B27" s="4">
        <f t="shared" si="0"/>
        <v>58.75</v>
      </c>
      <c r="E27" s="2" t="s">
        <v>357</v>
      </c>
      <c r="F27" s="2" t="s">
        <v>386</v>
      </c>
      <c r="G27" s="2"/>
      <c r="H27" s="2"/>
      <c r="I27" s="1"/>
      <c r="J27" s="1"/>
    </row>
    <row r="28" spans="1:10" ht="15.75" customHeight="1">
      <c r="A28" s="2" t="s">
        <v>358</v>
      </c>
      <c r="B28" s="4">
        <f t="shared" si="0"/>
        <v>58.75</v>
      </c>
      <c r="C28" s="2"/>
      <c r="D28" s="2"/>
      <c r="E28" s="2"/>
      <c r="F28" s="2"/>
      <c r="G28" s="2"/>
      <c r="H28" s="2"/>
      <c r="I28" s="1"/>
      <c r="J28" s="1"/>
    </row>
    <row r="29" spans="1:10" ht="15.75" customHeight="1">
      <c r="A29" s="2" t="s">
        <v>359</v>
      </c>
      <c r="B29" s="4">
        <v>0</v>
      </c>
      <c r="C29" s="2"/>
      <c r="D29" s="2"/>
      <c r="E29" s="2"/>
      <c r="F29" s="2"/>
      <c r="G29" s="2"/>
      <c r="H29" s="2"/>
      <c r="I29" s="1"/>
      <c r="J29" s="1"/>
    </row>
    <row r="30" spans="1:10" ht="15.75" customHeight="1">
      <c r="A30" s="2"/>
      <c r="B30" s="2"/>
      <c r="C30" s="2"/>
      <c r="D30" s="2"/>
      <c r="E30" s="2"/>
      <c r="F30" s="2"/>
      <c r="G30" s="2"/>
      <c r="H30" s="2"/>
      <c r="I30" s="1"/>
      <c r="J30" s="1"/>
    </row>
    <row r="31" spans="1:10" ht="15.75" customHeight="1">
      <c r="A31" s="3"/>
      <c r="B31" s="3"/>
      <c r="C31" s="3"/>
      <c r="D31" s="3"/>
      <c r="E31" s="3"/>
      <c r="F31" s="3"/>
      <c r="G31" s="3"/>
      <c r="H31" s="3"/>
    </row>
    <row r="32" spans="1:10" ht="15.75" customHeight="1">
      <c r="A32" s="3"/>
      <c r="B32" s="3"/>
      <c r="C32" s="3"/>
      <c r="D32" s="3"/>
      <c r="E32" s="3"/>
      <c r="F32" s="3"/>
      <c r="G32" s="3"/>
      <c r="H32" s="3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31"/>
  <sheetViews>
    <sheetView workbookViewId="0">
      <selection activeCell="J16" sqref="J16"/>
    </sheetView>
  </sheetViews>
  <sheetFormatPr defaultColWidth="11.42578125" defaultRowHeight="13.15"/>
  <sheetData>
    <row r="1" spans="1:9" ht="14.45">
      <c r="A1" s="2" t="s">
        <v>238</v>
      </c>
      <c r="B1" s="2" t="s">
        <v>239</v>
      </c>
      <c r="C1" s="2" t="s">
        <v>240</v>
      </c>
      <c r="D1" s="2" t="s">
        <v>241</v>
      </c>
      <c r="E1" s="2" t="s">
        <v>242</v>
      </c>
      <c r="F1" s="2" t="s">
        <v>243</v>
      </c>
      <c r="G1" s="2" t="s">
        <v>244</v>
      </c>
      <c r="H1" s="2" t="s">
        <v>245</v>
      </c>
      <c r="I1" s="1" t="s">
        <v>246</v>
      </c>
    </row>
    <row r="2" spans="1:9" ht="14.45">
      <c r="A2" s="2" t="s">
        <v>247</v>
      </c>
      <c r="B2" s="4">
        <v>16</v>
      </c>
      <c r="C2" s="2" t="s">
        <v>248</v>
      </c>
      <c r="D2" s="4">
        <v>55</v>
      </c>
      <c r="E2" s="2" t="s">
        <v>249</v>
      </c>
      <c r="F2" s="4">
        <f xml:space="preserve"> (B2*2 + B5) *5</f>
        <v>235</v>
      </c>
      <c r="G2" s="2" t="s">
        <v>250</v>
      </c>
      <c r="H2" s="4">
        <v>8</v>
      </c>
      <c r="I2" s="1"/>
    </row>
    <row r="3" spans="1:9" ht="14.45">
      <c r="A3" s="2" t="s">
        <v>251</v>
      </c>
      <c r="B3" s="4">
        <v>13</v>
      </c>
      <c r="C3" s="2" t="s">
        <v>252</v>
      </c>
      <c r="D3" s="4">
        <v>60</v>
      </c>
      <c r="E3" s="2" t="s">
        <v>253</v>
      </c>
      <c r="F3" s="4">
        <f>ROUNDDOWN(B5/2,0)</f>
        <v>7</v>
      </c>
      <c r="G3" s="2" t="s">
        <v>254</v>
      </c>
      <c r="H3" s="4">
        <v>5</v>
      </c>
      <c r="I3" s="1"/>
    </row>
    <row r="4" spans="1:9" ht="14.45">
      <c r="A4" s="2" t="s">
        <v>255</v>
      </c>
      <c r="B4" s="4">
        <v>8</v>
      </c>
      <c r="C4" s="2" t="s">
        <v>256</v>
      </c>
      <c r="D4" s="4">
        <v>60</v>
      </c>
      <c r="E4" s="2" t="s">
        <v>257</v>
      </c>
      <c r="F4" s="4">
        <f>$F$2*0.2</f>
        <v>47</v>
      </c>
      <c r="G4" s="2" t="s">
        <v>258</v>
      </c>
      <c r="H4" s="4">
        <v>9</v>
      </c>
      <c r="I4" s="1"/>
    </row>
    <row r="5" spans="1:9" ht="14.45">
      <c r="A5" s="2" t="s">
        <v>259</v>
      </c>
      <c r="B5" s="4">
        <v>15</v>
      </c>
      <c r="C5" s="2" t="s">
        <v>260</v>
      </c>
      <c r="D5" s="4">
        <v>58</v>
      </c>
      <c r="E5" s="2" t="s">
        <v>261</v>
      </c>
      <c r="F5" s="4">
        <f>$F$2*0.7</f>
        <v>164.5</v>
      </c>
      <c r="G5" s="2" t="s">
        <v>262</v>
      </c>
      <c r="H5" s="4">
        <v>8</v>
      </c>
      <c r="I5" s="1"/>
    </row>
    <row r="6" spans="1:9" ht="14.45">
      <c r="A6" s="2" t="s">
        <v>263</v>
      </c>
      <c r="B6" s="4">
        <v>10</v>
      </c>
      <c r="C6" s="2" t="s">
        <v>264</v>
      </c>
      <c r="D6" s="4">
        <v>27</v>
      </c>
      <c r="E6" s="2" t="s">
        <v>265</v>
      </c>
      <c r="F6" s="4">
        <f>$F$2*0.2</f>
        <v>47</v>
      </c>
      <c r="G6" s="2" t="s">
        <v>266</v>
      </c>
      <c r="H6" s="4">
        <v>3</v>
      </c>
      <c r="I6" s="1"/>
    </row>
    <row r="7" spans="1:9" ht="14.45">
      <c r="A7" s="2" t="s">
        <v>267</v>
      </c>
      <c r="B7" s="4">
        <v>10</v>
      </c>
      <c r="C7" s="2" t="s">
        <v>268</v>
      </c>
      <c r="D7" s="4">
        <v>50</v>
      </c>
      <c r="E7" s="2" t="s">
        <v>269</v>
      </c>
      <c r="F7" s="4">
        <f>$F$2*0.2</f>
        <v>47</v>
      </c>
      <c r="G7" s="2" t="s">
        <v>270</v>
      </c>
      <c r="H7" s="4">
        <v>1</v>
      </c>
      <c r="I7" s="1"/>
    </row>
    <row r="8" spans="1:9" ht="14.45">
      <c r="A8" s="2" t="s">
        <v>271</v>
      </c>
      <c r="B8" s="4">
        <v>5</v>
      </c>
      <c r="C8" s="2" t="s">
        <v>272</v>
      </c>
      <c r="D8" s="4">
        <v>55</v>
      </c>
      <c r="E8" s="2" t="s">
        <v>273</v>
      </c>
      <c r="F8" s="4">
        <f>$F$2*0.25</f>
        <v>58.75</v>
      </c>
      <c r="G8" s="2" t="s">
        <v>274</v>
      </c>
      <c r="H8" s="4">
        <v>3</v>
      </c>
      <c r="I8" s="1"/>
    </row>
    <row r="9" spans="1:9" ht="14.45">
      <c r="A9" s="2" t="s">
        <v>275</v>
      </c>
      <c r="B9" s="4">
        <v>5</v>
      </c>
      <c r="C9" s="2" t="s">
        <v>276</v>
      </c>
      <c r="D9" s="4">
        <v>70</v>
      </c>
      <c r="E9" s="2" t="s">
        <v>277</v>
      </c>
      <c r="F9" s="4">
        <f>$F$2*0.25</f>
        <v>58.75</v>
      </c>
      <c r="G9" s="2" t="s">
        <v>278</v>
      </c>
      <c r="H9" s="4">
        <v>2</v>
      </c>
      <c r="I9" s="1"/>
    </row>
    <row r="10" spans="1:9" ht="14.45">
      <c r="A10" s="2" t="s">
        <v>279</v>
      </c>
      <c r="B10" s="4">
        <f>ROUNDUP((B8+B5+B7+B9)/2,0)</f>
        <v>18</v>
      </c>
      <c r="C10" s="2" t="s">
        <v>280</v>
      </c>
      <c r="D10" s="4">
        <v>75</v>
      </c>
      <c r="E10" s="2" t="s">
        <v>281</v>
      </c>
      <c r="F10" s="2" t="s">
        <v>282</v>
      </c>
      <c r="G10" s="2" t="s">
        <v>283</v>
      </c>
      <c r="H10" s="4">
        <v>10</v>
      </c>
      <c r="I10" s="1"/>
    </row>
    <row r="11" spans="1:9" ht="14.45">
      <c r="A11" s="2" t="s">
        <v>284</v>
      </c>
      <c r="B11" s="4">
        <v>8</v>
      </c>
      <c r="C11" s="2" t="s">
        <v>285</v>
      </c>
      <c r="D11" s="4">
        <v>30</v>
      </c>
      <c r="E11" s="2" t="s">
        <v>286</v>
      </c>
      <c r="F11" s="4">
        <v>2</v>
      </c>
      <c r="G11" s="2" t="s">
        <v>287</v>
      </c>
      <c r="H11" s="4">
        <v>11</v>
      </c>
      <c r="I11" s="1"/>
    </row>
    <row r="12" spans="1:9" ht="14.45">
      <c r="A12" s="2" t="s">
        <v>288</v>
      </c>
      <c r="B12" s="4">
        <v>20</v>
      </c>
      <c r="C12" s="2" t="s">
        <v>289</v>
      </c>
      <c r="D12" s="4">
        <v>20</v>
      </c>
      <c r="E12" s="2" t="s">
        <v>290</v>
      </c>
      <c r="F12" s="4">
        <v>2</v>
      </c>
      <c r="G12" s="2" t="s">
        <v>291</v>
      </c>
      <c r="H12" s="4">
        <v>13</v>
      </c>
      <c r="I12" s="1"/>
    </row>
    <row r="13" spans="1:9" ht="14.45">
      <c r="A13" s="2" t="s">
        <v>292</v>
      </c>
      <c r="B13" s="4">
        <v>20</v>
      </c>
      <c r="C13" s="2" t="s">
        <v>293</v>
      </c>
      <c r="D13" s="4">
        <v>50</v>
      </c>
      <c r="E13" s="2" t="s">
        <v>294</v>
      </c>
      <c r="F13" s="2" t="s">
        <v>432</v>
      </c>
      <c r="G13" s="2" t="s">
        <v>296</v>
      </c>
      <c r="H13" s="4">
        <v>10</v>
      </c>
      <c r="I13" s="1"/>
    </row>
    <row r="14" spans="1:9" ht="14.45">
      <c r="A14" s="2" t="s">
        <v>297</v>
      </c>
      <c r="B14" s="4">
        <v>60</v>
      </c>
      <c r="C14" s="2" t="s">
        <v>298</v>
      </c>
      <c r="D14" s="4">
        <v>45</v>
      </c>
      <c r="E14" s="2" t="s">
        <v>299</v>
      </c>
      <c r="F14" s="2" t="s">
        <v>433</v>
      </c>
      <c r="G14" s="2" t="s">
        <v>301</v>
      </c>
      <c r="H14" s="4">
        <v>13</v>
      </c>
      <c r="I14" s="1"/>
    </row>
    <row r="15" spans="1:9" ht="14.45">
      <c r="A15" s="2" t="s">
        <v>302</v>
      </c>
      <c r="B15" s="2" t="s">
        <v>333</v>
      </c>
      <c r="C15" s="2" t="s">
        <v>304</v>
      </c>
      <c r="D15" s="4">
        <v>20</v>
      </c>
      <c r="E15" s="2" t="s">
        <v>305</v>
      </c>
      <c r="F15" s="2" t="s">
        <v>406</v>
      </c>
      <c r="G15" s="2" t="s">
        <v>307</v>
      </c>
      <c r="H15" s="4">
        <v>3</v>
      </c>
      <c r="I15" s="1"/>
    </row>
    <row r="16" spans="1:9" ht="14.45">
      <c r="A16" s="2" t="s">
        <v>308</v>
      </c>
      <c r="B16" s="4">
        <f>ROUNDUP((B7+B5)/2,0)</f>
        <v>13</v>
      </c>
      <c r="C16" s="2" t="s">
        <v>309</v>
      </c>
      <c r="D16" s="4">
        <v>40</v>
      </c>
      <c r="E16" s="2" t="s">
        <v>99</v>
      </c>
      <c r="F16" s="2" t="s">
        <v>434</v>
      </c>
      <c r="G16" s="2" t="s">
        <v>311</v>
      </c>
      <c r="H16" s="4">
        <v>3</v>
      </c>
      <c r="I16" s="1"/>
    </row>
    <row r="17" spans="1:9" ht="14.45">
      <c r="A17" s="2" t="s">
        <v>312</v>
      </c>
      <c r="B17" s="4">
        <f>ROUNDUP((B6+B6+B4)/3,0)</f>
        <v>10</v>
      </c>
      <c r="C17" s="2" t="s">
        <v>313</v>
      </c>
      <c r="D17" s="4">
        <v>78</v>
      </c>
      <c r="E17" s="2" t="s">
        <v>314</v>
      </c>
      <c r="F17" s="4"/>
      <c r="G17" s="2" t="s">
        <v>315</v>
      </c>
      <c r="H17" s="4">
        <v>3</v>
      </c>
      <c r="I17" s="1"/>
    </row>
    <row r="18" spans="1:9" ht="14.45">
      <c r="A18" s="2" t="s">
        <v>316</v>
      </c>
      <c r="B18" s="4">
        <f>ROUNDUP((B5+B4+B5)/3,0)</f>
        <v>13</v>
      </c>
      <c r="C18" s="2" t="s">
        <v>317</v>
      </c>
      <c r="D18" s="4">
        <v>65</v>
      </c>
      <c r="E18" s="2" t="s">
        <v>318</v>
      </c>
      <c r="F18" s="4"/>
      <c r="G18" s="2" t="s">
        <v>319</v>
      </c>
      <c r="H18" s="4">
        <v>3</v>
      </c>
      <c r="I18" s="1"/>
    </row>
    <row r="19" spans="1:9" ht="14.45">
      <c r="A19" s="2" t="s">
        <v>320</v>
      </c>
      <c r="B19" s="4">
        <f>ROUNDUP(B8+B9,0)</f>
        <v>10</v>
      </c>
      <c r="C19" s="2" t="s">
        <v>321</v>
      </c>
      <c r="D19" s="4">
        <v>35</v>
      </c>
      <c r="E19" s="2" t="s">
        <v>322</v>
      </c>
      <c r="F19" s="4"/>
      <c r="G19" s="2" t="s">
        <v>323</v>
      </c>
      <c r="H19" s="4">
        <v>3</v>
      </c>
      <c r="I19" s="1"/>
    </row>
    <row r="20" spans="1:9" ht="14.45">
      <c r="A20" s="2" t="s">
        <v>324</v>
      </c>
      <c r="B20" s="2"/>
      <c r="C20" s="2" t="s">
        <v>325</v>
      </c>
      <c r="D20" s="4">
        <v>50</v>
      </c>
      <c r="E20" s="2" t="s">
        <v>326</v>
      </c>
      <c r="F20" s="4"/>
      <c r="G20" s="2" t="s">
        <v>327</v>
      </c>
      <c r="H20" s="2" t="s">
        <v>398</v>
      </c>
      <c r="I20" s="1"/>
    </row>
    <row r="21" spans="1:9" ht="14.45">
      <c r="A21" s="2" t="s">
        <v>329</v>
      </c>
      <c r="B21" s="4">
        <f>F2</f>
        <v>235</v>
      </c>
      <c r="C21" s="2" t="s">
        <v>330</v>
      </c>
      <c r="D21" s="4">
        <v>20</v>
      </c>
      <c r="E21" s="2" t="s">
        <v>331</v>
      </c>
      <c r="F21" s="4"/>
      <c r="G21" s="2" t="s">
        <v>332</v>
      </c>
      <c r="H21" s="2" t="s">
        <v>398</v>
      </c>
      <c r="I21" s="1"/>
    </row>
    <row r="22" spans="1:9" ht="14.45">
      <c r="A22" s="2" t="s">
        <v>334</v>
      </c>
      <c r="B22" s="4">
        <f>F3</f>
        <v>7</v>
      </c>
      <c r="C22" s="2" t="s">
        <v>335</v>
      </c>
      <c r="D22" s="4">
        <v>20</v>
      </c>
      <c r="E22" s="2" t="s">
        <v>336</v>
      </c>
      <c r="F22" s="4"/>
      <c r="G22" s="2" t="s">
        <v>337</v>
      </c>
      <c r="H22" s="2" t="s">
        <v>398</v>
      </c>
      <c r="I22" s="1"/>
    </row>
    <row r="23" spans="1:9" ht="14.45">
      <c r="A23" s="2" t="s">
        <v>339</v>
      </c>
      <c r="B23" s="4">
        <f t="shared" ref="B23:B28" si="0">F4</f>
        <v>47</v>
      </c>
      <c r="C23" s="2" t="s">
        <v>340</v>
      </c>
      <c r="D23" s="4">
        <v>20</v>
      </c>
      <c r="E23" s="2" t="s">
        <v>341</v>
      </c>
      <c r="F23" s="4"/>
      <c r="G23" s="2" t="s">
        <v>342</v>
      </c>
      <c r="H23" s="2" t="s">
        <v>398</v>
      </c>
      <c r="I23" s="1"/>
    </row>
    <row r="24" spans="1:9" ht="14.45">
      <c r="A24" s="2" t="s">
        <v>344</v>
      </c>
      <c r="B24" s="4">
        <f t="shared" si="0"/>
        <v>164.5</v>
      </c>
      <c r="C24" s="2" t="s">
        <v>345</v>
      </c>
      <c r="D24" s="4">
        <v>20</v>
      </c>
      <c r="E24" s="2" t="s">
        <v>346</v>
      </c>
      <c r="F24" s="4"/>
      <c r="G24" s="2" t="s">
        <v>347</v>
      </c>
      <c r="H24" s="2" t="s">
        <v>398</v>
      </c>
      <c r="I24" s="1"/>
    </row>
    <row r="25" spans="1:9" ht="14.45">
      <c r="A25" s="2" t="s">
        <v>348</v>
      </c>
      <c r="B25" s="4">
        <f t="shared" si="0"/>
        <v>47</v>
      </c>
      <c r="C25" s="2" t="s">
        <v>349</v>
      </c>
      <c r="D25" s="4">
        <v>30</v>
      </c>
      <c r="E25" s="2" t="s">
        <v>350</v>
      </c>
      <c r="F25" s="4"/>
      <c r="G25" s="2" t="s">
        <v>351</v>
      </c>
      <c r="H25" s="2" t="s">
        <v>176</v>
      </c>
      <c r="I25" s="1"/>
    </row>
    <row r="26" spans="1:9" ht="14.45">
      <c r="A26" s="2" t="s">
        <v>353</v>
      </c>
      <c r="B26" s="4">
        <f t="shared" si="0"/>
        <v>47</v>
      </c>
      <c r="C26" s="2" t="s">
        <v>354</v>
      </c>
      <c r="D26" s="4">
        <v>65</v>
      </c>
      <c r="E26" s="2" t="s">
        <v>355</v>
      </c>
      <c r="F26" s="4"/>
      <c r="G26" s="2"/>
      <c r="H26" s="2"/>
      <c r="I26" s="1"/>
    </row>
    <row r="27" spans="1:9" ht="14.45">
      <c r="A27" s="2" t="s">
        <v>356</v>
      </c>
      <c r="B27" s="4">
        <f t="shared" si="0"/>
        <v>58.75</v>
      </c>
      <c r="E27" s="2" t="s">
        <v>357</v>
      </c>
      <c r="F27" s="2" t="s">
        <v>386</v>
      </c>
      <c r="G27" s="2"/>
      <c r="H27" s="2"/>
      <c r="I27" s="1"/>
    </row>
    <row r="28" spans="1:9" ht="14.45">
      <c r="A28" s="2" t="s">
        <v>358</v>
      </c>
      <c r="B28" s="4">
        <f t="shared" si="0"/>
        <v>58.75</v>
      </c>
      <c r="C28" s="2"/>
      <c r="D28" s="2"/>
      <c r="E28" s="2"/>
      <c r="F28" s="2"/>
      <c r="G28" s="2"/>
      <c r="H28" s="2"/>
      <c r="I28" s="1"/>
    </row>
    <row r="29" spans="1:9" ht="14.45">
      <c r="A29" s="2" t="s">
        <v>359</v>
      </c>
      <c r="B29" s="4">
        <v>0</v>
      </c>
      <c r="C29" s="2"/>
      <c r="D29" s="2"/>
      <c r="E29" s="2"/>
      <c r="F29" s="2"/>
      <c r="G29" s="2"/>
      <c r="H29" s="2"/>
      <c r="I29" s="1"/>
    </row>
    <row r="30" spans="1:9" ht="14.45">
      <c r="A30" s="2"/>
      <c r="B30" s="2"/>
      <c r="C30" s="2"/>
      <c r="D30" s="2"/>
      <c r="E30" s="2"/>
      <c r="F30" s="2"/>
      <c r="G30" s="2"/>
      <c r="H30" s="2"/>
      <c r="I30" s="1"/>
    </row>
    <row r="31" spans="1:9" ht="13.9">
      <c r="A31" s="3"/>
      <c r="B31" s="3"/>
      <c r="C31" s="3"/>
      <c r="D31" s="3"/>
      <c r="E31" s="3"/>
      <c r="F31" s="3"/>
      <c r="G31" s="3"/>
      <c r="H31" s="3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9"/>
  <sheetViews>
    <sheetView workbookViewId="0">
      <selection activeCell="D26" sqref="D26"/>
    </sheetView>
  </sheetViews>
  <sheetFormatPr defaultColWidth="11.42578125" defaultRowHeight="13.15"/>
  <sheetData>
    <row r="1" spans="1:9" ht="14.45">
      <c r="A1" s="2" t="s">
        <v>238</v>
      </c>
      <c r="B1" s="2" t="s">
        <v>239</v>
      </c>
      <c r="C1" s="2" t="s">
        <v>240</v>
      </c>
      <c r="D1" s="2" t="s">
        <v>241</v>
      </c>
      <c r="E1" s="2" t="s">
        <v>242</v>
      </c>
      <c r="F1" s="2" t="s">
        <v>243</v>
      </c>
      <c r="G1" s="2" t="s">
        <v>244</v>
      </c>
      <c r="H1" s="2" t="s">
        <v>245</v>
      </c>
      <c r="I1" s="1" t="s">
        <v>246</v>
      </c>
    </row>
    <row r="2" spans="1:9" ht="14.45">
      <c r="A2" s="2" t="s">
        <v>247</v>
      </c>
      <c r="B2" s="4">
        <v>12</v>
      </c>
      <c r="C2" s="2" t="s">
        <v>248</v>
      </c>
      <c r="D2" s="4">
        <v>10</v>
      </c>
      <c r="E2" s="2" t="s">
        <v>249</v>
      </c>
      <c r="F2" s="4">
        <f xml:space="preserve"> (B2*2 + B5) *5</f>
        <v>180</v>
      </c>
      <c r="G2" s="2" t="s">
        <v>250</v>
      </c>
      <c r="H2" s="4">
        <v>6</v>
      </c>
      <c r="I2" s="1"/>
    </row>
    <row r="3" spans="1:9" ht="14.45">
      <c r="A3" s="2" t="s">
        <v>251</v>
      </c>
      <c r="B3" s="4">
        <v>12</v>
      </c>
      <c r="C3" s="2" t="s">
        <v>252</v>
      </c>
      <c r="D3" s="4">
        <v>38</v>
      </c>
      <c r="E3" s="2" t="s">
        <v>253</v>
      </c>
      <c r="F3" s="4">
        <f>ROUNDDOWN(B5/2,0)</f>
        <v>6</v>
      </c>
      <c r="G3" s="2" t="s">
        <v>254</v>
      </c>
      <c r="H3" s="4">
        <v>7</v>
      </c>
      <c r="I3" s="1"/>
    </row>
    <row r="4" spans="1:9" ht="14.45">
      <c r="A4" s="2" t="s">
        <v>255</v>
      </c>
      <c r="B4" s="4">
        <v>10</v>
      </c>
      <c r="C4" s="2" t="s">
        <v>256</v>
      </c>
      <c r="D4" s="4">
        <v>35</v>
      </c>
      <c r="E4" s="2" t="s">
        <v>257</v>
      </c>
      <c r="F4" s="4">
        <f>$F$2*0.2</f>
        <v>36</v>
      </c>
      <c r="G4" s="2" t="s">
        <v>258</v>
      </c>
      <c r="H4" s="4">
        <v>6</v>
      </c>
      <c r="I4" s="1"/>
    </row>
    <row r="5" spans="1:9" ht="14.45">
      <c r="A5" s="2" t="s">
        <v>259</v>
      </c>
      <c r="B5" s="4">
        <v>12</v>
      </c>
      <c r="C5" s="2" t="s">
        <v>260</v>
      </c>
      <c r="D5" s="4">
        <v>20</v>
      </c>
      <c r="E5" s="2" t="s">
        <v>261</v>
      </c>
      <c r="F5" s="4">
        <f>$F$2*0.7</f>
        <v>125.99999999999999</v>
      </c>
      <c r="G5" s="2" t="s">
        <v>262</v>
      </c>
      <c r="H5" s="4">
        <v>0</v>
      </c>
      <c r="I5" s="1"/>
    </row>
    <row r="6" spans="1:9" ht="14.45">
      <c r="A6" s="2" t="s">
        <v>263</v>
      </c>
      <c r="B6" s="4">
        <v>10</v>
      </c>
      <c r="C6" s="2" t="s">
        <v>264</v>
      </c>
      <c r="D6" s="4">
        <v>34</v>
      </c>
      <c r="E6" s="2" t="s">
        <v>265</v>
      </c>
      <c r="F6" s="4">
        <f>$F$2*0.2</f>
        <v>36</v>
      </c>
      <c r="G6" s="2" t="s">
        <v>266</v>
      </c>
      <c r="H6" s="4">
        <v>1</v>
      </c>
      <c r="I6" s="1"/>
    </row>
    <row r="7" spans="1:9" ht="14.45">
      <c r="A7" s="2" t="s">
        <v>267</v>
      </c>
      <c r="B7" s="4">
        <v>11</v>
      </c>
      <c r="C7" s="2" t="s">
        <v>268</v>
      </c>
      <c r="D7" s="4">
        <v>40</v>
      </c>
      <c r="E7" s="2" t="s">
        <v>269</v>
      </c>
      <c r="F7" s="4">
        <f>$F$2*0.2</f>
        <v>36</v>
      </c>
      <c r="G7" s="2" t="s">
        <v>270</v>
      </c>
      <c r="H7" s="4">
        <v>1</v>
      </c>
      <c r="I7" s="1"/>
    </row>
    <row r="8" spans="1:9" ht="14.45">
      <c r="A8" s="2" t="s">
        <v>271</v>
      </c>
      <c r="B8" s="4">
        <v>5</v>
      </c>
      <c r="C8" s="2" t="s">
        <v>272</v>
      </c>
      <c r="D8" s="4">
        <v>35</v>
      </c>
      <c r="E8" s="2" t="s">
        <v>273</v>
      </c>
      <c r="F8" s="4">
        <f>$F$2*0.25</f>
        <v>45</v>
      </c>
      <c r="G8" s="2" t="s">
        <v>274</v>
      </c>
      <c r="H8" s="4">
        <v>1</v>
      </c>
      <c r="I8" s="1"/>
    </row>
    <row r="9" spans="1:9" ht="14.45">
      <c r="A9" s="2" t="s">
        <v>275</v>
      </c>
      <c r="B9" s="4">
        <v>5</v>
      </c>
      <c r="C9" s="2" t="s">
        <v>276</v>
      </c>
      <c r="D9" s="4">
        <v>40</v>
      </c>
      <c r="E9" s="2" t="s">
        <v>277</v>
      </c>
      <c r="F9" s="4">
        <f>$F$2*0.25</f>
        <v>45</v>
      </c>
      <c r="G9" s="2" t="s">
        <v>278</v>
      </c>
      <c r="H9" s="4">
        <v>0</v>
      </c>
      <c r="I9" s="1"/>
    </row>
    <row r="10" spans="1:9" ht="14.45">
      <c r="A10" s="2" t="s">
        <v>279</v>
      </c>
      <c r="B10" s="4">
        <f>ROUNDUP((B8+B5+B7+B9)/2,0)</f>
        <v>17</v>
      </c>
      <c r="C10" s="2" t="s">
        <v>280</v>
      </c>
      <c r="D10" s="4">
        <v>34</v>
      </c>
      <c r="E10" s="2" t="s">
        <v>281</v>
      </c>
      <c r="F10" s="2" t="s">
        <v>282</v>
      </c>
      <c r="G10" s="2" t="s">
        <v>283</v>
      </c>
      <c r="H10" s="4">
        <v>6</v>
      </c>
      <c r="I10" s="1"/>
    </row>
    <row r="11" spans="1:9" ht="14.45">
      <c r="A11" s="2" t="s">
        <v>284</v>
      </c>
      <c r="B11" s="4">
        <v>8</v>
      </c>
      <c r="C11" s="2" t="s">
        <v>285</v>
      </c>
      <c r="D11" s="4">
        <v>35</v>
      </c>
      <c r="E11" s="2" t="s">
        <v>286</v>
      </c>
      <c r="F11" s="4">
        <v>2</v>
      </c>
      <c r="G11" s="2" t="s">
        <v>287</v>
      </c>
      <c r="H11" s="4">
        <v>5</v>
      </c>
      <c r="I11" s="1"/>
    </row>
    <row r="12" spans="1:9" ht="14.45">
      <c r="A12" s="2" t="s">
        <v>288</v>
      </c>
      <c r="B12" s="4">
        <v>20</v>
      </c>
      <c r="C12" s="2" t="s">
        <v>289</v>
      </c>
      <c r="D12" s="4">
        <v>35</v>
      </c>
      <c r="E12" s="2" t="s">
        <v>290</v>
      </c>
      <c r="F12" s="4">
        <v>2</v>
      </c>
      <c r="G12" s="2" t="s">
        <v>291</v>
      </c>
      <c r="H12" s="4">
        <v>6</v>
      </c>
      <c r="I12" s="1"/>
    </row>
    <row r="13" spans="1:9" ht="14.45">
      <c r="A13" s="2" t="s">
        <v>292</v>
      </c>
      <c r="B13" s="4">
        <v>20</v>
      </c>
      <c r="C13" s="2" t="s">
        <v>293</v>
      </c>
      <c r="D13" s="4">
        <v>25</v>
      </c>
      <c r="E13" s="2" t="s">
        <v>294</v>
      </c>
      <c r="F13" s="2" t="s">
        <v>360</v>
      </c>
      <c r="G13" s="2" t="s">
        <v>296</v>
      </c>
      <c r="H13" s="4">
        <v>5</v>
      </c>
      <c r="I13" s="1"/>
    </row>
    <row r="14" spans="1:9" ht="14.45">
      <c r="A14" s="2" t="s">
        <v>297</v>
      </c>
      <c r="B14" s="4">
        <v>48</v>
      </c>
      <c r="C14" s="2" t="s">
        <v>298</v>
      </c>
      <c r="D14" s="4">
        <v>26</v>
      </c>
      <c r="E14" s="2" t="s">
        <v>299</v>
      </c>
      <c r="F14" s="2" t="s">
        <v>361</v>
      </c>
      <c r="G14" s="2" t="s">
        <v>301</v>
      </c>
      <c r="H14" s="4">
        <v>6</v>
      </c>
      <c r="I14" s="1"/>
    </row>
    <row r="15" spans="1:9" ht="14.45">
      <c r="A15" s="2" t="s">
        <v>302</v>
      </c>
      <c r="B15" s="2" t="s">
        <v>333</v>
      </c>
      <c r="C15" s="2" t="s">
        <v>304</v>
      </c>
      <c r="D15" s="4">
        <v>23</v>
      </c>
      <c r="E15" s="2" t="s">
        <v>305</v>
      </c>
      <c r="F15" s="2" t="s">
        <v>362</v>
      </c>
      <c r="G15" s="2" t="s">
        <v>307</v>
      </c>
      <c r="H15" s="4">
        <v>1</v>
      </c>
      <c r="I15" s="1"/>
    </row>
    <row r="16" spans="1:9" ht="14.45">
      <c r="A16" s="2" t="s">
        <v>308</v>
      </c>
      <c r="B16" s="4">
        <f>ROUNDUP((B7+B5)/2,0)</f>
        <v>12</v>
      </c>
      <c r="C16" s="2" t="s">
        <v>309</v>
      </c>
      <c r="D16" s="4">
        <v>20</v>
      </c>
      <c r="E16" s="2" t="s">
        <v>99</v>
      </c>
      <c r="F16" s="2"/>
      <c r="G16" s="2" t="s">
        <v>311</v>
      </c>
      <c r="H16" s="4">
        <v>1</v>
      </c>
      <c r="I16" s="1"/>
    </row>
    <row r="17" spans="1:9" ht="14.45">
      <c r="A17" s="2" t="s">
        <v>312</v>
      </c>
      <c r="B17" s="4">
        <f>ROUNDUP((B6+B6+B4)/3,0)</f>
        <v>10</v>
      </c>
      <c r="C17" s="2" t="s">
        <v>313</v>
      </c>
      <c r="D17" s="4">
        <v>26</v>
      </c>
      <c r="E17" s="2" t="s">
        <v>314</v>
      </c>
      <c r="F17" s="4">
        <v>30</v>
      </c>
      <c r="G17" s="2" t="s">
        <v>315</v>
      </c>
      <c r="H17" s="4">
        <v>1</v>
      </c>
      <c r="I17" s="1"/>
    </row>
    <row r="18" spans="1:9" ht="14.45">
      <c r="A18" s="2" t="s">
        <v>316</v>
      </c>
      <c r="B18" s="4">
        <f>ROUNDUP((B5+B4+B5)/3,0)</f>
        <v>12</v>
      </c>
      <c r="C18" s="2" t="s">
        <v>317</v>
      </c>
      <c r="D18" s="4">
        <v>35</v>
      </c>
      <c r="E18" s="2" t="s">
        <v>318</v>
      </c>
      <c r="F18" s="4">
        <v>12</v>
      </c>
      <c r="G18" s="2" t="s">
        <v>319</v>
      </c>
      <c r="H18" s="4">
        <v>1</v>
      </c>
      <c r="I18" s="1"/>
    </row>
    <row r="19" spans="1:9" ht="14.45">
      <c r="A19" s="2" t="s">
        <v>320</v>
      </c>
      <c r="B19" s="4">
        <f>ROUNDUP(B8+B9,0)</f>
        <v>10</v>
      </c>
      <c r="C19" s="2" t="s">
        <v>321</v>
      </c>
      <c r="D19" s="4">
        <v>45</v>
      </c>
      <c r="E19" s="2" t="s">
        <v>322</v>
      </c>
      <c r="F19" s="4">
        <v>10</v>
      </c>
      <c r="G19" s="2" t="s">
        <v>323</v>
      </c>
      <c r="H19" s="4">
        <v>1</v>
      </c>
      <c r="I19" s="1"/>
    </row>
    <row r="20" spans="1:9" ht="14.45">
      <c r="A20" s="2" t="s">
        <v>324</v>
      </c>
      <c r="B20" s="2"/>
      <c r="C20" s="2" t="s">
        <v>325</v>
      </c>
      <c r="D20" s="4">
        <v>30</v>
      </c>
      <c r="E20" s="2" t="s">
        <v>326</v>
      </c>
      <c r="F20" s="4">
        <v>0</v>
      </c>
      <c r="G20" s="2" t="s">
        <v>327</v>
      </c>
      <c r="H20" s="2" t="s">
        <v>363</v>
      </c>
      <c r="I20" s="1"/>
    </row>
    <row r="21" spans="1:9" ht="14.45">
      <c r="A21" s="2" t="s">
        <v>329</v>
      </c>
      <c r="B21" s="4">
        <f>F2</f>
        <v>180</v>
      </c>
      <c r="C21" s="2" t="s">
        <v>330</v>
      </c>
      <c r="D21" s="4">
        <v>31</v>
      </c>
      <c r="E21" s="2" t="s">
        <v>331</v>
      </c>
      <c r="F21" s="4">
        <f>SUM(F22:F26)</f>
        <v>28.5</v>
      </c>
      <c r="G21" s="2" t="s">
        <v>332</v>
      </c>
      <c r="H21" s="2" t="s">
        <v>363</v>
      </c>
      <c r="I21" s="1"/>
    </row>
    <row r="22" spans="1:9" ht="14.45">
      <c r="A22" s="2" t="s">
        <v>334</v>
      </c>
      <c r="B22" s="4">
        <f>F3</f>
        <v>6</v>
      </c>
      <c r="C22" s="2" t="s">
        <v>335</v>
      </c>
      <c r="D22" s="4">
        <v>20</v>
      </c>
      <c r="E22" s="2" t="s">
        <v>336</v>
      </c>
      <c r="F22" s="4">
        <v>3</v>
      </c>
      <c r="G22" s="2" t="s">
        <v>337</v>
      </c>
      <c r="H22" s="2" t="s">
        <v>363</v>
      </c>
      <c r="I22" s="1"/>
    </row>
    <row r="23" spans="1:9" ht="14.45">
      <c r="A23" s="2" t="s">
        <v>339</v>
      </c>
      <c r="B23" s="4">
        <f t="shared" ref="B23:B28" si="0">F4</f>
        <v>36</v>
      </c>
      <c r="C23" s="2" t="s">
        <v>340</v>
      </c>
      <c r="D23" s="4">
        <v>35</v>
      </c>
      <c r="E23" s="2" t="s">
        <v>341</v>
      </c>
      <c r="F23" s="4">
        <v>7.5</v>
      </c>
      <c r="G23" s="2" t="s">
        <v>342</v>
      </c>
      <c r="H23" s="2" t="s">
        <v>363</v>
      </c>
      <c r="I23" s="1"/>
    </row>
    <row r="24" spans="1:9" ht="14.45">
      <c r="A24" s="2" t="s">
        <v>344</v>
      </c>
      <c r="B24" s="4">
        <f t="shared" si="0"/>
        <v>125.99999999999999</v>
      </c>
      <c r="C24" s="2" t="s">
        <v>345</v>
      </c>
      <c r="D24" s="4">
        <v>20</v>
      </c>
      <c r="E24" s="2" t="s">
        <v>346</v>
      </c>
      <c r="F24" s="4">
        <v>3</v>
      </c>
      <c r="G24" s="2" t="s">
        <v>347</v>
      </c>
      <c r="H24" s="2" t="s">
        <v>363</v>
      </c>
      <c r="I24" s="1"/>
    </row>
    <row r="25" spans="1:9" ht="14.45">
      <c r="A25" s="2" t="s">
        <v>348</v>
      </c>
      <c r="B25" s="4">
        <f t="shared" si="0"/>
        <v>36</v>
      </c>
      <c r="C25" s="2" t="s">
        <v>349</v>
      </c>
      <c r="D25" s="4">
        <v>26</v>
      </c>
      <c r="E25" s="2" t="s">
        <v>350</v>
      </c>
      <c r="F25" s="4">
        <v>7.5</v>
      </c>
      <c r="G25" s="2" t="s">
        <v>351</v>
      </c>
      <c r="H25" s="2" t="s">
        <v>364</v>
      </c>
      <c r="I25" s="1"/>
    </row>
    <row r="26" spans="1:9" ht="14.45">
      <c r="A26" s="2" t="s">
        <v>353</v>
      </c>
      <c r="B26" s="4">
        <f t="shared" si="0"/>
        <v>36</v>
      </c>
      <c r="C26" s="2" t="s">
        <v>354</v>
      </c>
      <c r="D26" s="4">
        <v>35</v>
      </c>
      <c r="E26" s="2" t="s">
        <v>355</v>
      </c>
      <c r="F26" s="4">
        <v>7.5</v>
      </c>
      <c r="G26" s="2"/>
      <c r="H26" s="2"/>
      <c r="I26" s="1"/>
    </row>
    <row r="27" spans="1:9" ht="14.45">
      <c r="A27" s="2" t="s">
        <v>356</v>
      </c>
      <c r="B27" s="4">
        <f t="shared" si="0"/>
        <v>45</v>
      </c>
      <c r="E27" s="2" t="s">
        <v>357</v>
      </c>
      <c r="F27" s="2"/>
      <c r="G27" s="2"/>
      <c r="H27" s="2"/>
      <c r="I27" s="1"/>
    </row>
    <row r="28" spans="1:9" ht="14.45">
      <c r="A28" s="2" t="s">
        <v>358</v>
      </c>
      <c r="B28" s="4">
        <f t="shared" si="0"/>
        <v>45</v>
      </c>
      <c r="C28" s="2"/>
      <c r="D28" s="2"/>
      <c r="E28" s="2"/>
      <c r="F28" s="2"/>
      <c r="G28" s="2"/>
      <c r="H28" s="2"/>
      <c r="I28" s="1"/>
    </row>
    <row r="29" spans="1:9" ht="14.45">
      <c r="A29" s="2" t="s">
        <v>359</v>
      </c>
      <c r="B29" s="4">
        <v>0</v>
      </c>
      <c r="C29" s="2"/>
      <c r="D29" s="2"/>
      <c r="E29" s="2"/>
      <c r="F29" s="2"/>
      <c r="G29" s="2"/>
      <c r="H29" s="2"/>
      <c r="I29" s="1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Tabelle21">
    <outlinePr summaryBelow="0" summaryRight="0"/>
  </sheetPr>
  <dimension ref="A1:J32"/>
  <sheetViews>
    <sheetView workbookViewId="0">
      <selection activeCell="B5" sqref="B5"/>
    </sheetView>
  </sheetViews>
  <sheetFormatPr defaultColWidth="14.42578125" defaultRowHeight="15.75" customHeight="1"/>
  <sheetData>
    <row r="1" spans="1:10" ht="15.75" customHeight="1">
      <c r="A1" s="2" t="s">
        <v>238</v>
      </c>
      <c r="B1" s="2" t="s">
        <v>239</v>
      </c>
      <c r="C1" s="2" t="s">
        <v>240</v>
      </c>
      <c r="D1" s="2" t="s">
        <v>241</v>
      </c>
      <c r="E1" s="2" t="s">
        <v>242</v>
      </c>
      <c r="F1" s="2" t="s">
        <v>243</v>
      </c>
      <c r="G1" s="2" t="s">
        <v>244</v>
      </c>
      <c r="H1" s="2" t="s">
        <v>245</v>
      </c>
      <c r="I1" s="1" t="s">
        <v>246</v>
      </c>
      <c r="J1" s="1"/>
    </row>
    <row r="2" spans="1:10" ht="15.75" customHeight="1">
      <c r="A2" s="2" t="s">
        <v>247</v>
      </c>
      <c r="B2" s="4">
        <v>15</v>
      </c>
      <c r="C2" s="2" t="s">
        <v>248</v>
      </c>
      <c r="D2" s="4">
        <v>20</v>
      </c>
      <c r="E2" s="2" t="s">
        <v>249</v>
      </c>
      <c r="F2" s="4">
        <f xml:space="preserve"> (B2*2 + B5) *5</f>
        <v>225</v>
      </c>
      <c r="G2" s="2" t="s">
        <v>250</v>
      </c>
      <c r="H2" s="4">
        <v>7</v>
      </c>
      <c r="I2" s="1"/>
      <c r="J2" s="4"/>
    </row>
    <row r="3" spans="1:10" ht="15.75" customHeight="1">
      <c r="A3" s="2" t="s">
        <v>251</v>
      </c>
      <c r="B3" s="4">
        <v>11</v>
      </c>
      <c r="C3" s="2" t="s">
        <v>252</v>
      </c>
      <c r="D3" s="4">
        <v>55</v>
      </c>
      <c r="E3" s="2" t="s">
        <v>253</v>
      </c>
      <c r="F3" s="4">
        <f>ROUNDDOWN(B5/2,0)</f>
        <v>7</v>
      </c>
      <c r="G3" s="2" t="s">
        <v>254</v>
      </c>
      <c r="H3" s="4">
        <v>5</v>
      </c>
      <c r="I3" s="1"/>
      <c r="J3" s="4"/>
    </row>
    <row r="4" spans="1:10" ht="15.75" customHeight="1">
      <c r="A4" s="2" t="s">
        <v>255</v>
      </c>
      <c r="B4" s="4">
        <v>8</v>
      </c>
      <c r="C4" s="2" t="s">
        <v>256</v>
      </c>
      <c r="D4" s="4">
        <v>35</v>
      </c>
      <c r="E4" s="2" t="s">
        <v>257</v>
      </c>
      <c r="F4" s="4">
        <f>$F$2*0.2</f>
        <v>45</v>
      </c>
      <c r="G4" s="2" t="s">
        <v>258</v>
      </c>
      <c r="H4" s="4">
        <v>6</v>
      </c>
      <c r="I4" s="1"/>
      <c r="J4" s="4"/>
    </row>
    <row r="5" spans="1:10" ht="15.75" customHeight="1">
      <c r="A5" s="2" t="s">
        <v>259</v>
      </c>
      <c r="B5" s="4">
        <v>15</v>
      </c>
      <c r="C5" s="2" t="s">
        <v>260</v>
      </c>
      <c r="D5" s="4">
        <v>50</v>
      </c>
      <c r="E5" s="2" t="s">
        <v>261</v>
      </c>
      <c r="F5" s="4">
        <f>$F$2*0.7</f>
        <v>157.5</v>
      </c>
      <c r="G5" s="2" t="s">
        <v>262</v>
      </c>
      <c r="H5" s="4">
        <v>5</v>
      </c>
      <c r="I5" s="1"/>
      <c r="J5" s="4"/>
    </row>
    <row r="6" spans="1:10" ht="15.75" customHeight="1">
      <c r="A6" s="2" t="s">
        <v>263</v>
      </c>
      <c r="B6" s="4">
        <v>10</v>
      </c>
      <c r="C6" s="2" t="s">
        <v>264</v>
      </c>
      <c r="D6" s="4">
        <v>20</v>
      </c>
      <c r="E6" s="2" t="s">
        <v>265</v>
      </c>
      <c r="F6" s="4">
        <f>$F$2*0.2</f>
        <v>45</v>
      </c>
      <c r="G6" s="2" t="s">
        <v>266</v>
      </c>
      <c r="H6" s="4">
        <v>1</v>
      </c>
      <c r="I6" s="1"/>
      <c r="J6" s="4"/>
    </row>
    <row r="7" spans="1:10" ht="15.75" customHeight="1">
      <c r="A7" s="2" t="s">
        <v>267</v>
      </c>
      <c r="B7" s="4">
        <v>10</v>
      </c>
      <c r="C7" s="2" t="s">
        <v>268</v>
      </c>
      <c r="D7" s="4">
        <v>20</v>
      </c>
      <c r="E7" s="2" t="s">
        <v>269</v>
      </c>
      <c r="F7" s="4">
        <f>$F$2*0.2</f>
        <v>45</v>
      </c>
      <c r="G7" s="2" t="s">
        <v>270</v>
      </c>
      <c r="H7" s="4">
        <v>1</v>
      </c>
      <c r="I7" s="1"/>
      <c r="J7" s="4"/>
    </row>
    <row r="8" spans="1:10" ht="15.75" customHeight="1">
      <c r="A8" s="2" t="s">
        <v>271</v>
      </c>
      <c r="B8" s="4">
        <v>5</v>
      </c>
      <c r="C8" s="2" t="s">
        <v>272</v>
      </c>
      <c r="D8" s="4">
        <v>45</v>
      </c>
      <c r="E8" s="2" t="s">
        <v>273</v>
      </c>
      <c r="F8" s="4">
        <f>$F$2*0.25</f>
        <v>56.25</v>
      </c>
      <c r="G8" s="2" t="s">
        <v>274</v>
      </c>
      <c r="H8" s="4">
        <v>1</v>
      </c>
      <c r="I8" s="1"/>
      <c r="J8" s="4"/>
    </row>
    <row r="9" spans="1:10" ht="15.75" customHeight="1">
      <c r="A9" s="2" t="s">
        <v>275</v>
      </c>
      <c r="B9" s="4">
        <v>5</v>
      </c>
      <c r="C9" s="2" t="s">
        <v>276</v>
      </c>
      <c r="D9" s="4">
        <v>35</v>
      </c>
      <c r="E9" s="2" t="s">
        <v>277</v>
      </c>
      <c r="F9" s="4">
        <f>$F$2*0.25</f>
        <v>56.25</v>
      </c>
      <c r="G9" s="2" t="s">
        <v>278</v>
      </c>
      <c r="H9" s="4">
        <v>1</v>
      </c>
      <c r="I9" s="1"/>
      <c r="J9" s="4"/>
    </row>
    <row r="10" spans="1:10" ht="15.75" customHeight="1">
      <c r="A10" s="2" t="s">
        <v>279</v>
      </c>
      <c r="B10" s="4">
        <f>ROUNDUP((B8+B5+B7+B9)/2,0)</f>
        <v>18</v>
      </c>
      <c r="C10" s="2" t="s">
        <v>280</v>
      </c>
      <c r="D10" s="4">
        <v>30</v>
      </c>
      <c r="E10" s="2" t="s">
        <v>281</v>
      </c>
      <c r="F10" s="2" t="s">
        <v>282</v>
      </c>
      <c r="G10" s="2" t="s">
        <v>283</v>
      </c>
      <c r="H10" s="4">
        <v>5</v>
      </c>
      <c r="I10" s="1"/>
      <c r="J10" s="4"/>
    </row>
    <row r="11" spans="1:10" ht="15.75" customHeight="1">
      <c r="A11" s="2" t="s">
        <v>284</v>
      </c>
      <c r="B11" s="4">
        <v>8</v>
      </c>
      <c r="C11" s="2" t="s">
        <v>285</v>
      </c>
      <c r="D11" s="4">
        <v>28</v>
      </c>
      <c r="E11" s="2" t="s">
        <v>286</v>
      </c>
      <c r="F11" s="4">
        <v>2</v>
      </c>
      <c r="G11" s="2" t="s">
        <v>287</v>
      </c>
      <c r="H11" s="4">
        <v>6</v>
      </c>
      <c r="I11" s="1"/>
      <c r="J11" s="4"/>
    </row>
    <row r="12" spans="1:10" ht="15.75" customHeight="1">
      <c r="A12" s="2" t="s">
        <v>288</v>
      </c>
      <c r="B12" s="4">
        <v>20</v>
      </c>
      <c r="C12" s="2" t="s">
        <v>289</v>
      </c>
      <c r="D12" s="4">
        <v>20</v>
      </c>
      <c r="E12" s="2" t="s">
        <v>290</v>
      </c>
      <c r="F12" s="4">
        <v>2</v>
      </c>
      <c r="G12" s="2" t="s">
        <v>291</v>
      </c>
      <c r="H12" s="4">
        <v>5</v>
      </c>
      <c r="I12" s="1"/>
      <c r="J12" s="4"/>
    </row>
    <row r="13" spans="1:10" ht="15.75" customHeight="1">
      <c r="A13" s="2" t="s">
        <v>292</v>
      </c>
      <c r="B13" s="4">
        <v>20</v>
      </c>
      <c r="C13" s="2" t="s">
        <v>293</v>
      </c>
      <c r="D13" s="4">
        <v>25</v>
      </c>
      <c r="E13" s="2" t="s">
        <v>294</v>
      </c>
      <c r="F13" s="2" t="s">
        <v>435</v>
      </c>
      <c r="G13" s="2" t="s">
        <v>296</v>
      </c>
      <c r="H13" s="4">
        <v>7</v>
      </c>
      <c r="I13" s="1"/>
      <c r="J13" s="4"/>
    </row>
    <row r="14" spans="1:10" ht="15.75" customHeight="1">
      <c r="A14" s="2" t="s">
        <v>297</v>
      </c>
      <c r="B14" s="4">
        <v>60</v>
      </c>
      <c r="C14" s="2" t="s">
        <v>298</v>
      </c>
      <c r="D14" s="4">
        <v>20</v>
      </c>
      <c r="E14" s="2" t="s">
        <v>299</v>
      </c>
      <c r="F14" s="2" t="s">
        <v>436</v>
      </c>
      <c r="G14" s="2" t="s">
        <v>301</v>
      </c>
      <c r="H14" s="4">
        <v>7</v>
      </c>
      <c r="I14" s="1"/>
      <c r="J14" s="4"/>
    </row>
    <row r="15" spans="1:10" ht="15.75" customHeight="1">
      <c r="A15" s="2" t="s">
        <v>302</v>
      </c>
      <c r="B15" s="2" t="s">
        <v>398</v>
      </c>
      <c r="C15" s="2" t="s">
        <v>304</v>
      </c>
      <c r="D15" s="4">
        <v>20</v>
      </c>
      <c r="E15" s="2" t="s">
        <v>305</v>
      </c>
      <c r="F15" s="2" t="s">
        <v>33</v>
      </c>
      <c r="G15" s="2" t="s">
        <v>307</v>
      </c>
      <c r="H15" s="4">
        <v>1</v>
      </c>
      <c r="I15" s="1"/>
      <c r="J15" s="4"/>
    </row>
    <row r="16" spans="1:10" ht="15.75" customHeight="1">
      <c r="A16" s="2" t="s">
        <v>308</v>
      </c>
      <c r="B16" s="4">
        <f>ROUNDUP((B7+B5)/2,0)</f>
        <v>13</v>
      </c>
      <c r="C16" s="2" t="s">
        <v>309</v>
      </c>
      <c r="D16" s="4">
        <v>20</v>
      </c>
      <c r="E16" s="2" t="s">
        <v>99</v>
      </c>
      <c r="F16" s="2" t="s">
        <v>102</v>
      </c>
      <c r="G16" s="2" t="s">
        <v>311</v>
      </c>
      <c r="H16" s="4">
        <v>1</v>
      </c>
      <c r="I16" s="1"/>
      <c r="J16" s="4"/>
    </row>
    <row r="17" spans="1:10" ht="15.75" customHeight="1">
      <c r="A17" s="2" t="s">
        <v>312</v>
      </c>
      <c r="B17" s="4">
        <f>ROUNDUP((B6+B6+B4)/3,0)</f>
        <v>10</v>
      </c>
      <c r="C17" s="2" t="s">
        <v>313</v>
      </c>
      <c r="D17" s="4">
        <v>30</v>
      </c>
      <c r="E17" s="2" t="s">
        <v>314</v>
      </c>
      <c r="F17" s="4"/>
      <c r="G17" s="2" t="s">
        <v>315</v>
      </c>
      <c r="H17" s="4">
        <v>1</v>
      </c>
      <c r="I17" s="1"/>
      <c r="J17" s="4"/>
    </row>
    <row r="18" spans="1:10" ht="15.75" customHeight="1">
      <c r="A18" s="2" t="s">
        <v>316</v>
      </c>
      <c r="B18" s="4">
        <f>ROUNDUP((B5+B4+B5)/3,0)</f>
        <v>13</v>
      </c>
      <c r="C18" s="2" t="s">
        <v>317</v>
      </c>
      <c r="D18" s="4">
        <v>40</v>
      </c>
      <c r="E18" s="2" t="s">
        <v>318</v>
      </c>
      <c r="F18" s="4"/>
      <c r="G18" s="2" t="s">
        <v>319</v>
      </c>
      <c r="H18" s="4">
        <v>1</v>
      </c>
      <c r="I18" s="1"/>
      <c r="J18" s="4"/>
    </row>
    <row r="19" spans="1:10" ht="15.75" customHeight="1">
      <c r="A19" s="2" t="s">
        <v>320</v>
      </c>
      <c r="B19" s="4">
        <f>ROUNDUP(B8+B9,0)</f>
        <v>10</v>
      </c>
      <c r="C19" s="2" t="s">
        <v>321</v>
      </c>
      <c r="D19" s="4">
        <v>40</v>
      </c>
      <c r="E19" s="2" t="s">
        <v>322</v>
      </c>
      <c r="F19" s="4"/>
      <c r="G19" s="2" t="s">
        <v>323</v>
      </c>
      <c r="H19" s="4">
        <v>1</v>
      </c>
      <c r="I19" s="1"/>
      <c r="J19" s="4"/>
    </row>
    <row r="20" spans="1:10" ht="15.75" customHeight="1">
      <c r="A20" s="2" t="s">
        <v>324</v>
      </c>
      <c r="B20" s="2"/>
      <c r="C20" s="2" t="s">
        <v>325</v>
      </c>
      <c r="D20" s="4">
        <v>40</v>
      </c>
      <c r="E20" s="2" t="s">
        <v>326</v>
      </c>
      <c r="F20" s="4"/>
      <c r="G20" s="2" t="s">
        <v>327</v>
      </c>
      <c r="H20" s="2" t="s">
        <v>398</v>
      </c>
      <c r="I20" s="1"/>
      <c r="J20" s="4"/>
    </row>
    <row r="21" spans="1:10" ht="15.75" customHeight="1">
      <c r="A21" s="2" t="s">
        <v>329</v>
      </c>
      <c r="B21" s="4">
        <f>F2</f>
        <v>225</v>
      </c>
      <c r="C21" s="2" t="s">
        <v>330</v>
      </c>
      <c r="D21" s="4">
        <v>40</v>
      </c>
      <c r="E21" s="2" t="s">
        <v>331</v>
      </c>
      <c r="F21" s="4"/>
      <c r="G21" s="2" t="s">
        <v>332</v>
      </c>
      <c r="H21" s="2" t="s">
        <v>398</v>
      </c>
      <c r="I21" s="1"/>
      <c r="J21" s="4"/>
    </row>
    <row r="22" spans="1:10" ht="15.75" customHeight="1">
      <c r="A22" s="2" t="s">
        <v>334</v>
      </c>
      <c r="B22" s="4">
        <f>F3</f>
        <v>7</v>
      </c>
      <c r="C22" s="2" t="s">
        <v>335</v>
      </c>
      <c r="D22" s="4">
        <v>20</v>
      </c>
      <c r="E22" s="2" t="s">
        <v>336</v>
      </c>
      <c r="F22" s="4"/>
      <c r="G22" s="2" t="s">
        <v>337</v>
      </c>
      <c r="H22" s="2" t="s">
        <v>398</v>
      </c>
      <c r="I22" s="1"/>
      <c r="J22" s="4"/>
    </row>
    <row r="23" spans="1:10" ht="15.75" customHeight="1">
      <c r="A23" s="2" t="s">
        <v>339</v>
      </c>
      <c r="B23" s="4">
        <f t="shared" ref="B23:B28" si="0">F4</f>
        <v>45</v>
      </c>
      <c r="C23" s="2" t="s">
        <v>340</v>
      </c>
      <c r="D23" s="4">
        <v>35</v>
      </c>
      <c r="E23" s="2" t="s">
        <v>341</v>
      </c>
      <c r="F23" s="4"/>
      <c r="G23" s="2" t="s">
        <v>342</v>
      </c>
      <c r="H23" s="2" t="s">
        <v>398</v>
      </c>
      <c r="I23" s="1"/>
      <c r="J23" s="4"/>
    </row>
    <row r="24" spans="1:10" ht="15.75" customHeight="1">
      <c r="A24" s="2" t="s">
        <v>344</v>
      </c>
      <c r="B24" s="4">
        <f t="shared" si="0"/>
        <v>157.5</v>
      </c>
      <c r="C24" s="2" t="s">
        <v>345</v>
      </c>
      <c r="D24" s="4">
        <v>25</v>
      </c>
      <c r="E24" s="2" t="s">
        <v>346</v>
      </c>
      <c r="F24" s="4"/>
      <c r="G24" s="2" t="s">
        <v>347</v>
      </c>
      <c r="H24" s="2" t="s">
        <v>398</v>
      </c>
      <c r="I24" s="1"/>
      <c r="J24" s="4"/>
    </row>
    <row r="25" spans="1:10" ht="15.75" customHeight="1">
      <c r="A25" s="2" t="s">
        <v>348</v>
      </c>
      <c r="B25" s="4">
        <f t="shared" si="0"/>
        <v>45</v>
      </c>
      <c r="C25" s="2" t="s">
        <v>349</v>
      </c>
      <c r="D25" s="4">
        <v>30</v>
      </c>
      <c r="E25" s="2" t="s">
        <v>350</v>
      </c>
      <c r="F25" s="4"/>
      <c r="G25" s="2" t="s">
        <v>351</v>
      </c>
      <c r="H25" s="2" t="s">
        <v>176</v>
      </c>
      <c r="I25" s="1"/>
      <c r="J25" s="4"/>
    </row>
    <row r="26" spans="1:10" ht="15.75" customHeight="1">
      <c r="A26" s="2" t="s">
        <v>353</v>
      </c>
      <c r="B26" s="4">
        <f t="shared" si="0"/>
        <v>45</v>
      </c>
      <c r="C26" s="2" t="s">
        <v>354</v>
      </c>
      <c r="D26" s="4">
        <v>32</v>
      </c>
      <c r="E26" s="2" t="s">
        <v>355</v>
      </c>
      <c r="F26" s="4"/>
      <c r="G26" s="2"/>
      <c r="H26" s="2"/>
      <c r="I26" s="1"/>
      <c r="J26" s="4"/>
    </row>
    <row r="27" spans="1:10" ht="15.75" customHeight="1">
      <c r="A27" s="2" t="s">
        <v>356</v>
      </c>
      <c r="B27" s="4">
        <f t="shared" si="0"/>
        <v>56.25</v>
      </c>
      <c r="E27" s="2" t="s">
        <v>357</v>
      </c>
      <c r="F27" s="2"/>
      <c r="G27" s="2"/>
      <c r="H27" s="2"/>
      <c r="I27" s="1"/>
      <c r="J27" s="1"/>
    </row>
    <row r="28" spans="1:10" ht="15.75" customHeight="1">
      <c r="A28" s="2" t="s">
        <v>358</v>
      </c>
      <c r="B28" s="4">
        <f t="shared" si="0"/>
        <v>56.25</v>
      </c>
      <c r="C28" s="2"/>
      <c r="D28" s="2"/>
      <c r="E28" s="2"/>
      <c r="F28" s="2"/>
      <c r="G28" s="2"/>
      <c r="H28" s="2"/>
      <c r="I28" s="1"/>
      <c r="J28" s="1"/>
    </row>
    <row r="29" spans="1:10" ht="15.75" customHeight="1">
      <c r="A29" s="2" t="s">
        <v>359</v>
      </c>
      <c r="B29" s="4">
        <v>0</v>
      </c>
      <c r="C29" s="2"/>
      <c r="D29" s="2"/>
      <c r="E29" s="2"/>
      <c r="F29" s="2"/>
      <c r="G29" s="2"/>
      <c r="H29" s="2"/>
      <c r="I29" s="1"/>
      <c r="J29" s="1"/>
    </row>
    <row r="30" spans="1:10" ht="15.75" customHeight="1">
      <c r="A30" s="2"/>
      <c r="B30" s="2"/>
      <c r="C30" s="2"/>
      <c r="D30" s="2"/>
      <c r="E30" s="2"/>
      <c r="F30" s="2"/>
      <c r="G30" s="2"/>
      <c r="H30" s="2"/>
      <c r="I30" s="1"/>
      <c r="J30" s="1"/>
    </row>
    <row r="31" spans="1:10" ht="15.75" customHeight="1">
      <c r="A31" s="3"/>
      <c r="B31" s="3"/>
      <c r="C31" s="3"/>
      <c r="D31" s="3"/>
      <c r="E31" s="3"/>
      <c r="F31" s="3"/>
      <c r="G31" s="3"/>
      <c r="H31" s="3"/>
    </row>
    <row r="32" spans="1:10" ht="15.75" customHeight="1">
      <c r="A32" s="3"/>
      <c r="B32" s="3"/>
      <c r="C32" s="3"/>
      <c r="D32" s="3"/>
      <c r="E32" s="3"/>
      <c r="F32" s="3"/>
      <c r="G32" s="3"/>
      <c r="H32" s="3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Tabelle22">
    <outlinePr summaryBelow="0" summaryRight="0"/>
  </sheetPr>
  <dimension ref="A1:K32"/>
  <sheetViews>
    <sheetView workbookViewId="0">
      <selection activeCell="D26" sqref="D2:D26"/>
    </sheetView>
  </sheetViews>
  <sheetFormatPr defaultColWidth="14.42578125" defaultRowHeight="15.75" customHeight="1"/>
  <sheetData>
    <row r="1" spans="1:11" ht="15.75" customHeight="1">
      <c r="A1" s="2" t="s">
        <v>238</v>
      </c>
      <c r="B1" s="2" t="s">
        <v>239</v>
      </c>
      <c r="C1" s="2" t="s">
        <v>240</v>
      </c>
      <c r="D1" s="2" t="s">
        <v>241</v>
      </c>
      <c r="E1" s="2" t="s">
        <v>242</v>
      </c>
      <c r="F1" s="2" t="s">
        <v>243</v>
      </c>
      <c r="G1" s="2" t="s">
        <v>244</v>
      </c>
      <c r="H1" s="2" t="s">
        <v>245</v>
      </c>
      <c r="I1" s="1" t="s">
        <v>246</v>
      </c>
      <c r="J1" s="1"/>
    </row>
    <row r="2" spans="1:11" ht="15.75" customHeight="1">
      <c r="A2" s="2" t="s">
        <v>247</v>
      </c>
      <c r="B2" s="4">
        <v>13</v>
      </c>
      <c r="C2" s="2" t="s">
        <v>248</v>
      </c>
      <c r="D2" s="4">
        <v>40</v>
      </c>
      <c r="E2" s="2" t="s">
        <v>249</v>
      </c>
      <c r="F2" s="4">
        <f xml:space="preserve"> (B2*2 + B5) *5</f>
        <v>195</v>
      </c>
      <c r="G2" s="2" t="s">
        <v>250</v>
      </c>
      <c r="H2" s="4">
        <v>5</v>
      </c>
      <c r="I2" s="1"/>
      <c r="J2" s="1"/>
    </row>
    <row r="3" spans="1:11" ht="15.75" customHeight="1">
      <c r="A3" s="2" t="s">
        <v>251</v>
      </c>
      <c r="B3" s="4">
        <v>13</v>
      </c>
      <c r="C3" s="2" t="s">
        <v>252</v>
      </c>
      <c r="D3" s="4">
        <v>40</v>
      </c>
      <c r="E3" s="2" t="s">
        <v>253</v>
      </c>
      <c r="F3" s="4">
        <f>ROUNDDOWN(B5/2,0)</f>
        <v>6</v>
      </c>
      <c r="G3" s="2" t="s">
        <v>254</v>
      </c>
      <c r="H3" s="4">
        <v>7</v>
      </c>
      <c r="I3" s="1"/>
      <c r="J3" s="1"/>
    </row>
    <row r="4" spans="1:11" ht="15.75" customHeight="1">
      <c r="A4" s="2" t="s">
        <v>255</v>
      </c>
      <c r="B4" s="4">
        <v>10</v>
      </c>
      <c r="C4" s="2" t="s">
        <v>256</v>
      </c>
      <c r="D4" s="4">
        <v>30</v>
      </c>
      <c r="E4" s="2" t="s">
        <v>257</v>
      </c>
      <c r="F4" s="4">
        <f>$F$2*0.2</f>
        <v>39</v>
      </c>
      <c r="G4" s="2" t="s">
        <v>258</v>
      </c>
      <c r="H4" s="4">
        <v>0</v>
      </c>
      <c r="I4" s="1"/>
      <c r="J4" s="1"/>
    </row>
    <row r="5" spans="1:11" ht="15.75" customHeight="1">
      <c r="A5" s="2" t="s">
        <v>259</v>
      </c>
      <c r="B5" s="4">
        <v>13</v>
      </c>
      <c r="C5" s="2" t="s">
        <v>260</v>
      </c>
      <c r="D5" s="4">
        <v>30</v>
      </c>
      <c r="E5" s="2" t="s">
        <v>261</v>
      </c>
      <c r="F5" s="4">
        <f>$F$2*0.7</f>
        <v>136.5</v>
      </c>
      <c r="G5" s="2" t="s">
        <v>262</v>
      </c>
      <c r="H5" s="4">
        <v>5</v>
      </c>
      <c r="I5" s="1"/>
      <c r="J5" s="1"/>
    </row>
    <row r="6" spans="1:11" ht="15.75" customHeight="1">
      <c r="A6" s="2" t="s">
        <v>263</v>
      </c>
      <c r="B6" s="4">
        <v>11</v>
      </c>
      <c r="C6" s="2" t="s">
        <v>264</v>
      </c>
      <c r="D6" s="4">
        <v>30</v>
      </c>
      <c r="E6" s="2" t="s">
        <v>265</v>
      </c>
      <c r="F6" s="4">
        <f>$F$2*0.2</f>
        <v>39</v>
      </c>
      <c r="G6" s="2" t="s">
        <v>266</v>
      </c>
      <c r="H6" s="4">
        <v>1</v>
      </c>
      <c r="I6" s="1"/>
      <c r="J6" s="1"/>
    </row>
    <row r="7" spans="1:11" ht="15.75" customHeight="1">
      <c r="A7" s="2" t="s">
        <v>267</v>
      </c>
      <c r="B7" s="4">
        <v>12</v>
      </c>
      <c r="C7" s="2" t="s">
        <v>268</v>
      </c>
      <c r="D7" s="4">
        <v>38</v>
      </c>
      <c r="E7" s="2" t="s">
        <v>269</v>
      </c>
      <c r="F7" s="4">
        <f>$F$2*0.2</f>
        <v>39</v>
      </c>
      <c r="G7" s="2" t="s">
        <v>270</v>
      </c>
      <c r="H7" s="4">
        <v>1</v>
      </c>
      <c r="I7" s="1"/>
      <c r="J7" s="1"/>
    </row>
    <row r="8" spans="1:11" ht="15.75" customHeight="1">
      <c r="A8" s="2" t="s">
        <v>271</v>
      </c>
      <c r="B8" s="4">
        <v>5</v>
      </c>
      <c r="C8" s="2" t="s">
        <v>272</v>
      </c>
      <c r="D8" s="4">
        <v>30</v>
      </c>
      <c r="E8" s="2" t="s">
        <v>273</v>
      </c>
      <c r="F8" s="4">
        <f>$F$2*0.25</f>
        <v>48.75</v>
      </c>
      <c r="G8" s="2" t="s">
        <v>274</v>
      </c>
      <c r="H8" s="4">
        <v>0</v>
      </c>
      <c r="I8" s="1"/>
      <c r="J8" s="1"/>
    </row>
    <row r="9" spans="1:11" ht="15.75" customHeight="1">
      <c r="A9" s="2" t="s">
        <v>275</v>
      </c>
      <c r="B9" s="4">
        <v>5</v>
      </c>
      <c r="C9" s="2" t="s">
        <v>276</v>
      </c>
      <c r="D9" s="4">
        <v>45</v>
      </c>
      <c r="E9" s="2" t="s">
        <v>277</v>
      </c>
      <c r="F9" s="4">
        <f>$F$2*0.25</f>
        <v>48.75</v>
      </c>
      <c r="G9" s="2" t="s">
        <v>278</v>
      </c>
      <c r="H9" s="4">
        <v>1</v>
      </c>
      <c r="I9" s="1"/>
      <c r="J9" s="1"/>
    </row>
    <row r="10" spans="1:11" ht="15.75" customHeight="1">
      <c r="A10" s="2" t="s">
        <v>279</v>
      </c>
      <c r="B10" s="4">
        <f>ROUNDUP((B8+B5+B7+B9)/2,0)</f>
        <v>18</v>
      </c>
      <c r="C10" s="2" t="s">
        <v>280</v>
      </c>
      <c r="D10" s="4">
        <v>40</v>
      </c>
      <c r="E10" s="2" t="s">
        <v>281</v>
      </c>
      <c r="F10" s="2" t="s">
        <v>282</v>
      </c>
      <c r="G10" s="2" t="s">
        <v>283</v>
      </c>
      <c r="H10" s="4">
        <v>5</v>
      </c>
      <c r="I10" s="1"/>
      <c r="J10" s="1"/>
    </row>
    <row r="11" spans="1:11" ht="15.75" customHeight="1">
      <c r="A11" s="2" t="s">
        <v>284</v>
      </c>
      <c r="B11" s="4">
        <v>8</v>
      </c>
      <c r="C11" s="2" t="s">
        <v>285</v>
      </c>
      <c r="D11" s="4">
        <v>40</v>
      </c>
      <c r="E11" s="2" t="s">
        <v>286</v>
      </c>
      <c r="F11" s="4">
        <v>2</v>
      </c>
      <c r="G11" s="2" t="s">
        <v>287</v>
      </c>
      <c r="H11" s="4">
        <v>5</v>
      </c>
      <c r="I11" s="1"/>
      <c r="J11" s="1"/>
    </row>
    <row r="12" spans="1:11" ht="15.75" customHeight="1">
      <c r="A12" s="2" t="s">
        <v>288</v>
      </c>
      <c r="B12" s="4">
        <v>20</v>
      </c>
      <c r="C12" s="2" t="s">
        <v>289</v>
      </c>
      <c r="D12" s="4">
        <v>20</v>
      </c>
      <c r="E12" s="2" t="s">
        <v>290</v>
      </c>
      <c r="F12" s="4">
        <v>2</v>
      </c>
      <c r="G12" s="2" t="s">
        <v>291</v>
      </c>
      <c r="H12" s="4">
        <v>5</v>
      </c>
      <c r="I12" s="1"/>
      <c r="J12" s="1"/>
    </row>
    <row r="13" spans="1:11" ht="15.75" customHeight="1">
      <c r="A13" s="2" t="s">
        <v>292</v>
      </c>
      <c r="B13" s="4">
        <v>20</v>
      </c>
      <c r="C13" s="2" t="s">
        <v>293</v>
      </c>
      <c r="D13" s="4">
        <v>30</v>
      </c>
      <c r="E13" s="2" t="s">
        <v>294</v>
      </c>
      <c r="F13" s="2" t="s">
        <v>437</v>
      </c>
      <c r="G13" s="2" t="s">
        <v>296</v>
      </c>
      <c r="H13" s="4">
        <v>6</v>
      </c>
      <c r="I13" s="1"/>
      <c r="J13" s="1"/>
      <c r="K13" s="2"/>
    </row>
    <row r="14" spans="1:11" ht="15.75" customHeight="1">
      <c r="A14" s="2" t="s">
        <v>297</v>
      </c>
      <c r="B14" s="4">
        <v>48</v>
      </c>
      <c r="C14" s="2" t="s">
        <v>298</v>
      </c>
      <c r="D14" s="4">
        <v>30</v>
      </c>
      <c r="E14" s="2" t="s">
        <v>299</v>
      </c>
      <c r="F14" s="2" t="s">
        <v>438</v>
      </c>
      <c r="G14" s="2" t="s">
        <v>301</v>
      </c>
      <c r="H14" s="4">
        <v>6</v>
      </c>
      <c r="I14" s="1"/>
      <c r="J14" s="1"/>
    </row>
    <row r="15" spans="1:11" ht="15.75" customHeight="1">
      <c r="A15" s="2" t="s">
        <v>302</v>
      </c>
      <c r="B15" s="2" t="s">
        <v>333</v>
      </c>
      <c r="C15" s="2" t="s">
        <v>304</v>
      </c>
      <c r="D15" s="4">
        <v>20</v>
      </c>
      <c r="E15" s="2" t="s">
        <v>305</v>
      </c>
      <c r="F15" s="2" t="s">
        <v>439</v>
      </c>
      <c r="G15" s="2" t="s">
        <v>307</v>
      </c>
      <c r="H15" s="4">
        <v>1</v>
      </c>
      <c r="I15" s="1"/>
      <c r="J15" s="1"/>
    </row>
    <row r="16" spans="1:11" ht="15.75" customHeight="1">
      <c r="A16" s="2" t="s">
        <v>308</v>
      </c>
      <c r="B16" s="4">
        <f>ROUNDUP((B7+B5)/2,0)</f>
        <v>13</v>
      </c>
      <c r="C16" s="2" t="s">
        <v>309</v>
      </c>
      <c r="D16" s="4">
        <v>20</v>
      </c>
      <c r="E16" s="2" t="s">
        <v>99</v>
      </c>
      <c r="F16" s="2" t="s">
        <v>424</v>
      </c>
      <c r="G16" s="2" t="s">
        <v>311</v>
      </c>
      <c r="H16" s="4">
        <v>1</v>
      </c>
      <c r="I16" s="1"/>
      <c r="J16" s="1"/>
    </row>
    <row r="17" spans="1:10" ht="15.75" customHeight="1">
      <c r="A17" s="2" t="s">
        <v>312</v>
      </c>
      <c r="B17" s="4">
        <f>ROUNDUP((B6+B6+B4)/3,0)</f>
        <v>11</v>
      </c>
      <c r="C17" s="2" t="s">
        <v>313</v>
      </c>
      <c r="D17" s="4">
        <v>35</v>
      </c>
      <c r="E17" s="2" t="s">
        <v>314</v>
      </c>
      <c r="F17" s="4"/>
      <c r="G17" s="2" t="s">
        <v>315</v>
      </c>
      <c r="H17" s="4">
        <v>1</v>
      </c>
      <c r="I17" s="1"/>
      <c r="J17" s="1"/>
    </row>
    <row r="18" spans="1:10" ht="15.75" customHeight="1">
      <c r="A18" s="2" t="s">
        <v>316</v>
      </c>
      <c r="B18" s="4">
        <f>ROUNDUP((B5+B4+B5)/3,0)</f>
        <v>12</v>
      </c>
      <c r="C18" s="2" t="s">
        <v>317</v>
      </c>
      <c r="D18" s="4">
        <v>30</v>
      </c>
      <c r="E18" s="2" t="s">
        <v>318</v>
      </c>
      <c r="F18" s="4"/>
      <c r="G18" s="2" t="s">
        <v>319</v>
      </c>
      <c r="H18" s="4">
        <v>1</v>
      </c>
      <c r="I18" s="1"/>
      <c r="J18" s="1"/>
    </row>
    <row r="19" spans="1:10" ht="15.75" customHeight="1">
      <c r="A19" s="2" t="s">
        <v>320</v>
      </c>
      <c r="B19" s="4">
        <f>ROUNDUP(B8+B9,0)</f>
        <v>10</v>
      </c>
      <c r="C19" s="2" t="s">
        <v>321</v>
      </c>
      <c r="D19" s="4">
        <v>30</v>
      </c>
      <c r="E19" s="2" t="s">
        <v>322</v>
      </c>
      <c r="F19" s="4"/>
      <c r="G19" s="2" t="s">
        <v>323</v>
      </c>
      <c r="H19" s="4">
        <v>1</v>
      </c>
      <c r="I19" s="1"/>
      <c r="J19" s="1"/>
    </row>
    <row r="20" spans="1:10" ht="15.75" customHeight="1">
      <c r="A20" s="2" t="s">
        <v>324</v>
      </c>
      <c r="B20" s="2"/>
      <c r="C20" s="2" t="s">
        <v>325</v>
      </c>
      <c r="D20" s="4">
        <v>45</v>
      </c>
      <c r="E20" s="2" t="s">
        <v>326</v>
      </c>
      <c r="F20" s="4"/>
      <c r="G20" s="2" t="s">
        <v>327</v>
      </c>
      <c r="H20" s="2" t="s">
        <v>369</v>
      </c>
      <c r="I20" s="1"/>
      <c r="J20" s="1"/>
    </row>
    <row r="21" spans="1:10" ht="15.75" customHeight="1">
      <c r="A21" s="2" t="s">
        <v>329</v>
      </c>
      <c r="B21" s="4">
        <f>F2</f>
        <v>195</v>
      </c>
      <c r="C21" s="2" t="s">
        <v>330</v>
      </c>
      <c r="D21" s="4">
        <v>25</v>
      </c>
      <c r="E21" s="2" t="s">
        <v>331</v>
      </c>
      <c r="F21" s="4"/>
      <c r="G21" s="2" t="s">
        <v>332</v>
      </c>
      <c r="H21" s="2" t="s">
        <v>369</v>
      </c>
      <c r="I21" s="1"/>
      <c r="J21" s="1"/>
    </row>
    <row r="22" spans="1:10" ht="15.75" customHeight="1">
      <c r="A22" s="2" t="s">
        <v>334</v>
      </c>
      <c r="B22" s="4">
        <f>F3</f>
        <v>6</v>
      </c>
      <c r="C22" s="2" t="s">
        <v>335</v>
      </c>
      <c r="D22" s="4">
        <v>20</v>
      </c>
      <c r="E22" s="2" t="s">
        <v>336</v>
      </c>
      <c r="F22" s="4"/>
      <c r="G22" s="2" t="s">
        <v>337</v>
      </c>
      <c r="H22" s="2" t="s">
        <v>369</v>
      </c>
      <c r="I22" s="1"/>
      <c r="J22" s="1"/>
    </row>
    <row r="23" spans="1:10" ht="15.75" customHeight="1">
      <c r="A23" s="2" t="s">
        <v>339</v>
      </c>
      <c r="B23" s="4">
        <f t="shared" ref="B23:B28" si="0">F4</f>
        <v>39</v>
      </c>
      <c r="C23" s="2" t="s">
        <v>340</v>
      </c>
      <c r="D23" s="4">
        <v>35</v>
      </c>
      <c r="E23" s="2" t="s">
        <v>341</v>
      </c>
      <c r="F23" s="4"/>
      <c r="G23" s="2" t="s">
        <v>342</v>
      </c>
      <c r="H23" s="2" t="s">
        <v>369</v>
      </c>
      <c r="I23" s="1"/>
      <c r="J23" s="1"/>
    </row>
    <row r="24" spans="1:10" ht="15.75" customHeight="1">
      <c r="A24" s="2" t="s">
        <v>344</v>
      </c>
      <c r="B24" s="4">
        <f t="shared" si="0"/>
        <v>136.5</v>
      </c>
      <c r="C24" s="2" t="s">
        <v>345</v>
      </c>
      <c r="D24" s="4">
        <v>35</v>
      </c>
      <c r="E24" s="2" t="s">
        <v>346</v>
      </c>
      <c r="F24" s="4"/>
      <c r="G24" s="2" t="s">
        <v>347</v>
      </c>
      <c r="H24" s="2" t="s">
        <v>369</v>
      </c>
      <c r="I24" s="1"/>
      <c r="J24" s="1"/>
    </row>
    <row r="25" spans="1:10" ht="15.75" customHeight="1">
      <c r="A25" s="2" t="s">
        <v>348</v>
      </c>
      <c r="B25" s="4">
        <f t="shared" si="0"/>
        <v>39</v>
      </c>
      <c r="C25" s="2" t="s">
        <v>349</v>
      </c>
      <c r="D25" s="4">
        <v>30</v>
      </c>
      <c r="E25" s="2" t="s">
        <v>350</v>
      </c>
      <c r="F25" s="4"/>
      <c r="G25" s="2" t="s">
        <v>351</v>
      </c>
      <c r="H25" s="2" t="s">
        <v>440</v>
      </c>
      <c r="I25" s="1"/>
      <c r="J25" s="1"/>
    </row>
    <row r="26" spans="1:10" ht="15.75" customHeight="1">
      <c r="A26" s="2" t="s">
        <v>353</v>
      </c>
      <c r="B26" s="4">
        <f t="shared" si="0"/>
        <v>39</v>
      </c>
      <c r="C26" s="2" t="s">
        <v>354</v>
      </c>
      <c r="D26" s="4">
        <v>30</v>
      </c>
      <c r="E26" s="2" t="s">
        <v>355</v>
      </c>
      <c r="F26" s="4"/>
      <c r="G26" s="2"/>
      <c r="H26" s="2"/>
      <c r="I26" s="1"/>
      <c r="J26" s="1"/>
    </row>
    <row r="27" spans="1:10" ht="15.75" customHeight="1">
      <c r="A27" s="2" t="s">
        <v>356</v>
      </c>
      <c r="B27" s="4">
        <f t="shared" si="0"/>
        <v>48.75</v>
      </c>
      <c r="E27" s="2" t="s">
        <v>357</v>
      </c>
      <c r="F27" s="2"/>
      <c r="G27" s="2"/>
      <c r="H27" s="2"/>
      <c r="I27" s="1"/>
      <c r="J27" s="1"/>
    </row>
    <row r="28" spans="1:10" ht="15.75" customHeight="1">
      <c r="A28" s="2" t="s">
        <v>358</v>
      </c>
      <c r="B28" s="4">
        <f t="shared" si="0"/>
        <v>48.75</v>
      </c>
      <c r="C28" s="2"/>
      <c r="D28" s="2"/>
      <c r="E28" s="2"/>
      <c r="F28" s="2"/>
      <c r="G28" s="2"/>
      <c r="H28" s="2"/>
      <c r="I28" s="1"/>
      <c r="J28" s="1"/>
    </row>
    <row r="29" spans="1:10" ht="15.75" customHeight="1">
      <c r="A29" s="2" t="s">
        <v>359</v>
      </c>
      <c r="B29" s="4">
        <v>0</v>
      </c>
      <c r="C29" s="2"/>
      <c r="D29" s="2"/>
      <c r="E29" s="2"/>
      <c r="F29" s="2"/>
      <c r="G29" s="2"/>
      <c r="H29" s="2"/>
      <c r="I29" s="1"/>
      <c r="J29" s="1"/>
    </row>
    <row r="30" spans="1:10" ht="15.75" customHeight="1">
      <c r="A30" s="2"/>
      <c r="B30" s="2"/>
      <c r="C30" s="2"/>
      <c r="D30" s="2"/>
      <c r="E30" s="2"/>
      <c r="F30" s="2"/>
      <c r="G30" s="2"/>
      <c r="H30" s="2"/>
      <c r="I30" s="1"/>
      <c r="J30" s="1"/>
    </row>
    <row r="31" spans="1:10" ht="15.75" customHeight="1">
      <c r="A31" s="3"/>
      <c r="B31" s="3"/>
      <c r="C31" s="3"/>
      <c r="D31" s="3"/>
      <c r="E31" s="3"/>
      <c r="F31" s="3"/>
      <c r="G31" s="3"/>
      <c r="H31" s="3"/>
    </row>
    <row r="32" spans="1:10" ht="15.75" customHeight="1">
      <c r="A32" s="3"/>
      <c r="B32" s="3"/>
      <c r="C32" s="3"/>
      <c r="D32" s="3"/>
      <c r="E32" s="3"/>
      <c r="F32" s="3"/>
      <c r="G32" s="3"/>
      <c r="H32" s="3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Tabelle52">
    <outlinePr summaryBelow="0" summaryRight="0"/>
  </sheetPr>
  <dimension ref="A1:J32"/>
  <sheetViews>
    <sheetView workbookViewId="0">
      <selection activeCell="F26" sqref="F26"/>
    </sheetView>
  </sheetViews>
  <sheetFormatPr defaultColWidth="14.42578125" defaultRowHeight="15.75" customHeight="1"/>
  <sheetData>
    <row r="1" spans="1:10" ht="15.75" customHeight="1">
      <c r="A1" s="2" t="s">
        <v>238</v>
      </c>
      <c r="B1" s="2" t="s">
        <v>239</v>
      </c>
      <c r="C1" s="2" t="s">
        <v>240</v>
      </c>
      <c r="D1" s="2" t="s">
        <v>241</v>
      </c>
      <c r="E1" s="2" t="s">
        <v>242</v>
      </c>
      <c r="F1" s="2" t="s">
        <v>243</v>
      </c>
      <c r="G1" s="2" t="s">
        <v>244</v>
      </c>
      <c r="H1" s="2" t="s">
        <v>245</v>
      </c>
      <c r="I1" s="1" t="s">
        <v>246</v>
      </c>
      <c r="J1" s="1"/>
    </row>
    <row r="2" spans="1:10" ht="15.75" customHeight="1">
      <c r="A2" s="2" t="s">
        <v>247</v>
      </c>
      <c r="B2" s="4">
        <v>13</v>
      </c>
      <c r="C2" s="2" t="s">
        <v>248</v>
      </c>
      <c r="D2" s="4">
        <v>10</v>
      </c>
      <c r="E2" s="2" t="s">
        <v>249</v>
      </c>
      <c r="F2" s="4">
        <f xml:space="preserve"> (B2*2 + B5) *5</f>
        <v>205</v>
      </c>
      <c r="G2" s="2" t="s">
        <v>250</v>
      </c>
      <c r="H2" s="4">
        <v>6</v>
      </c>
      <c r="I2" s="1"/>
      <c r="J2" s="1"/>
    </row>
    <row r="3" spans="1:10" ht="15.75" customHeight="1">
      <c r="A3" s="2" t="s">
        <v>251</v>
      </c>
      <c r="B3" s="4">
        <v>13</v>
      </c>
      <c r="C3" s="2" t="s">
        <v>252</v>
      </c>
      <c r="D3" s="4">
        <v>29</v>
      </c>
      <c r="E3" s="2" t="s">
        <v>253</v>
      </c>
      <c r="F3" s="4">
        <f>ROUNDDOWN(B5/2,0)</f>
        <v>7</v>
      </c>
      <c r="G3" s="2" t="s">
        <v>254</v>
      </c>
      <c r="H3" s="4">
        <v>7</v>
      </c>
      <c r="I3" s="1"/>
      <c r="J3" s="1"/>
    </row>
    <row r="4" spans="1:10" ht="15.75" customHeight="1">
      <c r="A4" s="2" t="s">
        <v>255</v>
      </c>
      <c r="B4" s="4">
        <v>10</v>
      </c>
      <c r="C4" s="2" t="s">
        <v>256</v>
      </c>
      <c r="D4" s="4">
        <v>35</v>
      </c>
      <c r="E4" s="2" t="s">
        <v>257</v>
      </c>
      <c r="F4" s="4">
        <f>$F$2*0.2</f>
        <v>41</v>
      </c>
      <c r="G4" s="2" t="s">
        <v>258</v>
      </c>
      <c r="H4" s="4">
        <v>0</v>
      </c>
      <c r="I4" s="1"/>
      <c r="J4" s="1"/>
    </row>
    <row r="5" spans="1:10" ht="15.75" customHeight="1">
      <c r="A5" s="2" t="s">
        <v>259</v>
      </c>
      <c r="B5" s="4">
        <v>15</v>
      </c>
      <c r="C5" s="2" t="s">
        <v>260</v>
      </c>
      <c r="D5" s="4">
        <v>20</v>
      </c>
      <c r="E5" s="2" t="s">
        <v>261</v>
      </c>
      <c r="F5" s="4">
        <f>$F$2*0.7</f>
        <v>143.5</v>
      </c>
      <c r="G5" s="2" t="s">
        <v>262</v>
      </c>
      <c r="H5" s="4">
        <v>6</v>
      </c>
      <c r="I5" s="1"/>
      <c r="J5" s="1"/>
    </row>
    <row r="6" spans="1:10" ht="15.75" customHeight="1">
      <c r="A6" s="2" t="s">
        <v>263</v>
      </c>
      <c r="B6" s="4">
        <v>10</v>
      </c>
      <c r="C6" s="2" t="s">
        <v>264</v>
      </c>
      <c r="D6" s="4">
        <v>40</v>
      </c>
      <c r="E6" s="2" t="s">
        <v>265</v>
      </c>
      <c r="F6" s="4">
        <f>$F$2*0.2</f>
        <v>41</v>
      </c>
      <c r="G6" s="2" t="s">
        <v>266</v>
      </c>
      <c r="H6" s="4">
        <v>2</v>
      </c>
      <c r="I6" s="1"/>
      <c r="J6" s="1"/>
    </row>
    <row r="7" spans="1:10" ht="15.75" customHeight="1">
      <c r="A7" s="2" t="s">
        <v>267</v>
      </c>
      <c r="B7" s="4">
        <v>13</v>
      </c>
      <c r="C7" s="2" t="s">
        <v>268</v>
      </c>
      <c r="D7" s="4">
        <v>40</v>
      </c>
      <c r="E7" s="2" t="s">
        <v>269</v>
      </c>
      <c r="F7" s="4">
        <f>$F$2*0.2</f>
        <v>41</v>
      </c>
      <c r="G7" s="2" t="s">
        <v>270</v>
      </c>
      <c r="H7" s="4">
        <v>1</v>
      </c>
      <c r="I7" s="1"/>
      <c r="J7" s="1"/>
    </row>
    <row r="8" spans="1:10" ht="15.75" customHeight="1">
      <c r="A8" s="2" t="s">
        <v>271</v>
      </c>
      <c r="B8" s="4">
        <v>5</v>
      </c>
      <c r="C8" s="2" t="s">
        <v>272</v>
      </c>
      <c r="D8" s="4">
        <v>35</v>
      </c>
      <c r="E8" s="2" t="s">
        <v>273</v>
      </c>
      <c r="F8" s="4">
        <f>$F$2*0.25</f>
        <v>51.25</v>
      </c>
      <c r="G8" s="2" t="s">
        <v>274</v>
      </c>
      <c r="H8" s="4">
        <v>1</v>
      </c>
      <c r="I8" s="1"/>
      <c r="J8" s="1"/>
    </row>
    <row r="9" spans="1:10" ht="15.75" customHeight="1">
      <c r="A9" s="2" t="s">
        <v>275</v>
      </c>
      <c r="B9" s="4">
        <v>6</v>
      </c>
      <c r="C9" s="2" t="s">
        <v>276</v>
      </c>
      <c r="D9" s="4">
        <v>40</v>
      </c>
      <c r="E9" s="2" t="s">
        <v>277</v>
      </c>
      <c r="F9" s="4">
        <f>$F$2*0.25</f>
        <v>51.25</v>
      </c>
      <c r="G9" s="2" t="s">
        <v>278</v>
      </c>
      <c r="H9" s="4">
        <v>1</v>
      </c>
      <c r="I9" s="1"/>
      <c r="J9" s="1"/>
    </row>
    <row r="10" spans="1:10" ht="15.75" customHeight="1">
      <c r="A10" s="2" t="s">
        <v>279</v>
      </c>
      <c r="B10" s="4">
        <f>ROUNDUP((B8+B5+B7+B9)/2,0)</f>
        <v>20</v>
      </c>
      <c r="C10" s="2" t="s">
        <v>280</v>
      </c>
      <c r="D10" s="4">
        <v>45</v>
      </c>
      <c r="E10" s="2" t="s">
        <v>281</v>
      </c>
      <c r="F10" s="2" t="s">
        <v>282</v>
      </c>
      <c r="G10" s="2" t="s">
        <v>283</v>
      </c>
      <c r="H10" s="4">
        <v>7</v>
      </c>
      <c r="I10" s="1"/>
      <c r="J10" s="1"/>
    </row>
    <row r="11" spans="1:10" ht="15.75" customHeight="1">
      <c r="A11" s="2" t="s">
        <v>284</v>
      </c>
      <c r="B11" s="4">
        <v>8</v>
      </c>
      <c r="C11" s="2" t="s">
        <v>285</v>
      </c>
      <c r="D11" s="4">
        <v>28</v>
      </c>
      <c r="E11" s="2" t="s">
        <v>286</v>
      </c>
      <c r="F11" s="4">
        <v>2</v>
      </c>
      <c r="G11" s="2" t="s">
        <v>287</v>
      </c>
      <c r="H11" s="4">
        <v>6</v>
      </c>
      <c r="I11" s="1"/>
      <c r="J11" s="1"/>
    </row>
    <row r="12" spans="1:10" ht="15.75" customHeight="1">
      <c r="A12" s="2" t="s">
        <v>288</v>
      </c>
      <c r="B12" s="4">
        <v>20</v>
      </c>
      <c r="C12" s="2" t="s">
        <v>289</v>
      </c>
      <c r="D12" s="4">
        <v>30</v>
      </c>
      <c r="E12" s="2" t="s">
        <v>290</v>
      </c>
      <c r="F12" s="4">
        <v>2</v>
      </c>
      <c r="G12" s="2" t="s">
        <v>291</v>
      </c>
      <c r="H12" s="4">
        <v>5</v>
      </c>
      <c r="I12" s="1"/>
      <c r="J12" s="1"/>
    </row>
    <row r="13" spans="1:10" ht="15.75" customHeight="1">
      <c r="A13" s="2" t="s">
        <v>292</v>
      </c>
      <c r="B13" s="4">
        <v>20</v>
      </c>
      <c r="C13" s="2" t="s">
        <v>293</v>
      </c>
      <c r="D13" s="4">
        <v>25</v>
      </c>
      <c r="E13" s="2" t="s">
        <v>294</v>
      </c>
      <c r="F13" s="2" t="s">
        <v>441</v>
      </c>
      <c r="G13" s="2" t="s">
        <v>296</v>
      </c>
      <c r="H13" s="4">
        <v>6</v>
      </c>
      <c r="I13" s="1"/>
      <c r="J13" s="1"/>
    </row>
    <row r="14" spans="1:10" ht="15.75" customHeight="1">
      <c r="A14" s="2" t="s">
        <v>297</v>
      </c>
      <c r="B14" s="4">
        <v>48</v>
      </c>
      <c r="C14" s="2" t="s">
        <v>298</v>
      </c>
      <c r="D14" s="4">
        <v>26</v>
      </c>
      <c r="E14" s="2" t="s">
        <v>299</v>
      </c>
      <c r="F14" s="2" t="s">
        <v>442</v>
      </c>
      <c r="G14" s="2" t="s">
        <v>301</v>
      </c>
      <c r="H14" s="4">
        <v>6</v>
      </c>
      <c r="I14" s="1"/>
      <c r="J14" s="1"/>
    </row>
    <row r="15" spans="1:10" ht="15.75" customHeight="1">
      <c r="A15" s="2" t="s">
        <v>302</v>
      </c>
      <c r="B15" s="2" t="s">
        <v>333</v>
      </c>
      <c r="C15" s="2" t="s">
        <v>304</v>
      </c>
      <c r="D15" s="4">
        <v>23</v>
      </c>
      <c r="E15" s="2" t="s">
        <v>305</v>
      </c>
      <c r="F15" s="2"/>
      <c r="G15" s="2" t="s">
        <v>307</v>
      </c>
      <c r="H15" s="4">
        <v>2</v>
      </c>
      <c r="I15" s="1"/>
      <c r="J15" s="1"/>
    </row>
    <row r="16" spans="1:10" ht="15.75" customHeight="1">
      <c r="A16" s="2" t="s">
        <v>308</v>
      </c>
      <c r="B16" s="4">
        <f>ROUNDUP((B7+B5)/2,0)</f>
        <v>14</v>
      </c>
      <c r="C16" s="2" t="s">
        <v>309</v>
      </c>
      <c r="D16" s="4">
        <v>20</v>
      </c>
      <c r="E16" s="2" t="s">
        <v>99</v>
      </c>
      <c r="F16" s="2" t="s">
        <v>443</v>
      </c>
      <c r="G16" s="2" t="s">
        <v>311</v>
      </c>
      <c r="H16" s="4">
        <v>2</v>
      </c>
      <c r="I16" s="1"/>
      <c r="J16" s="1"/>
    </row>
    <row r="17" spans="1:10" ht="15.75" customHeight="1">
      <c r="A17" s="2" t="s">
        <v>312</v>
      </c>
      <c r="B17" s="4">
        <f>ROUNDUP((B6+B6+B4)/3,0)</f>
        <v>10</v>
      </c>
      <c r="C17" s="2" t="s">
        <v>313</v>
      </c>
      <c r="D17" s="4">
        <v>26</v>
      </c>
      <c r="E17" s="2" t="s">
        <v>314</v>
      </c>
      <c r="F17" s="4"/>
      <c r="G17" s="2" t="s">
        <v>315</v>
      </c>
      <c r="H17" s="4">
        <v>2</v>
      </c>
      <c r="I17" s="1"/>
      <c r="J17" s="1"/>
    </row>
    <row r="18" spans="1:10" ht="15.75" customHeight="1">
      <c r="A18" s="2" t="s">
        <v>316</v>
      </c>
      <c r="B18" s="4">
        <f>ROUNDUP((B5+B4+B5)/3,0)</f>
        <v>14</v>
      </c>
      <c r="C18" s="2" t="s">
        <v>317</v>
      </c>
      <c r="D18" s="4">
        <v>35</v>
      </c>
      <c r="E18" s="2" t="s">
        <v>318</v>
      </c>
      <c r="F18" s="4"/>
      <c r="G18" s="2" t="s">
        <v>319</v>
      </c>
      <c r="H18" s="4">
        <v>2</v>
      </c>
      <c r="I18" s="1"/>
      <c r="J18" s="1"/>
    </row>
    <row r="19" spans="1:10" ht="15.75" customHeight="1">
      <c r="A19" s="2" t="s">
        <v>320</v>
      </c>
      <c r="B19" s="4">
        <f>ROUNDUP(B8+B9,0)</f>
        <v>11</v>
      </c>
      <c r="C19" s="2" t="s">
        <v>321</v>
      </c>
      <c r="D19" s="4">
        <v>55</v>
      </c>
      <c r="E19" s="2" t="s">
        <v>322</v>
      </c>
      <c r="F19" s="4"/>
      <c r="G19" s="2" t="s">
        <v>323</v>
      </c>
      <c r="H19" s="4">
        <v>2</v>
      </c>
      <c r="I19" s="1"/>
      <c r="J19" s="1"/>
    </row>
    <row r="20" spans="1:10" ht="15.75" customHeight="1">
      <c r="A20" s="2" t="s">
        <v>324</v>
      </c>
      <c r="B20" s="2"/>
      <c r="C20" s="2" t="s">
        <v>325</v>
      </c>
      <c r="D20" s="4">
        <v>30</v>
      </c>
      <c r="E20" s="2" t="s">
        <v>326</v>
      </c>
      <c r="F20" s="4"/>
      <c r="G20" s="2" t="s">
        <v>327</v>
      </c>
      <c r="H20" s="2" t="s">
        <v>338</v>
      </c>
      <c r="I20" s="1"/>
      <c r="J20" s="1"/>
    </row>
    <row r="21" spans="1:10" ht="15.75" customHeight="1">
      <c r="A21" s="2" t="s">
        <v>329</v>
      </c>
      <c r="B21" s="4">
        <f>F2</f>
        <v>205</v>
      </c>
      <c r="C21" s="2" t="s">
        <v>330</v>
      </c>
      <c r="D21" s="4">
        <v>39</v>
      </c>
      <c r="E21" s="2" t="s">
        <v>331</v>
      </c>
      <c r="F21" s="4"/>
      <c r="G21" s="2" t="s">
        <v>332</v>
      </c>
      <c r="H21" s="2" t="s">
        <v>369</v>
      </c>
      <c r="I21" s="1"/>
      <c r="J21" s="1"/>
    </row>
    <row r="22" spans="1:10" ht="15.75" customHeight="1">
      <c r="A22" s="2" t="s">
        <v>334</v>
      </c>
      <c r="B22" s="4">
        <f>F3</f>
        <v>7</v>
      </c>
      <c r="C22" s="2" t="s">
        <v>335</v>
      </c>
      <c r="D22" s="4">
        <v>20</v>
      </c>
      <c r="E22" s="2" t="s">
        <v>336</v>
      </c>
      <c r="F22" s="4"/>
      <c r="G22" s="2" t="s">
        <v>337</v>
      </c>
      <c r="H22" s="2" t="s">
        <v>369</v>
      </c>
      <c r="I22" s="1"/>
      <c r="J22" s="1"/>
    </row>
    <row r="23" spans="1:10" ht="15.75" customHeight="1">
      <c r="A23" s="2" t="s">
        <v>339</v>
      </c>
      <c r="B23" s="4">
        <f t="shared" ref="B23:B28" si="0">F4</f>
        <v>41</v>
      </c>
      <c r="C23" s="2" t="s">
        <v>340</v>
      </c>
      <c r="D23" s="4">
        <v>60</v>
      </c>
      <c r="E23" s="2" t="s">
        <v>341</v>
      </c>
      <c r="F23" s="4"/>
      <c r="G23" s="2" t="s">
        <v>342</v>
      </c>
      <c r="H23" s="2" t="s">
        <v>369</v>
      </c>
      <c r="I23" s="1"/>
      <c r="J23" s="1"/>
    </row>
    <row r="24" spans="1:10" ht="15.75" customHeight="1">
      <c r="A24" s="2" t="s">
        <v>344</v>
      </c>
      <c r="B24" s="4">
        <f t="shared" si="0"/>
        <v>143.5</v>
      </c>
      <c r="C24" s="2" t="s">
        <v>345</v>
      </c>
      <c r="D24" s="4">
        <v>20</v>
      </c>
      <c r="E24" s="2" t="s">
        <v>346</v>
      </c>
      <c r="F24" s="4"/>
      <c r="G24" s="2" t="s">
        <v>347</v>
      </c>
      <c r="H24" s="2" t="s">
        <v>369</v>
      </c>
      <c r="I24" s="1"/>
      <c r="J24" s="1"/>
    </row>
    <row r="25" spans="1:10" ht="15.75" customHeight="1">
      <c r="A25" s="2" t="s">
        <v>348</v>
      </c>
      <c r="B25" s="4">
        <f t="shared" si="0"/>
        <v>41</v>
      </c>
      <c r="C25" s="2" t="s">
        <v>349</v>
      </c>
      <c r="D25" s="4">
        <v>40</v>
      </c>
      <c r="E25" s="2" t="s">
        <v>350</v>
      </c>
      <c r="F25" s="4"/>
      <c r="G25" s="2" t="s">
        <v>351</v>
      </c>
      <c r="H25" s="2" t="s">
        <v>444</v>
      </c>
      <c r="I25" s="1"/>
      <c r="J25" s="1"/>
    </row>
    <row r="26" spans="1:10" ht="15.75" customHeight="1">
      <c r="A26" s="2" t="s">
        <v>353</v>
      </c>
      <c r="B26" s="4">
        <f t="shared" si="0"/>
        <v>41</v>
      </c>
      <c r="C26" s="2" t="s">
        <v>354</v>
      </c>
      <c r="D26" s="4">
        <v>35</v>
      </c>
      <c r="E26" s="2" t="s">
        <v>355</v>
      </c>
      <c r="F26" s="4"/>
      <c r="G26" s="2"/>
      <c r="H26" s="2"/>
      <c r="I26" s="1"/>
      <c r="J26" s="1"/>
    </row>
    <row r="27" spans="1:10" ht="15.75" customHeight="1">
      <c r="A27" s="2" t="s">
        <v>356</v>
      </c>
      <c r="B27" s="4">
        <f t="shared" si="0"/>
        <v>51.25</v>
      </c>
      <c r="E27" s="2" t="s">
        <v>357</v>
      </c>
      <c r="F27" s="2"/>
      <c r="G27" s="2"/>
      <c r="H27" s="2"/>
      <c r="I27" s="1"/>
      <c r="J27" s="1"/>
    </row>
    <row r="28" spans="1:10" ht="15.75" customHeight="1">
      <c r="A28" s="2" t="s">
        <v>358</v>
      </c>
      <c r="B28" s="4">
        <f t="shared" si="0"/>
        <v>51.25</v>
      </c>
      <c r="C28" s="2"/>
      <c r="D28" s="2"/>
      <c r="E28" s="2"/>
      <c r="F28" s="2"/>
      <c r="G28" s="2"/>
      <c r="H28" s="2"/>
      <c r="I28" s="1"/>
      <c r="J28" s="1"/>
    </row>
    <row r="29" spans="1:10" ht="15.75" customHeight="1">
      <c r="A29" s="2" t="s">
        <v>359</v>
      </c>
      <c r="B29" s="4">
        <v>0</v>
      </c>
      <c r="C29" s="2"/>
      <c r="D29" s="2"/>
      <c r="E29" s="2"/>
      <c r="F29" s="2"/>
      <c r="G29" s="2"/>
      <c r="H29" s="2"/>
      <c r="I29" s="1"/>
      <c r="J29" s="1"/>
    </row>
    <row r="30" spans="1:10" ht="15.75" customHeight="1">
      <c r="A30" s="2"/>
      <c r="B30" s="2"/>
      <c r="C30" s="2"/>
      <c r="D30" s="2"/>
      <c r="E30" s="2"/>
      <c r="F30" s="2"/>
      <c r="G30" s="2"/>
      <c r="H30" s="2"/>
      <c r="I30" s="1"/>
      <c r="J30" s="1"/>
    </row>
    <row r="31" spans="1:10" ht="15.75" customHeight="1">
      <c r="A31" s="3"/>
      <c r="B31" s="3"/>
      <c r="C31" s="3"/>
      <c r="D31" s="3"/>
      <c r="E31" s="3"/>
      <c r="F31" s="3"/>
      <c r="G31" s="3"/>
      <c r="H31" s="3"/>
    </row>
    <row r="32" spans="1:10" ht="15.75" customHeight="1">
      <c r="A32" s="3"/>
      <c r="B32" s="3"/>
      <c r="C32" s="3"/>
      <c r="D32" s="3"/>
      <c r="E32" s="3"/>
      <c r="F32" s="3"/>
      <c r="G32" s="3"/>
      <c r="H32" s="3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Tabelle23">
    <outlinePr summaryBelow="0" summaryRight="0"/>
  </sheetPr>
  <dimension ref="A1:J32"/>
  <sheetViews>
    <sheetView workbookViewId="0">
      <selection activeCell="H20" sqref="H20"/>
    </sheetView>
  </sheetViews>
  <sheetFormatPr defaultColWidth="14.42578125" defaultRowHeight="15.75" customHeight="1"/>
  <sheetData>
    <row r="1" spans="1:10" ht="15.75" customHeight="1">
      <c r="A1" s="2" t="s">
        <v>238</v>
      </c>
      <c r="B1" s="2" t="s">
        <v>239</v>
      </c>
      <c r="C1" s="2" t="s">
        <v>240</v>
      </c>
      <c r="D1" s="2" t="s">
        <v>241</v>
      </c>
      <c r="E1" s="2" t="s">
        <v>242</v>
      </c>
      <c r="F1" s="2" t="s">
        <v>243</v>
      </c>
      <c r="G1" s="2" t="s">
        <v>244</v>
      </c>
      <c r="H1" s="2" t="s">
        <v>245</v>
      </c>
      <c r="I1" s="1" t="s">
        <v>246</v>
      </c>
      <c r="J1" s="1"/>
    </row>
    <row r="2" spans="1:10" ht="15.75" customHeight="1">
      <c r="A2" s="2" t="s">
        <v>247</v>
      </c>
      <c r="B2" s="4">
        <v>16</v>
      </c>
      <c r="C2" s="2" t="s">
        <v>248</v>
      </c>
      <c r="D2" s="4">
        <v>60</v>
      </c>
      <c r="E2" s="2" t="s">
        <v>249</v>
      </c>
      <c r="F2" s="4">
        <f xml:space="preserve"> (B2*2 + B5) *5</f>
        <v>235</v>
      </c>
      <c r="G2" s="2" t="s">
        <v>250</v>
      </c>
      <c r="H2" s="4">
        <v>6</v>
      </c>
      <c r="I2" s="1"/>
      <c r="J2" s="1"/>
    </row>
    <row r="3" spans="1:10" ht="15.75" customHeight="1">
      <c r="A3" s="2" t="s">
        <v>251</v>
      </c>
      <c r="B3" s="4">
        <v>13</v>
      </c>
      <c r="C3" s="2" t="s">
        <v>252</v>
      </c>
      <c r="D3" s="4">
        <v>65</v>
      </c>
      <c r="E3" s="2" t="s">
        <v>253</v>
      </c>
      <c r="F3" s="4">
        <f>ROUNDDOWN(B5/2,0)</f>
        <v>7</v>
      </c>
      <c r="G3" s="2" t="s">
        <v>254</v>
      </c>
      <c r="H3" s="4">
        <v>7</v>
      </c>
      <c r="I3" s="1"/>
      <c r="J3" s="1"/>
    </row>
    <row r="4" spans="1:10" ht="15.75" customHeight="1">
      <c r="A4" s="2" t="s">
        <v>255</v>
      </c>
      <c r="B4" s="4">
        <v>15</v>
      </c>
      <c r="C4" s="2" t="s">
        <v>256</v>
      </c>
      <c r="D4" s="4">
        <v>40</v>
      </c>
      <c r="E4" s="2" t="s">
        <v>257</v>
      </c>
      <c r="F4" s="4">
        <f>$F$2*0.2</f>
        <v>47</v>
      </c>
      <c r="G4" s="2" t="s">
        <v>258</v>
      </c>
      <c r="H4" s="4">
        <v>0</v>
      </c>
      <c r="I4" s="1"/>
      <c r="J4" s="1"/>
    </row>
    <row r="5" spans="1:10" ht="15.75" customHeight="1">
      <c r="A5" s="2" t="s">
        <v>259</v>
      </c>
      <c r="B5" s="4">
        <v>15</v>
      </c>
      <c r="C5" s="2" t="s">
        <v>260</v>
      </c>
      <c r="D5" s="4">
        <v>60</v>
      </c>
      <c r="E5" s="2" t="s">
        <v>261</v>
      </c>
      <c r="F5" s="4">
        <f>$F$2*0.7</f>
        <v>164.5</v>
      </c>
      <c r="G5" s="2" t="s">
        <v>262</v>
      </c>
      <c r="H5" s="4">
        <v>6</v>
      </c>
      <c r="I5" s="1"/>
      <c r="J5" s="1"/>
    </row>
    <row r="6" spans="1:10" ht="15.75" customHeight="1">
      <c r="A6" s="2" t="s">
        <v>263</v>
      </c>
      <c r="B6" s="4">
        <v>13</v>
      </c>
      <c r="C6" s="2" t="s">
        <v>264</v>
      </c>
      <c r="D6" s="4">
        <v>40</v>
      </c>
      <c r="E6" s="2" t="s">
        <v>265</v>
      </c>
      <c r="F6" s="4">
        <f>$F$2*0.2</f>
        <v>47</v>
      </c>
      <c r="G6" s="2" t="s">
        <v>266</v>
      </c>
      <c r="H6" s="4">
        <v>2</v>
      </c>
      <c r="I6" s="1"/>
      <c r="J6" s="1"/>
    </row>
    <row r="7" spans="1:10" ht="15.75" customHeight="1">
      <c r="A7" s="2" t="s">
        <v>267</v>
      </c>
      <c r="B7" s="4">
        <v>12</v>
      </c>
      <c r="C7" s="2" t="s">
        <v>268</v>
      </c>
      <c r="D7" s="4">
        <v>30</v>
      </c>
      <c r="E7" s="2" t="s">
        <v>269</v>
      </c>
      <c r="F7" s="4">
        <f>$F$2*0.2</f>
        <v>47</v>
      </c>
      <c r="G7" s="2" t="s">
        <v>270</v>
      </c>
      <c r="H7" s="4">
        <v>1</v>
      </c>
      <c r="I7" s="1"/>
      <c r="J7" s="1"/>
    </row>
    <row r="8" spans="1:10" ht="15.75" customHeight="1">
      <c r="A8" s="2" t="s">
        <v>271</v>
      </c>
      <c r="B8" s="4">
        <v>5</v>
      </c>
      <c r="C8" s="2" t="s">
        <v>272</v>
      </c>
      <c r="D8" s="4">
        <v>55</v>
      </c>
      <c r="E8" s="2" t="s">
        <v>273</v>
      </c>
      <c r="F8" s="4">
        <f>$F$2*0.25</f>
        <v>58.75</v>
      </c>
      <c r="G8" s="2" t="s">
        <v>274</v>
      </c>
      <c r="H8" s="4">
        <v>0</v>
      </c>
      <c r="I8" s="1"/>
      <c r="J8" s="1"/>
    </row>
    <row r="9" spans="1:10" ht="15.75" customHeight="1">
      <c r="A9" s="2" t="s">
        <v>275</v>
      </c>
      <c r="B9" s="4">
        <v>6</v>
      </c>
      <c r="C9" s="2" t="s">
        <v>276</v>
      </c>
      <c r="D9" s="4">
        <v>55</v>
      </c>
      <c r="E9" s="2" t="s">
        <v>277</v>
      </c>
      <c r="F9" s="4">
        <f>$F$2*0.25</f>
        <v>58.75</v>
      </c>
      <c r="G9" s="2" t="s">
        <v>278</v>
      </c>
      <c r="H9" s="4">
        <v>1</v>
      </c>
      <c r="I9" s="1"/>
      <c r="J9" s="1"/>
    </row>
    <row r="10" spans="1:10" ht="15.75" customHeight="1">
      <c r="A10" s="2" t="s">
        <v>279</v>
      </c>
      <c r="B10" s="4">
        <f>ROUNDUP((B8+B5+B7+B9)/2,0)</f>
        <v>19</v>
      </c>
      <c r="C10" s="2" t="s">
        <v>280</v>
      </c>
      <c r="D10" s="4">
        <v>35</v>
      </c>
      <c r="E10" s="2" t="s">
        <v>281</v>
      </c>
      <c r="F10" s="2" t="s">
        <v>282</v>
      </c>
      <c r="G10" s="2" t="s">
        <v>283</v>
      </c>
      <c r="H10" s="4">
        <v>7</v>
      </c>
      <c r="I10" s="1"/>
      <c r="J10" s="1"/>
    </row>
    <row r="11" spans="1:10" ht="15.75" customHeight="1">
      <c r="A11" s="2" t="s">
        <v>284</v>
      </c>
      <c r="B11" s="4">
        <v>8</v>
      </c>
      <c r="C11" s="2" t="s">
        <v>285</v>
      </c>
      <c r="D11" s="4">
        <v>30</v>
      </c>
      <c r="E11" s="2" t="s">
        <v>286</v>
      </c>
      <c r="F11" s="4">
        <v>2</v>
      </c>
      <c r="G11" s="2" t="s">
        <v>287</v>
      </c>
      <c r="H11" s="4">
        <v>6</v>
      </c>
      <c r="I11" s="1"/>
      <c r="J11" s="1"/>
    </row>
    <row r="12" spans="1:10" ht="15.75" customHeight="1">
      <c r="A12" s="2" t="s">
        <v>288</v>
      </c>
      <c r="B12" s="4">
        <v>20</v>
      </c>
      <c r="C12" s="2" t="s">
        <v>289</v>
      </c>
      <c r="D12" s="4">
        <v>20</v>
      </c>
      <c r="E12" s="2" t="s">
        <v>290</v>
      </c>
      <c r="F12" s="4">
        <v>2</v>
      </c>
      <c r="G12" s="2" t="s">
        <v>291</v>
      </c>
      <c r="H12" s="4">
        <v>5</v>
      </c>
      <c r="I12" s="1"/>
      <c r="J12" s="1"/>
    </row>
    <row r="13" spans="1:10" ht="15.75" customHeight="1">
      <c r="A13" s="2" t="s">
        <v>292</v>
      </c>
      <c r="B13" s="4">
        <v>20</v>
      </c>
      <c r="C13" s="2" t="s">
        <v>293</v>
      </c>
      <c r="D13" s="4">
        <v>55</v>
      </c>
      <c r="E13" s="2" t="s">
        <v>294</v>
      </c>
      <c r="F13" s="2" t="s">
        <v>445</v>
      </c>
      <c r="G13" s="2" t="s">
        <v>296</v>
      </c>
      <c r="H13" s="4">
        <v>6</v>
      </c>
      <c r="I13" s="1"/>
      <c r="J13" s="1"/>
    </row>
    <row r="14" spans="1:10" ht="15.75" customHeight="1">
      <c r="A14" s="2" t="s">
        <v>297</v>
      </c>
      <c r="B14" s="4">
        <v>48</v>
      </c>
      <c r="C14" s="2" t="s">
        <v>298</v>
      </c>
      <c r="D14" s="4">
        <v>60</v>
      </c>
      <c r="E14" s="2" t="s">
        <v>299</v>
      </c>
      <c r="F14" s="2" t="s">
        <v>446</v>
      </c>
      <c r="G14" s="2" t="s">
        <v>301</v>
      </c>
      <c r="H14" s="4">
        <v>6</v>
      </c>
      <c r="I14" s="1"/>
      <c r="J14" s="1"/>
    </row>
    <row r="15" spans="1:10" ht="15.75" customHeight="1">
      <c r="A15" s="2" t="s">
        <v>302</v>
      </c>
      <c r="B15" s="2" t="s">
        <v>303</v>
      </c>
      <c r="C15" s="2" t="s">
        <v>304</v>
      </c>
      <c r="D15" s="4">
        <v>20</v>
      </c>
      <c r="E15" s="2" t="s">
        <v>305</v>
      </c>
      <c r="F15" s="2" t="s">
        <v>123</v>
      </c>
      <c r="G15" s="2" t="s">
        <v>307</v>
      </c>
      <c r="H15" s="4">
        <v>2</v>
      </c>
      <c r="I15" s="1"/>
      <c r="J15" s="1"/>
    </row>
    <row r="16" spans="1:10" ht="15.75" customHeight="1">
      <c r="A16" s="2" t="s">
        <v>308</v>
      </c>
      <c r="B16" s="4">
        <f>ROUNDUP((B7+B5)/2,0)</f>
        <v>14</v>
      </c>
      <c r="C16" s="2" t="s">
        <v>309</v>
      </c>
      <c r="D16" s="4">
        <v>40</v>
      </c>
      <c r="E16" s="2" t="s">
        <v>99</v>
      </c>
      <c r="F16" s="2" t="s">
        <v>447</v>
      </c>
      <c r="G16" s="2" t="s">
        <v>311</v>
      </c>
      <c r="H16" s="4">
        <v>2</v>
      </c>
      <c r="I16" s="1"/>
      <c r="J16" s="1"/>
    </row>
    <row r="17" spans="1:10" ht="15.75" customHeight="1">
      <c r="A17" s="2" t="s">
        <v>312</v>
      </c>
      <c r="B17" s="4">
        <f>ROUNDUP((B6+B6+B4)/3,0)</f>
        <v>14</v>
      </c>
      <c r="C17" s="2" t="s">
        <v>313</v>
      </c>
      <c r="D17" s="4">
        <v>45</v>
      </c>
      <c r="E17" s="2" t="s">
        <v>314</v>
      </c>
      <c r="F17" s="4"/>
      <c r="G17" s="2" t="s">
        <v>315</v>
      </c>
      <c r="H17" s="4">
        <v>2</v>
      </c>
      <c r="I17" s="1"/>
      <c r="J17" s="1"/>
    </row>
    <row r="18" spans="1:10" ht="15.75" customHeight="1">
      <c r="A18" s="2" t="s">
        <v>316</v>
      </c>
      <c r="B18" s="4">
        <f>ROUNDUP((B5+B4+B5)/3,0)</f>
        <v>15</v>
      </c>
      <c r="C18" s="2" t="s">
        <v>317</v>
      </c>
      <c r="D18" s="4">
        <v>55</v>
      </c>
      <c r="E18" s="2" t="s">
        <v>318</v>
      </c>
      <c r="F18" s="4"/>
      <c r="G18" s="2" t="s">
        <v>319</v>
      </c>
      <c r="H18" s="4">
        <v>2</v>
      </c>
      <c r="I18" s="1"/>
      <c r="J18" s="1"/>
    </row>
    <row r="19" spans="1:10" ht="15.75" customHeight="1">
      <c r="A19" s="2" t="s">
        <v>320</v>
      </c>
      <c r="B19" s="4">
        <f>ROUNDUP(B8+B9,0)</f>
        <v>11</v>
      </c>
      <c r="C19" s="2" t="s">
        <v>321</v>
      </c>
      <c r="D19" s="4">
        <v>25</v>
      </c>
      <c r="E19" s="2" t="s">
        <v>322</v>
      </c>
      <c r="F19" s="4"/>
      <c r="G19" s="2" t="s">
        <v>323</v>
      </c>
      <c r="H19" s="4">
        <v>2</v>
      </c>
      <c r="I19" s="1"/>
      <c r="J19" s="1"/>
    </row>
    <row r="20" spans="1:10" ht="15.75" customHeight="1">
      <c r="A20" s="2" t="s">
        <v>324</v>
      </c>
      <c r="B20" s="2"/>
      <c r="C20" s="2" t="s">
        <v>325</v>
      </c>
      <c r="D20" s="4">
        <v>40</v>
      </c>
      <c r="E20" s="2" t="s">
        <v>326</v>
      </c>
      <c r="F20" s="4"/>
      <c r="G20" s="2" t="s">
        <v>327</v>
      </c>
      <c r="H20" s="2" t="s">
        <v>448</v>
      </c>
      <c r="I20" s="1"/>
      <c r="J20" s="1"/>
    </row>
    <row r="21" spans="1:10" ht="15.75" customHeight="1">
      <c r="A21" s="2" t="s">
        <v>329</v>
      </c>
      <c r="B21" s="4">
        <f>F2</f>
        <v>235</v>
      </c>
      <c r="C21" s="2" t="s">
        <v>330</v>
      </c>
      <c r="D21" s="4">
        <v>35</v>
      </c>
      <c r="E21" s="2" t="s">
        <v>331</v>
      </c>
      <c r="F21" s="4"/>
      <c r="G21" s="2" t="s">
        <v>332</v>
      </c>
      <c r="H21" s="2" t="s">
        <v>448</v>
      </c>
      <c r="I21" s="1"/>
      <c r="J21" s="1"/>
    </row>
    <row r="22" spans="1:10" ht="15.75" customHeight="1">
      <c r="A22" s="2" t="s">
        <v>334</v>
      </c>
      <c r="B22" s="4">
        <f>F3</f>
        <v>7</v>
      </c>
      <c r="C22" s="2" t="s">
        <v>335</v>
      </c>
      <c r="D22" s="4">
        <v>30</v>
      </c>
      <c r="E22" s="2" t="s">
        <v>336</v>
      </c>
      <c r="F22" s="4"/>
      <c r="G22" s="2" t="s">
        <v>337</v>
      </c>
      <c r="H22" s="2" t="s">
        <v>448</v>
      </c>
      <c r="I22" s="1"/>
      <c r="J22" s="1"/>
    </row>
    <row r="23" spans="1:10" ht="15.75" customHeight="1">
      <c r="A23" s="2" t="s">
        <v>339</v>
      </c>
      <c r="B23" s="4">
        <f t="shared" ref="B23:B28" si="0">F4</f>
        <v>47</v>
      </c>
      <c r="C23" s="2" t="s">
        <v>340</v>
      </c>
      <c r="D23" s="4">
        <v>35</v>
      </c>
      <c r="E23" s="2" t="s">
        <v>341</v>
      </c>
      <c r="F23" s="4"/>
      <c r="G23" s="2" t="s">
        <v>342</v>
      </c>
      <c r="H23" s="2" t="s">
        <v>448</v>
      </c>
      <c r="I23" s="1"/>
      <c r="J23" s="1"/>
    </row>
    <row r="24" spans="1:10" ht="15.75" customHeight="1">
      <c r="A24" s="2" t="s">
        <v>344</v>
      </c>
      <c r="B24" s="4">
        <f t="shared" si="0"/>
        <v>164.5</v>
      </c>
      <c r="C24" s="2" t="s">
        <v>345</v>
      </c>
      <c r="D24" s="4">
        <v>35</v>
      </c>
      <c r="E24" s="2" t="s">
        <v>346</v>
      </c>
      <c r="F24" s="4"/>
      <c r="G24" s="2" t="s">
        <v>347</v>
      </c>
      <c r="H24" s="2" t="s">
        <v>448</v>
      </c>
      <c r="I24" s="1"/>
      <c r="J24" s="1"/>
    </row>
    <row r="25" spans="1:10" ht="15.75" customHeight="1">
      <c r="A25" s="2" t="s">
        <v>348</v>
      </c>
      <c r="B25" s="4">
        <f t="shared" si="0"/>
        <v>47</v>
      </c>
      <c r="C25" s="2" t="s">
        <v>349</v>
      </c>
      <c r="D25" s="4">
        <v>30</v>
      </c>
      <c r="E25" s="2" t="s">
        <v>350</v>
      </c>
      <c r="F25" s="4"/>
      <c r="G25" s="2" t="s">
        <v>351</v>
      </c>
      <c r="H25" s="2" t="s">
        <v>449</v>
      </c>
      <c r="I25" s="1"/>
      <c r="J25" s="1"/>
    </row>
    <row r="26" spans="1:10" ht="15.75" customHeight="1">
      <c r="A26" s="2" t="s">
        <v>353</v>
      </c>
      <c r="B26" s="4">
        <f t="shared" si="0"/>
        <v>47</v>
      </c>
      <c r="C26" s="2" t="s">
        <v>354</v>
      </c>
      <c r="D26" s="4">
        <v>35</v>
      </c>
      <c r="E26" s="2" t="s">
        <v>355</v>
      </c>
      <c r="F26" s="4"/>
      <c r="G26" s="2"/>
      <c r="H26" s="2"/>
      <c r="I26" s="1"/>
      <c r="J26" s="1"/>
    </row>
    <row r="27" spans="1:10" ht="15.75" customHeight="1">
      <c r="A27" s="2" t="s">
        <v>356</v>
      </c>
      <c r="B27" s="4">
        <f t="shared" si="0"/>
        <v>58.75</v>
      </c>
      <c r="E27" s="2" t="s">
        <v>357</v>
      </c>
      <c r="F27" s="2" t="s">
        <v>386</v>
      </c>
      <c r="G27" s="2"/>
      <c r="H27" s="2"/>
      <c r="I27" s="1"/>
      <c r="J27" s="1"/>
    </row>
    <row r="28" spans="1:10" ht="15.75" customHeight="1">
      <c r="A28" s="2" t="s">
        <v>358</v>
      </c>
      <c r="B28" s="4">
        <f t="shared" si="0"/>
        <v>58.75</v>
      </c>
      <c r="C28" s="2"/>
      <c r="D28" s="2"/>
      <c r="E28" s="2"/>
      <c r="F28" s="2"/>
      <c r="G28" s="2"/>
      <c r="H28" s="2"/>
      <c r="I28" s="1"/>
      <c r="J28" s="1"/>
    </row>
    <row r="29" spans="1:10" ht="15.75" customHeight="1">
      <c r="A29" s="2" t="s">
        <v>359</v>
      </c>
      <c r="B29" s="4">
        <v>0</v>
      </c>
      <c r="C29" s="2"/>
      <c r="D29" s="2"/>
      <c r="E29" s="2"/>
      <c r="F29" s="2"/>
      <c r="G29" s="2"/>
      <c r="H29" s="2"/>
      <c r="I29" s="1"/>
      <c r="J29" s="1"/>
    </row>
    <row r="30" spans="1:10" ht="15.75" customHeight="1">
      <c r="A30" s="2"/>
      <c r="B30" s="2"/>
      <c r="C30" s="2"/>
      <c r="D30" s="2"/>
      <c r="E30" s="2"/>
      <c r="F30" s="2"/>
      <c r="G30" s="2"/>
      <c r="H30" s="2"/>
      <c r="I30" s="1"/>
      <c r="J30" s="1"/>
    </row>
    <row r="31" spans="1:10" ht="15.75" customHeight="1">
      <c r="A31" s="3"/>
      <c r="B31" s="3"/>
      <c r="C31" s="3"/>
      <c r="D31" s="3"/>
      <c r="E31" s="3"/>
      <c r="F31" s="3"/>
      <c r="G31" s="3"/>
      <c r="H31" s="3"/>
    </row>
    <row r="32" spans="1:10" ht="15.75" customHeight="1">
      <c r="A32" s="3"/>
      <c r="B32" s="3"/>
      <c r="C32" s="3"/>
      <c r="D32" s="3"/>
      <c r="E32" s="3"/>
      <c r="F32" s="3"/>
      <c r="G32" s="3"/>
      <c r="H32" s="3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Tabelle24">
    <outlinePr summaryBelow="0" summaryRight="0"/>
  </sheetPr>
  <dimension ref="A1:J32"/>
  <sheetViews>
    <sheetView workbookViewId="0">
      <selection activeCell="D2" sqref="D2:D26"/>
    </sheetView>
  </sheetViews>
  <sheetFormatPr defaultColWidth="14.42578125" defaultRowHeight="15.75" customHeight="1"/>
  <sheetData>
    <row r="1" spans="1:10" ht="15.75" customHeight="1">
      <c r="A1" s="2" t="s">
        <v>238</v>
      </c>
      <c r="B1" s="2" t="s">
        <v>239</v>
      </c>
      <c r="C1" s="2" t="s">
        <v>240</v>
      </c>
      <c r="D1" s="2" t="s">
        <v>241</v>
      </c>
      <c r="E1" s="2" t="s">
        <v>242</v>
      </c>
      <c r="F1" s="2" t="s">
        <v>243</v>
      </c>
      <c r="G1" s="2" t="s">
        <v>244</v>
      </c>
      <c r="H1" s="2" t="s">
        <v>245</v>
      </c>
      <c r="I1" s="1" t="s">
        <v>246</v>
      </c>
      <c r="J1" s="1"/>
    </row>
    <row r="2" spans="1:10" ht="15.75" customHeight="1">
      <c r="A2" s="2" t="s">
        <v>247</v>
      </c>
      <c r="B2" s="4">
        <v>13</v>
      </c>
      <c r="C2" s="2" t="s">
        <v>248</v>
      </c>
      <c r="D2" s="4">
        <v>35</v>
      </c>
      <c r="E2" s="2" t="s">
        <v>249</v>
      </c>
      <c r="F2" s="4">
        <f xml:space="preserve"> (B2*2 + B5) *5</f>
        <v>200</v>
      </c>
      <c r="G2" s="2" t="s">
        <v>250</v>
      </c>
      <c r="H2" s="4">
        <v>6</v>
      </c>
      <c r="I2" s="1"/>
      <c r="J2" s="1"/>
    </row>
    <row r="3" spans="1:10" ht="15.75" customHeight="1">
      <c r="A3" s="2" t="s">
        <v>251</v>
      </c>
      <c r="B3" s="4">
        <v>11</v>
      </c>
      <c r="C3" s="2" t="s">
        <v>252</v>
      </c>
      <c r="D3" s="4">
        <v>50</v>
      </c>
      <c r="E3" s="2" t="s">
        <v>253</v>
      </c>
      <c r="F3" s="4">
        <f>ROUNDDOWN(B5/2,0)</f>
        <v>7</v>
      </c>
      <c r="G3" s="2" t="s">
        <v>254</v>
      </c>
      <c r="H3" s="4">
        <v>7</v>
      </c>
      <c r="I3" s="1"/>
      <c r="J3" s="1"/>
    </row>
    <row r="4" spans="1:10" ht="15.75" customHeight="1">
      <c r="A4" s="2" t="s">
        <v>255</v>
      </c>
      <c r="B4" s="4">
        <v>9</v>
      </c>
      <c r="C4" s="2" t="s">
        <v>256</v>
      </c>
      <c r="D4" s="4">
        <v>35</v>
      </c>
      <c r="E4" s="2" t="s">
        <v>257</v>
      </c>
      <c r="F4" s="4">
        <f>$F$2*0.2</f>
        <v>40</v>
      </c>
      <c r="G4" s="2" t="s">
        <v>258</v>
      </c>
      <c r="H4" s="4">
        <v>0</v>
      </c>
      <c r="I4" s="1"/>
      <c r="J4" s="1"/>
    </row>
    <row r="5" spans="1:10" ht="15.75" customHeight="1">
      <c r="A5" s="2" t="s">
        <v>259</v>
      </c>
      <c r="B5" s="4">
        <v>14</v>
      </c>
      <c r="C5" s="2" t="s">
        <v>260</v>
      </c>
      <c r="D5" s="4">
        <v>35</v>
      </c>
      <c r="E5" s="2" t="s">
        <v>261</v>
      </c>
      <c r="F5" s="4">
        <f>$F$2*0.7</f>
        <v>140</v>
      </c>
      <c r="G5" s="2" t="s">
        <v>262</v>
      </c>
      <c r="H5" s="4">
        <v>0</v>
      </c>
      <c r="I5" s="1"/>
      <c r="J5" s="1"/>
    </row>
    <row r="6" spans="1:10" ht="15.75" customHeight="1">
      <c r="A6" s="2" t="s">
        <v>263</v>
      </c>
      <c r="B6" s="4">
        <v>10</v>
      </c>
      <c r="C6" s="2" t="s">
        <v>264</v>
      </c>
      <c r="D6" s="4">
        <v>35</v>
      </c>
      <c r="E6" s="2" t="s">
        <v>265</v>
      </c>
      <c r="F6" s="4">
        <f>$F$2*0.2</f>
        <v>40</v>
      </c>
      <c r="G6" s="2" t="s">
        <v>266</v>
      </c>
      <c r="H6" s="4">
        <v>1</v>
      </c>
      <c r="I6" s="1"/>
      <c r="J6" s="1"/>
    </row>
    <row r="7" spans="1:10" ht="15.75" customHeight="1">
      <c r="A7" s="2" t="s">
        <v>267</v>
      </c>
      <c r="B7" s="4">
        <v>11</v>
      </c>
      <c r="C7" s="2" t="s">
        <v>268</v>
      </c>
      <c r="D7" s="4">
        <v>30</v>
      </c>
      <c r="E7" s="2" t="s">
        <v>269</v>
      </c>
      <c r="F7" s="4">
        <f>$F$2*0.2</f>
        <v>40</v>
      </c>
      <c r="G7" s="2" t="s">
        <v>270</v>
      </c>
      <c r="H7" s="4">
        <v>1</v>
      </c>
      <c r="I7" s="1"/>
      <c r="J7" s="1"/>
    </row>
    <row r="8" spans="1:10" ht="15.75" customHeight="1">
      <c r="A8" s="2" t="s">
        <v>271</v>
      </c>
      <c r="B8" s="4">
        <v>5</v>
      </c>
      <c r="C8" s="2" t="s">
        <v>272</v>
      </c>
      <c r="D8" s="4">
        <v>40</v>
      </c>
      <c r="E8" s="2" t="s">
        <v>273</v>
      </c>
      <c r="F8" s="4">
        <f>$F$2*0.25</f>
        <v>50</v>
      </c>
      <c r="G8" s="2" t="s">
        <v>274</v>
      </c>
      <c r="H8" s="4">
        <v>0</v>
      </c>
      <c r="I8" s="1"/>
      <c r="J8" s="1"/>
    </row>
    <row r="9" spans="1:10" ht="15.75" customHeight="1">
      <c r="A9" s="2" t="s">
        <v>275</v>
      </c>
      <c r="B9" s="4">
        <v>5</v>
      </c>
      <c r="C9" s="2" t="s">
        <v>276</v>
      </c>
      <c r="D9" s="4">
        <v>35</v>
      </c>
      <c r="E9" s="2" t="s">
        <v>277</v>
      </c>
      <c r="F9" s="4">
        <f>$F$2*0.25</f>
        <v>50</v>
      </c>
      <c r="G9" s="2" t="s">
        <v>278</v>
      </c>
      <c r="H9" s="4">
        <v>1</v>
      </c>
      <c r="I9" s="1"/>
      <c r="J9" s="1"/>
    </row>
    <row r="10" spans="1:10" ht="15.75" customHeight="1">
      <c r="A10" s="2" t="s">
        <v>279</v>
      </c>
      <c r="B10" s="4">
        <f>ROUNDUP((B8+B5+B7+B9)/2,0)</f>
        <v>18</v>
      </c>
      <c r="C10" s="2" t="s">
        <v>280</v>
      </c>
      <c r="D10" s="4">
        <v>30</v>
      </c>
      <c r="E10" s="2" t="s">
        <v>281</v>
      </c>
      <c r="F10" s="2" t="s">
        <v>282</v>
      </c>
      <c r="G10" s="2" t="s">
        <v>283</v>
      </c>
      <c r="H10" s="4">
        <v>7</v>
      </c>
      <c r="I10" s="1"/>
      <c r="J10" s="1"/>
    </row>
    <row r="11" spans="1:10" ht="15.75" customHeight="1">
      <c r="A11" s="2" t="s">
        <v>284</v>
      </c>
      <c r="B11" s="4">
        <v>8</v>
      </c>
      <c r="C11" s="2" t="s">
        <v>285</v>
      </c>
      <c r="D11" s="4">
        <v>28</v>
      </c>
      <c r="E11" s="2" t="s">
        <v>286</v>
      </c>
      <c r="F11" s="4">
        <v>2</v>
      </c>
      <c r="G11" s="2" t="s">
        <v>287</v>
      </c>
      <c r="H11" s="4">
        <v>6</v>
      </c>
      <c r="I11" s="1"/>
      <c r="J11" s="1"/>
    </row>
    <row r="12" spans="1:10" ht="15.75" customHeight="1">
      <c r="A12" s="2" t="s">
        <v>288</v>
      </c>
      <c r="B12" s="4">
        <v>20</v>
      </c>
      <c r="C12" s="2" t="s">
        <v>289</v>
      </c>
      <c r="D12" s="4">
        <v>20</v>
      </c>
      <c r="E12" s="2" t="s">
        <v>290</v>
      </c>
      <c r="F12" s="4">
        <v>2</v>
      </c>
      <c r="G12" s="2" t="s">
        <v>291</v>
      </c>
      <c r="H12" s="4">
        <v>6</v>
      </c>
      <c r="I12" s="1"/>
      <c r="J12" s="1"/>
    </row>
    <row r="13" spans="1:10" ht="15.75" customHeight="1">
      <c r="A13" s="2" t="s">
        <v>292</v>
      </c>
      <c r="B13" s="4">
        <v>20</v>
      </c>
      <c r="C13" s="2" t="s">
        <v>293</v>
      </c>
      <c r="D13" s="4">
        <v>25</v>
      </c>
      <c r="E13" s="2" t="s">
        <v>294</v>
      </c>
      <c r="F13" s="2" t="s">
        <v>421</v>
      </c>
      <c r="G13" s="2" t="s">
        <v>296</v>
      </c>
      <c r="H13" s="4">
        <v>6</v>
      </c>
      <c r="I13" s="1"/>
      <c r="J13" s="1"/>
    </row>
    <row r="14" spans="1:10" ht="15.75" customHeight="1">
      <c r="A14" s="2" t="s">
        <v>297</v>
      </c>
      <c r="B14" s="4">
        <v>48</v>
      </c>
      <c r="C14" s="2" t="s">
        <v>298</v>
      </c>
      <c r="D14" s="4">
        <v>30</v>
      </c>
      <c r="E14" s="2" t="s">
        <v>299</v>
      </c>
      <c r="F14" s="2" t="s">
        <v>450</v>
      </c>
      <c r="G14" s="2" t="s">
        <v>301</v>
      </c>
      <c r="H14" s="4">
        <v>6</v>
      </c>
      <c r="I14" s="1"/>
      <c r="J14" s="1"/>
    </row>
    <row r="15" spans="1:10" ht="15.75" customHeight="1">
      <c r="A15" s="2" t="s">
        <v>302</v>
      </c>
      <c r="B15" s="2" t="s">
        <v>333</v>
      </c>
      <c r="C15" s="2" t="s">
        <v>304</v>
      </c>
      <c r="D15" s="4">
        <v>20</v>
      </c>
      <c r="E15" s="2" t="s">
        <v>305</v>
      </c>
      <c r="F15" s="2" t="s">
        <v>451</v>
      </c>
      <c r="G15" s="2" t="s">
        <v>307</v>
      </c>
      <c r="H15" s="4">
        <v>1</v>
      </c>
      <c r="I15" s="1"/>
      <c r="J15" s="1"/>
    </row>
    <row r="16" spans="1:10" ht="15.75" customHeight="1">
      <c r="A16" s="2" t="s">
        <v>308</v>
      </c>
      <c r="B16" s="4">
        <f>ROUNDUP((B7+B5)/2,0)</f>
        <v>13</v>
      </c>
      <c r="C16" s="2" t="s">
        <v>309</v>
      </c>
      <c r="D16" s="4">
        <v>20</v>
      </c>
      <c r="E16" s="2" t="s">
        <v>99</v>
      </c>
      <c r="F16" s="2" t="s">
        <v>424</v>
      </c>
      <c r="G16" s="2" t="s">
        <v>311</v>
      </c>
      <c r="H16" s="4">
        <v>1</v>
      </c>
      <c r="I16" s="1"/>
      <c r="J16" s="1"/>
    </row>
    <row r="17" spans="1:10" ht="15.75" customHeight="1">
      <c r="A17" s="2" t="s">
        <v>312</v>
      </c>
      <c r="B17" s="4">
        <f>ROUNDUP((B6+B6+B4)/3,0)</f>
        <v>10</v>
      </c>
      <c r="C17" s="2" t="s">
        <v>313</v>
      </c>
      <c r="D17" s="4">
        <v>30</v>
      </c>
      <c r="E17" s="2" t="s">
        <v>314</v>
      </c>
      <c r="F17" s="4"/>
      <c r="G17" s="2" t="s">
        <v>315</v>
      </c>
      <c r="H17" s="4">
        <v>1</v>
      </c>
      <c r="I17" s="1"/>
      <c r="J17" s="1"/>
    </row>
    <row r="18" spans="1:10" ht="15.75" customHeight="1">
      <c r="A18" s="2" t="s">
        <v>316</v>
      </c>
      <c r="B18" s="4">
        <f>ROUNDUP((B5+B4+B5)/3,0)</f>
        <v>13</v>
      </c>
      <c r="C18" s="2" t="s">
        <v>317</v>
      </c>
      <c r="D18" s="4">
        <v>35</v>
      </c>
      <c r="E18" s="2" t="s">
        <v>318</v>
      </c>
      <c r="F18" s="4"/>
      <c r="G18" s="2" t="s">
        <v>319</v>
      </c>
      <c r="H18" s="4">
        <v>1</v>
      </c>
      <c r="I18" s="1"/>
      <c r="J18" s="1"/>
    </row>
    <row r="19" spans="1:10" ht="15.75" customHeight="1">
      <c r="A19" s="2" t="s">
        <v>320</v>
      </c>
      <c r="B19" s="4">
        <f>ROUNDUP(B8+B9,0)</f>
        <v>10</v>
      </c>
      <c r="C19" s="2" t="s">
        <v>321</v>
      </c>
      <c r="D19" s="4">
        <v>30</v>
      </c>
      <c r="E19" s="2" t="s">
        <v>322</v>
      </c>
      <c r="F19" s="4"/>
      <c r="G19" s="2" t="s">
        <v>323</v>
      </c>
      <c r="H19" s="4">
        <v>1</v>
      </c>
      <c r="I19" s="1"/>
      <c r="J19" s="1"/>
    </row>
    <row r="20" spans="1:10" ht="15.75" customHeight="1">
      <c r="A20" s="2" t="s">
        <v>324</v>
      </c>
      <c r="B20" s="2"/>
      <c r="C20" s="2" t="s">
        <v>325</v>
      </c>
      <c r="D20" s="4">
        <v>35</v>
      </c>
      <c r="E20" s="2" t="s">
        <v>326</v>
      </c>
      <c r="F20" s="4"/>
      <c r="G20" s="2" t="s">
        <v>327</v>
      </c>
      <c r="H20" s="2" t="s">
        <v>452</v>
      </c>
      <c r="I20" s="1"/>
      <c r="J20" s="1"/>
    </row>
    <row r="21" spans="1:10" ht="15.75" customHeight="1">
      <c r="A21" s="2" t="s">
        <v>329</v>
      </c>
      <c r="B21" s="4">
        <f>F2</f>
        <v>200</v>
      </c>
      <c r="C21" s="2" t="s">
        <v>330</v>
      </c>
      <c r="D21" s="4">
        <v>40</v>
      </c>
      <c r="E21" s="2" t="s">
        <v>331</v>
      </c>
      <c r="F21" s="4"/>
      <c r="G21" s="2" t="s">
        <v>332</v>
      </c>
      <c r="H21" s="2" t="s">
        <v>452</v>
      </c>
      <c r="I21" s="1"/>
      <c r="J21" s="1"/>
    </row>
    <row r="22" spans="1:10" ht="15.75" customHeight="1">
      <c r="A22" s="2" t="s">
        <v>334</v>
      </c>
      <c r="B22" s="4">
        <f>F3</f>
        <v>7</v>
      </c>
      <c r="C22" s="2" t="s">
        <v>335</v>
      </c>
      <c r="D22" s="4">
        <v>20</v>
      </c>
      <c r="E22" s="2" t="s">
        <v>336</v>
      </c>
      <c r="F22" s="4"/>
      <c r="G22" s="2" t="s">
        <v>337</v>
      </c>
      <c r="H22" s="2" t="s">
        <v>452</v>
      </c>
      <c r="I22" s="1"/>
      <c r="J22" s="1"/>
    </row>
    <row r="23" spans="1:10" ht="15.75" customHeight="1">
      <c r="A23" s="2" t="s">
        <v>339</v>
      </c>
      <c r="B23" s="4">
        <f t="shared" ref="B23:B28" si="0">F4</f>
        <v>40</v>
      </c>
      <c r="C23" s="2" t="s">
        <v>340</v>
      </c>
      <c r="D23" s="4">
        <v>35</v>
      </c>
      <c r="E23" s="2" t="s">
        <v>341</v>
      </c>
      <c r="F23" s="4"/>
      <c r="G23" s="2" t="s">
        <v>342</v>
      </c>
      <c r="H23" s="2" t="s">
        <v>452</v>
      </c>
      <c r="I23" s="1"/>
      <c r="J23" s="1"/>
    </row>
    <row r="24" spans="1:10" ht="15.75" customHeight="1">
      <c r="A24" s="2" t="s">
        <v>344</v>
      </c>
      <c r="B24" s="4">
        <f t="shared" si="0"/>
        <v>140</v>
      </c>
      <c r="C24" s="2" t="s">
        <v>345</v>
      </c>
      <c r="D24" s="4">
        <v>25</v>
      </c>
      <c r="E24" s="2" t="s">
        <v>346</v>
      </c>
      <c r="F24" s="4"/>
      <c r="G24" s="2" t="s">
        <v>347</v>
      </c>
      <c r="H24" s="2" t="s">
        <v>452</v>
      </c>
      <c r="I24" s="1"/>
      <c r="J24" s="1"/>
    </row>
    <row r="25" spans="1:10" ht="15.75" customHeight="1">
      <c r="A25" s="2" t="s">
        <v>348</v>
      </c>
      <c r="B25" s="4">
        <f t="shared" si="0"/>
        <v>40</v>
      </c>
      <c r="C25" s="2" t="s">
        <v>349</v>
      </c>
      <c r="D25" s="4">
        <v>30</v>
      </c>
      <c r="E25" s="2" t="s">
        <v>350</v>
      </c>
      <c r="F25" s="4"/>
      <c r="G25" s="2" t="s">
        <v>351</v>
      </c>
      <c r="H25" s="2" t="s">
        <v>453</v>
      </c>
      <c r="I25" s="1"/>
      <c r="J25" s="1"/>
    </row>
    <row r="26" spans="1:10" ht="15.75" customHeight="1">
      <c r="A26" s="2" t="s">
        <v>353</v>
      </c>
      <c r="B26" s="4">
        <f t="shared" si="0"/>
        <v>40</v>
      </c>
      <c r="C26" s="2" t="s">
        <v>354</v>
      </c>
      <c r="D26" s="4">
        <v>32</v>
      </c>
      <c r="E26" s="2" t="s">
        <v>355</v>
      </c>
      <c r="F26" s="4"/>
      <c r="G26" s="2"/>
      <c r="H26" s="2"/>
      <c r="I26" s="1"/>
      <c r="J26" s="1"/>
    </row>
    <row r="27" spans="1:10" ht="15.75" customHeight="1">
      <c r="A27" s="2" t="s">
        <v>356</v>
      </c>
      <c r="B27" s="4">
        <f t="shared" si="0"/>
        <v>50</v>
      </c>
      <c r="E27" s="2" t="s">
        <v>357</v>
      </c>
      <c r="F27" s="2"/>
      <c r="G27" s="2"/>
      <c r="H27" s="2"/>
      <c r="I27" s="1"/>
      <c r="J27" s="1"/>
    </row>
    <row r="28" spans="1:10" ht="15.75" customHeight="1">
      <c r="A28" s="2" t="s">
        <v>358</v>
      </c>
      <c r="B28" s="4">
        <f t="shared" si="0"/>
        <v>50</v>
      </c>
      <c r="C28" s="2"/>
      <c r="D28" s="2"/>
      <c r="E28" s="2"/>
      <c r="F28" s="2"/>
      <c r="G28" s="2"/>
      <c r="H28" s="2"/>
      <c r="I28" s="1"/>
      <c r="J28" s="1"/>
    </row>
    <row r="29" spans="1:10" ht="15.75" customHeight="1">
      <c r="A29" s="2" t="s">
        <v>359</v>
      </c>
      <c r="B29" s="4">
        <v>0</v>
      </c>
      <c r="C29" s="2"/>
      <c r="D29" s="2"/>
      <c r="E29" s="2"/>
      <c r="F29" s="2"/>
      <c r="G29" s="2"/>
      <c r="H29" s="2"/>
      <c r="I29" s="1"/>
      <c r="J29" s="1"/>
    </row>
    <row r="30" spans="1:10" ht="15.75" customHeight="1">
      <c r="A30" s="2"/>
      <c r="B30" s="2"/>
      <c r="C30" s="2"/>
      <c r="D30" s="2"/>
      <c r="E30" s="2"/>
      <c r="F30" s="2"/>
      <c r="G30" s="2"/>
      <c r="H30" s="2"/>
      <c r="I30" s="1"/>
      <c r="J30" s="1"/>
    </row>
    <row r="31" spans="1:10" ht="15.75" customHeight="1">
      <c r="A31" s="3"/>
      <c r="B31" s="3"/>
      <c r="C31" s="3"/>
      <c r="D31" s="3"/>
      <c r="E31" s="3"/>
      <c r="F31" s="3"/>
      <c r="G31" s="3"/>
      <c r="H31" s="3"/>
    </row>
    <row r="32" spans="1:10" ht="15.75" customHeight="1">
      <c r="A32" s="3"/>
      <c r="B32" s="3"/>
      <c r="C32" s="3"/>
      <c r="D32" s="3"/>
      <c r="E32" s="3"/>
      <c r="F32" s="3"/>
      <c r="G32" s="3"/>
      <c r="H32" s="3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Tabelle25">
    <outlinePr summaryBelow="0" summaryRight="0"/>
  </sheetPr>
  <dimension ref="A1:J32"/>
  <sheetViews>
    <sheetView workbookViewId="0">
      <selection activeCell="D30" sqref="D30"/>
    </sheetView>
  </sheetViews>
  <sheetFormatPr defaultColWidth="14.42578125" defaultRowHeight="15.75" customHeight="1"/>
  <sheetData>
    <row r="1" spans="1:10" ht="15.75" customHeight="1">
      <c r="A1" s="2" t="s">
        <v>238</v>
      </c>
      <c r="B1" s="2" t="s">
        <v>239</v>
      </c>
      <c r="C1" s="2" t="s">
        <v>240</v>
      </c>
      <c r="D1" s="2" t="s">
        <v>241</v>
      </c>
      <c r="E1" s="2" t="s">
        <v>242</v>
      </c>
      <c r="F1" s="2" t="s">
        <v>243</v>
      </c>
      <c r="G1" s="2" t="s">
        <v>244</v>
      </c>
      <c r="H1" s="2" t="s">
        <v>245</v>
      </c>
      <c r="I1" s="1" t="s">
        <v>246</v>
      </c>
      <c r="J1" s="1"/>
    </row>
    <row r="2" spans="1:10" ht="15.75" customHeight="1">
      <c r="A2" s="2" t="s">
        <v>247</v>
      </c>
      <c r="B2" s="4">
        <v>10</v>
      </c>
      <c r="C2" s="2" t="s">
        <v>248</v>
      </c>
      <c r="D2" s="4">
        <v>35</v>
      </c>
      <c r="E2" s="2" t="s">
        <v>249</v>
      </c>
      <c r="F2" s="4">
        <f xml:space="preserve"> (B2*2 + B5) *5</f>
        <v>150</v>
      </c>
      <c r="G2" s="2" t="s">
        <v>250</v>
      </c>
      <c r="H2" s="4">
        <v>7</v>
      </c>
      <c r="I2" s="1"/>
      <c r="J2" s="1"/>
    </row>
    <row r="3" spans="1:10" ht="15.75" customHeight="1">
      <c r="A3" s="2" t="s">
        <v>251</v>
      </c>
      <c r="B3" s="4">
        <v>10</v>
      </c>
      <c r="C3" s="2" t="s">
        <v>252</v>
      </c>
      <c r="D3" s="4">
        <v>20</v>
      </c>
      <c r="E3" s="2" t="s">
        <v>253</v>
      </c>
      <c r="F3" s="4">
        <f>ROUNDDOWN(B5/2,0)</f>
        <v>5</v>
      </c>
      <c r="G3" s="2" t="s">
        <v>254</v>
      </c>
      <c r="H3" s="4">
        <v>7</v>
      </c>
      <c r="I3" s="1"/>
      <c r="J3" s="1"/>
    </row>
    <row r="4" spans="1:10" ht="15.75" customHeight="1">
      <c r="A4" s="2" t="s">
        <v>255</v>
      </c>
      <c r="B4" s="4">
        <v>15</v>
      </c>
      <c r="C4" s="2" t="s">
        <v>256</v>
      </c>
      <c r="D4" s="4">
        <v>20</v>
      </c>
      <c r="E4" s="2" t="s">
        <v>257</v>
      </c>
      <c r="F4" s="4">
        <f>$F$2*0.2</f>
        <v>30</v>
      </c>
      <c r="G4" s="2" t="s">
        <v>258</v>
      </c>
      <c r="H4" s="4">
        <v>6</v>
      </c>
      <c r="I4" s="1"/>
      <c r="J4" s="1"/>
    </row>
    <row r="5" spans="1:10" ht="15.75" customHeight="1">
      <c r="A5" s="2" t="s">
        <v>259</v>
      </c>
      <c r="B5" s="4">
        <v>10</v>
      </c>
      <c r="C5" s="2" t="s">
        <v>260</v>
      </c>
      <c r="D5" s="4">
        <v>20</v>
      </c>
      <c r="E5" s="2" t="s">
        <v>261</v>
      </c>
      <c r="F5" s="4">
        <f>$F$2*0.7</f>
        <v>105</v>
      </c>
      <c r="G5" s="2" t="s">
        <v>262</v>
      </c>
      <c r="H5" s="4">
        <v>5</v>
      </c>
      <c r="I5" s="1"/>
      <c r="J5" s="1"/>
    </row>
    <row r="6" spans="1:10" ht="15.75" customHeight="1">
      <c r="A6" s="2" t="s">
        <v>263</v>
      </c>
      <c r="B6" s="4">
        <v>14</v>
      </c>
      <c r="C6" s="2" t="s">
        <v>264</v>
      </c>
      <c r="D6" s="4">
        <v>20</v>
      </c>
      <c r="E6" s="2" t="s">
        <v>265</v>
      </c>
      <c r="F6" s="4">
        <f>$F$2*0.2</f>
        <v>30</v>
      </c>
      <c r="G6" s="2" t="s">
        <v>266</v>
      </c>
      <c r="H6" s="4">
        <v>1</v>
      </c>
      <c r="I6" s="1"/>
      <c r="J6" s="1"/>
    </row>
    <row r="7" spans="1:10" ht="15.75" customHeight="1">
      <c r="A7" s="2" t="s">
        <v>267</v>
      </c>
      <c r="B7" s="4">
        <v>12</v>
      </c>
      <c r="C7" s="2" t="s">
        <v>268</v>
      </c>
      <c r="D7" s="4">
        <v>20</v>
      </c>
      <c r="E7" s="2" t="s">
        <v>269</v>
      </c>
      <c r="F7" s="4">
        <f>$F$2*0.2</f>
        <v>30</v>
      </c>
      <c r="G7" s="2" t="s">
        <v>270</v>
      </c>
      <c r="H7" s="4">
        <v>1</v>
      </c>
      <c r="I7" s="1"/>
      <c r="J7" s="1"/>
    </row>
    <row r="8" spans="1:10" ht="15.75" customHeight="1">
      <c r="A8" s="2" t="s">
        <v>271</v>
      </c>
      <c r="B8" s="4">
        <v>5</v>
      </c>
      <c r="C8" s="2" t="s">
        <v>272</v>
      </c>
      <c r="D8" s="4">
        <v>20</v>
      </c>
      <c r="E8" s="2" t="s">
        <v>273</v>
      </c>
      <c r="F8" s="4">
        <f>$F$2*0.25</f>
        <v>37.5</v>
      </c>
      <c r="G8" s="2" t="s">
        <v>274</v>
      </c>
      <c r="H8" s="4">
        <v>1</v>
      </c>
      <c r="I8" s="1"/>
      <c r="J8" s="1"/>
    </row>
    <row r="9" spans="1:10" ht="15.75" customHeight="1">
      <c r="A9" s="2" t="s">
        <v>275</v>
      </c>
      <c r="B9" s="4">
        <v>5</v>
      </c>
      <c r="C9" s="2" t="s">
        <v>276</v>
      </c>
      <c r="D9" s="4">
        <v>20</v>
      </c>
      <c r="E9" s="2" t="s">
        <v>277</v>
      </c>
      <c r="F9" s="4">
        <f>$F$2*0.25</f>
        <v>37.5</v>
      </c>
      <c r="G9" s="2" t="s">
        <v>278</v>
      </c>
      <c r="H9" s="4">
        <v>1</v>
      </c>
      <c r="I9" s="1"/>
      <c r="J9" s="1"/>
    </row>
    <row r="10" spans="1:10" ht="15.75" customHeight="1">
      <c r="A10" s="2" t="s">
        <v>279</v>
      </c>
      <c r="B10" s="4">
        <f>ROUNDUP((B8+B5+B7+B9)/2,0)</f>
        <v>16</v>
      </c>
      <c r="C10" s="2" t="s">
        <v>280</v>
      </c>
      <c r="D10" s="4">
        <v>20</v>
      </c>
      <c r="E10" s="2" t="s">
        <v>281</v>
      </c>
      <c r="F10" s="2" t="s">
        <v>282</v>
      </c>
      <c r="G10" s="2" t="s">
        <v>283</v>
      </c>
      <c r="H10" s="4">
        <v>7</v>
      </c>
      <c r="I10" s="1"/>
      <c r="J10" s="1"/>
    </row>
    <row r="11" spans="1:10" ht="15.75" customHeight="1">
      <c r="A11" s="2" t="s">
        <v>284</v>
      </c>
      <c r="B11" s="4">
        <v>8</v>
      </c>
      <c r="C11" s="2" t="s">
        <v>285</v>
      </c>
      <c r="D11" s="4">
        <v>30</v>
      </c>
      <c r="E11" s="2" t="s">
        <v>286</v>
      </c>
      <c r="F11" s="4">
        <v>2</v>
      </c>
      <c r="G11" s="2" t="s">
        <v>287</v>
      </c>
      <c r="H11" s="4">
        <v>7</v>
      </c>
      <c r="I11" s="1"/>
      <c r="J11" s="1"/>
    </row>
    <row r="12" spans="1:10" ht="15.75" customHeight="1">
      <c r="A12" s="2" t="s">
        <v>288</v>
      </c>
      <c r="B12" s="4">
        <v>20</v>
      </c>
      <c r="C12" s="2" t="s">
        <v>289</v>
      </c>
      <c r="D12" s="4">
        <v>20</v>
      </c>
      <c r="E12" s="2" t="s">
        <v>290</v>
      </c>
      <c r="F12" s="4">
        <v>2</v>
      </c>
      <c r="G12" s="2" t="s">
        <v>291</v>
      </c>
      <c r="H12" s="4">
        <v>0</v>
      </c>
      <c r="I12" s="1"/>
      <c r="J12" s="1"/>
    </row>
    <row r="13" spans="1:10" ht="15.75" customHeight="1">
      <c r="A13" s="2" t="s">
        <v>292</v>
      </c>
      <c r="B13" s="4">
        <v>20</v>
      </c>
      <c r="C13" s="2" t="s">
        <v>293</v>
      </c>
      <c r="D13" s="4">
        <v>90</v>
      </c>
      <c r="E13" s="2" t="s">
        <v>294</v>
      </c>
      <c r="F13" s="2" t="s">
        <v>9</v>
      </c>
      <c r="G13" s="2" t="s">
        <v>296</v>
      </c>
      <c r="H13" s="4">
        <v>7</v>
      </c>
      <c r="I13" s="1"/>
      <c r="J13" s="1"/>
    </row>
    <row r="14" spans="1:10" ht="15.75" customHeight="1">
      <c r="A14" s="2" t="s">
        <v>297</v>
      </c>
      <c r="B14" s="4">
        <v>48</v>
      </c>
      <c r="C14" s="2" t="s">
        <v>298</v>
      </c>
      <c r="D14" s="4">
        <v>90</v>
      </c>
      <c r="E14" s="2" t="s">
        <v>299</v>
      </c>
      <c r="F14" s="2" t="s">
        <v>33</v>
      </c>
      <c r="G14" s="2" t="s">
        <v>301</v>
      </c>
      <c r="H14" s="4">
        <v>0</v>
      </c>
      <c r="I14" s="1"/>
      <c r="J14" s="1"/>
    </row>
    <row r="15" spans="1:10" ht="15.75" customHeight="1">
      <c r="A15" s="2" t="s">
        <v>302</v>
      </c>
      <c r="B15" s="2" t="s">
        <v>333</v>
      </c>
      <c r="C15" s="2" t="s">
        <v>304</v>
      </c>
      <c r="D15" s="4">
        <v>35</v>
      </c>
      <c r="E15" s="2" t="s">
        <v>305</v>
      </c>
      <c r="F15" s="2" t="s">
        <v>81</v>
      </c>
      <c r="G15" s="2" t="s">
        <v>307</v>
      </c>
      <c r="H15" s="4">
        <v>1</v>
      </c>
      <c r="I15" s="1"/>
      <c r="J15" s="1"/>
    </row>
    <row r="16" spans="1:10" ht="15.75" customHeight="1">
      <c r="A16" s="2" t="s">
        <v>308</v>
      </c>
      <c r="B16" s="4">
        <f>ROUNDUP((B7+B5)/2,0)</f>
        <v>11</v>
      </c>
      <c r="C16" s="2" t="s">
        <v>309</v>
      </c>
      <c r="D16" s="4">
        <v>90</v>
      </c>
      <c r="E16" s="2" t="s">
        <v>99</v>
      </c>
      <c r="F16" s="2" t="s">
        <v>454</v>
      </c>
      <c r="G16" s="2" t="s">
        <v>311</v>
      </c>
      <c r="H16" s="4">
        <v>1</v>
      </c>
      <c r="I16" s="1"/>
      <c r="J16" s="1"/>
    </row>
    <row r="17" spans="1:10" ht="15.75" customHeight="1">
      <c r="A17" s="2" t="s">
        <v>312</v>
      </c>
      <c r="B17" s="4">
        <f>ROUNDUP((B6+B6+B4)/3,0)</f>
        <v>15</v>
      </c>
      <c r="C17" s="2" t="s">
        <v>313</v>
      </c>
      <c r="D17" s="4">
        <v>80</v>
      </c>
      <c r="E17" s="2" t="s">
        <v>314</v>
      </c>
      <c r="F17" s="4"/>
      <c r="G17" s="2" t="s">
        <v>315</v>
      </c>
      <c r="H17" s="4">
        <v>1</v>
      </c>
      <c r="I17" s="1"/>
      <c r="J17" s="1"/>
    </row>
    <row r="18" spans="1:10" ht="15.75" customHeight="1">
      <c r="A18" s="2" t="s">
        <v>316</v>
      </c>
      <c r="B18" s="4">
        <f>ROUNDUP((B5+B4+B5)/3,0)</f>
        <v>12</v>
      </c>
      <c r="C18" s="2" t="s">
        <v>317</v>
      </c>
      <c r="D18" s="4">
        <v>20</v>
      </c>
      <c r="E18" s="2" t="s">
        <v>318</v>
      </c>
      <c r="F18" s="4"/>
      <c r="G18" s="2" t="s">
        <v>319</v>
      </c>
      <c r="H18" s="4">
        <v>1</v>
      </c>
      <c r="I18" s="1"/>
      <c r="J18" s="1"/>
    </row>
    <row r="19" spans="1:10" ht="15.75" customHeight="1">
      <c r="A19" s="2" t="s">
        <v>320</v>
      </c>
      <c r="B19" s="4">
        <f>ROUNDUP(B8+B9,0)</f>
        <v>10</v>
      </c>
      <c r="C19" s="2" t="s">
        <v>321</v>
      </c>
      <c r="D19" s="4">
        <v>25</v>
      </c>
      <c r="E19" s="2" t="s">
        <v>322</v>
      </c>
      <c r="F19" s="4"/>
      <c r="G19" s="2" t="s">
        <v>323</v>
      </c>
      <c r="H19" s="4">
        <v>1</v>
      </c>
      <c r="I19" s="1"/>
      <c r="J19" s="1"/>
    </row>
    <row r="20" spans="1:10" ht="15.75" customHeight="1">
      <c r="A20" s="2" t="s">
        <v>324</v>
      </c>
      <c r="B20" s="2"/>
      <c r="C20" s="2" t="s">
        <v>325</v>
      </c>
      <c r="D20" s="4">
        <v>25</v>
      </c>
      <c r="E20" s="2" t="s">
        <v>326</v>
      </c>
      <c r="F20" s="4"/>
      <c r="G20" s="2" t="s">
        <v>327</v>
      </c>
      <c r="H20" s="2" t="s">
        <v>333</v>
      </c>
      <c r="I20" s="1"/>
      <c r="J20" s="1"/>
    </row>
    <row r="21" spans="1:10" ht="15.75" customHeight="1">
      <c r="A21" s="2" t="s">
        <v>329</v>
      </c>
      <c r="B21" s="4">
        <f>F2</f>
        <v>150</v>
      </c>
      <c r="C21" s="2" t="s">
        <v>330</v>
      </c>
      <c r="D21" s="4">
        <v>20</v>
      </c>
      <c r="E21" s="2" t="s">
        <v>331</v>
      </c>
      <c r="F21" s="4"/>
      <c r="G21" s="2" t="s">
        <v>332</v>
      </c>
      <c r="H21" s="2" t="s">
        <v>303</v>
      </c>
      <c r="I21" s="1"/>
      <c r="J21" s="1"/>
    </row>
    <row r="22" spans="1:10" ht="15.75" customHeight="1">
      <c r="A22" s="2" t="s">
        <v>334</v>
      </c>
      <c r="B22" s="4">
        <f>F3</f>
        <v>5</v>
      </c>
      <c r="C22" s="2" t="s">
        <v>335</v>
      </c>
      <c r="D22" s="4">
        <v>20</v>
      </c>
      <c r="E22" s="2" t="s">
        <v>336</v>
      </c>
      <c r="F22" s="4"/>
      <c r="G22" s="2" t="s">
        <v>337</v>
      </c>
      <c r="H22" s="2" t="s">
        <v>391</v>
      </c>
      <c r="I22" s="1"/>
      <c r="J22" s="1"/>
    </row>
    <row r="23" spans="1:10" ht="15.75" customHeight="1">
      <c r="A23" s="2" t="s">
        <v>339</v>
      </c>
      <c r="B23" s="4">
        <f t="shared" ref="B23:B28" si="0">F4</f>
        <v>30</v>
      </c>
      <c r="C23" s="2" t="s">
        <v>340</v>
      </c>
      <c r="D23" s="4">
        <v>25</v>
      </c>
      <c r="E23" s="2" t="s">
        <v>341</v>
      </c>
      <c r="F23" s="4"/>
      <c r="G23" s="2" t="s">
        <v>342</v>
      </c>
      <c r="H23" s="2" t="s">
        <v>333</v>
      </c>
      <c r="I23" s="1"/>
      <c r="J23" s="1"/>
    </row>
    <row r="24" spans="1:10" ht="15.75" customHeight="1">
      <c r="A24" s="2" t="s">
        <v>344</v>
      </c>
      <c r="B24" s="4">
        <f t="shared" si="0"/>
        <v>105</v>
      </c>
      <c r="C24" s="2" t="s">
        <v>345</v>
      </c>
      <c r="D24" s="4">
        <v>20</v>
      </c>
      <c r="E24" s="2" t="s">
        <v>346</v>
      </c>
      <c r="F24" s="4"/>
      <c r="G24" s="2" t="s">
        <v>347</v>
      </c>
      <c r="H24" s="2" t="s">
        <v>391</v>
      </c>
      <c r="I24" s="1"/>
      <c r="J24" s="1"/>
    </row>
    <row r="25" spans="1:10" ht="15.75" customHeight="1">
      <c r="A25" s="2" t="s">
        <v>348</v>
      </c>
      <c r="B25" s="4">
        <f t="shared" si="0"/>
        <v>30</v>
      </c>
      <c r="C25" s="2" t="s">
        <v>349</v>
      </c>
      <c r="D25" s="4">
        <v>20</v>
      </c>
      <c r="E25" s="2" t="s">
        <v>350</v>
      </c>
      <c r="F25" s="4"/>
      <c r="G25" s="2" t="s">
        <v>351</v>
      </c>
      <c r="H25" s="2" t="s">
        <v>144</v>
      </c>
      <c r="I25" s="1"/>
      <c r="J25" s="1"/>
    </row>
    <row r="26" spans="1:10" ht="15.75" customHeight="1">
      <c r="A26" s="2" t="s">
        <v>353</v>
      </c>
      <c r="B26" s="4">
        <f t="shared" si="0"/>
        <v>30</v>
      </c>
      <c r="C26" s="2" t="s">
        <v>354</v>
      </c>
      <c r="D26" s="4">
        <v>40</v>
      </c>
      <c r="E26" s="2" t="s">
        <v>355</v>
      </c>
      <c r="F26" s="4"/>
      <c r="G26" s="2"/>
      <c r="H26" s="2"/>
      <c r="I26" s="1"/>
      <c r="J26" s="1"/>
    </row>
    <row r="27" spans="1:10" ht="15.75" customHeight="1">
      <c r="A27" s="2" t="s">
        <v>356</v>
      </c>
      <c r="B27" s="4">
        <f t="shared" si="0"/>
        <v>37.5</v>
      </c>
      <c r="E27" s="2" t="s">
        <v>357</v>
      </c>
      <c r="F27" s="2"/>
      <c r="G27" s="2"/>
      <c r="H27" s="2"/>
      <c r="I27" s="1"/>
      <c r="J27" s="1"/>
    </row>
    <row r="28" spans="1:10" ht="15.75" customHeight="1">
      <c r="A28" s="2" t="s">
        <v>358</v>
      </c>
      <c r="B28" s="4">
        <f t="shared" si="0"/>
        <v>37.5</v>
      </c>
      <c r="C28" s="2"/>
      <c r="D28" s="2"/>
      <c r="E28" s="2"/>
      <c r="F28" s="2"/>
      <c r="G28" s="2"/>
      <c r="H28" s="2"/>
      <c r="I28" s="1"/>
      <c r="J28" s="1"/>
    </row>
    <row r="29" spans="1:10" ht="15.75" customHeight="1">
      <c r="A29" s="2" t="s">
        <v>359</v>
      </c>
      <c r="B29" s="4">
        <v>0</v>
      </c>
      <c r="C29" s="2"/>
      <c r="D29" s="2"/>
      <c r="E29" s="2"/>
      <c r="F29" s="2"/>
      <c r="G29" s="2"/>
      <c r="H29" s="2"/>
      <c r="I29" s="1"/>
      <c r="J29" s="1"/>
    </row>
    <row r="30" spans="1:10" ht="15.75" customHeight="1">
      <c r="A30" s="2"/>
      <c r="B30" s="2"/>
      <c r="C30" s="2"/>
      <c r="D30" s="2"/>
      <c r="E30" s="2"/>
      <c r="F30" s="2"/>
      <c r="G30" s="2"/>
      <c r="H30" s="2"/>
      <c r="I30" s="1"/>
      <c r="J30" s="1"/>
    </row>
    <row r="31" spans="1:10" ht="15.75" customHeight="1">
      <c r="A31" s="3"/>
      <c r="B31" s="3"/>
      <c r="C31" s="3"/>
      <c r="D31" s="3"/>
      <c r="E31" s="3"/>
      <c r="F31" s="3"/>
      <c r="G31" s="3"/>
      <c r="H31" s="3"/>
    </row>
    <row r="32" spans="1:10" ht="15.75" customHeight="1">
      <c r="A32" s="3"/>
      <c r="B32" s="3"/>
      <c r="C32" s="3"/>
      <c r="D32" s="3"/>
      <c r="E32" s="3"/>
      <c r="F32" s="3"/>
      <c r="G32" s="3"/>
      <c r="H32" s="3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Tabelle26">
    <outlinePr summaryBelow="0" summaryRight="0"/>
  </sheetPr>
  <dimension ref="A1:J32"/>
  <sheetViews>
    <sheetView workbookViewId="0">
      <selection activeCell="C21" sqref="C21"/>
    </sheetView>
  </sheetViews>
  <sheetFormatPr defaultColWidth="14.42578125" defaultRowHeight="15.75" customHeight="1"/>
  <sheetData>
    <row r="1" spans="1:10" ht="15.75" customHeight="1">
      <c r="A1" s="2" t="s">
        <v>238</v>
      </c>
      <c r="B1" s="2" t="s">
        <v>239</v>
      </c>
      <c r="C1" s="2" t="s">
        <v>240</v>
      </c>
      <c r="D1" s="2" t="s">
        <v>241</v>
      </c>
      <c r="E1" s="2" t="s">
        <v>242</v>
      </c>
      <c r="F1" s="2" t="s">
        <v>243</v>
      </c>
      <c r="G1" s="2" t="s">
        <v>244</v>
      </c>
      <c r="H1" s="2" t="s">
        <v>245</v>
      </c>
      <c r="I1" s="1" t="s">
        <v>246</v>
      </c>
      <c r="J1" s="1"/>
    </row>
    <row r="2" spans="1:10" ht="15.75" customHeight="1">
      <c r="A2" s="2" t="s">
        <v>247</v>
      </c>
      <c r="B2" s="4">
        <v>10</v>
      </c>
      <c r="C2" s="2" t="s">
        <v>248</v>
      </c>
      <c r="D2" s="4">
        <v>25</v>
      </c>
      <c r="E2" s="2" t="s">
        <v>249</v>
      </c>
      <c r="F2" s="4">
        <f xml:space="preserve"> (B2*2 + B5) *5</f>
        <v>150</v>
      </c>
      <c r="G2" s="2" t="s">
        <v>250</v>
      </c>
      <c r="H2" s="4">
        <v>7</v>
      </c>
      <c r="I2" s="1"/>
      <c r="J2" s="1"/>
    </row>
    <row r="3" spans="1:10" ht="15.75" customHeight="1">
      <c r="A3" s="2" t="s">
        <v>251</v>
      </c>
      <c r="B3" s="4">
        <v>10</v>
      </c>
      <c r="C3" s="2" t="s">
        <v>252</v>
      </c>
      <c r="D3" s="4">
        <v>20</v>
      </c>
      <c r="E3" s="2" t="s">
        <v>253</v>
      </c>
      <c r="F3" s="4">
        <f>ROUNDDOWN(B5/2,0)</f>
        <v>5</v>
      </c>
      <c r="G3" s="2" t="s">
        <v>254</v>
      </c>
      <c r="H3" s="4">
        <v>5</v>
      </c>
      <c r="I3" s="1"/>
      <c r="J3" s="1"/>
    </row>
    <row r="4" spans="1:10" ht="15.75" customHeight="1">
      <c r="A4" s="2" t="s">
        <v>255</v>
      </c>
      <c r="B4" s="4">
        <v>15</v>
      </c>
      <c r="C4" s="2" t="s">
        <v>256</v>
      </c>
      <c r="D4" s="4">
        <v>20</v>
      </c>
      <c r="E4" s="2" t="s">
        <v>257</v>
      </c>
      <c r="F4" s="4">
        <f>$F$2*0.2</f>
        <v>30</v>
      </c>
      <c r="G4" s="2" t="s">
        <v>258</v>
      </c>
      <c r="H4" s="4">
        <v>0</v>
      </c>
      <c r="I4" s="1"/>
      <c r="J4" s="1"/>
    </row>
    <row r="5" spans="1:10" ht="15.75" customHeight="1">
      <c r="A5" s="2" t="s">
        <v>259</v>
      </c>
      <c r="B5" s="4">
        <v>10</v>
      </c>
      <c r="C5" s="2" t="s">
        <v>260</v>
      </c>
      <c r="D5" s="4">
        <v>20</v>
      </c>
      <c r="E5" s="2" t="s">
        <v>261</v>
      </c>
      <c r="F5" s="4">
        <f>$F$2*0.7</f>
        <v>105</v>
      </c>
      <c r="G5" s="2" t="s">
        <v>262</v>
      </c>
      <c r="H5" s="4">
        <v>5</v>
      </c>
      <c r="I5" s="1"/>
      <c r="J5" s="1"/>
    </row>
    <row r="6" spans="1:10" ht="15.75" customHeight="1">
      <c r="A6" s="2" t="s">
        <v>263</v>
      </c>
      <c r="B6" s="4">
        <v>13</v>
      </c>
      <c r="C6" s="2" t="s">
        <v>264</v>
      </c>
      <c r="D6" s="4">
        <v>20</v>
      </c>
      <c r="E6" s="2" t="s">
        <v>265</v>
      </c>
      <c r="F6" s="4">
        <f>$F$2*0.2</f>
        <v>30</v>
      </c>
      <c r="G6" s="2" t="s">
        <v>266</v>
      </c>
      <c r="H6" s="4">
        <v>1</v>
      </c>
      <c r="I6" s="1"/>
      <c r="J6" s="1"/>
    </row>
    <row r="7" spans="1:10" ht="15.75" customHeight="1">
      <c r="A7" s="2" t="s">
        <v>267</v>
      </c>
      <c r="B7" s="4">
        <v>11</v>
      </c>
      <c r="C7" s="2" t="s">
        <v>268</v>
      </c>
      <c r="D7" s="4">
        <v>20</v>
      </c>
      <c r="E7" s="2" t="s">
        <v>269</v>
      </c>
      <c r="F7" s="4">
        <f>$F$2*0.2</f>
        <v>30</v>
      </c>
      <c r="G7" s="2" t="s">
        <v>270</v>
      </c>
      <c r="H7" s="4">
        <v>1</v>
      </c>
      <c r="I7" s="1"/>
      <c r="J7" s="1"/>
    </row>
    <row r="8" spans="1:10" ht="15.75" customHeight="1">
      <c r="A8" s="2" t="s">
        <v>271</v>
      </c>
      <c r="B8" s="4">
        <v>5</v>
      </c>
      <c r="C8" s="2" t="s">
        <v>272</v>
      </c>
      <c r="D8" s="4">
        <v>20</v>
      </c>
      <c r="E8" s="2" t="s">
        <v>273</v>
      </c>
      <c r="F8" s="4">
        <f>$F$2*0.25</f>
        <v>37.5</v>
      </c>
      <c r="G8" s="2" t="s">
        <v>274</v>
      </c>
      <c r="H8" s="4">
        <v>0</v>
      </c>
      <c r="I8" s="1"/>
      <c r="J8" s="1"/>
    </row>
    <row r="9" spans="1:10" ht="15.75" customHeight="1">
      <c r="A9" s="2" t="s">
        <v>275</v>
      </c>
      <c r="B9" s="4">
        <v>5</v>
      </c>
      <c r="C9" s="2" t="s">
        <v>276</v>
      </c>
      <c r="D9" s="4">
        <v>20</v>
      </c>
      <c r="E9" s="2" t="s">
        <v>277</v>
      </c>
      <c r="F9" s="4">
        <f>$F$2*0.25</f>
        <v>37.5</v>
      </c>
      <c r="G9" s="2" t="s">
        <v>278</v>
      </c>
      <c r="H9" s="4">
        <v>0</v>
      </c>
      <c r="I9" s="1"/>
      <c r="J9" s="1"/>
    </row>
    <row r="10" spans="1:10" ht="15.75" customHeight="1">
      <c r="A10" s="2" t="s">
        <v>279</v>
      </c>
      <c r="B10" s="4">
        <f>ROUNDUP((B8+B5+B7+B9)/2,0)</f>
        <v>16</v>
      </c>
      <c r="C10" s="2" t="s">
        <v>280</v>
      </c>
      <c r="D10" s="4">
        <v>20</v>
      </c>
      <c r="E10" s="2" t="s">
        <v>281</v>
      </c>
      <c r="F10" s="2" t="s">
        <v>282</v>
      </c>
      <c r="G10" s="2" t="s">
        <v>283</v>
      </c>
      <c r="H10" s="4">
        <v>0</v>
      </c>
      <c r="I10" s="1"/>
      <c r="J10" s="1"/>
    </row>
    <row r="11" spans="1:10" ht="15.75" customHeight="1">
      <c r="A11" s="2" t="s">
        <v>284</v>
      </c>
      <c r="B11" s="4">
        <v>8</v>
      </c>
      <c r="C11" s="2" t="s">
        <v>285</v>
      </c>
      <c r="D11" s="4">
        <v>20</v>
      </c>
      <c r="E11" s="2" t="s">
        <v>286</v>
      </c>
      <c r="F11" s="4">
        <v>2</v>
      </c>
      <c r="G11" s="2" t="s">
        <v>287</v>
      </c>
      <c r="H11" s="4">
        <v>5</v>
      </c>
      <c r="I11" s="1"/>
      <c r="J11" s="1"/>
    </row>
    <row r="12" spans="1:10" ht="15.75" customHeight="1">
      <c r="A12" s="2" t="s">
        <v>288</v>
      </c>
      <c r="B12" s="4">
        <v>20</v>
      </c>
      <c r="C12" s="2" t="s">
        <v>289</v>
      </c>
      <c r="D12" s="4">
        <v>20</v>
      </c>
      <c r="E12" s="2" t="s">
        <v>290</v>
      </c>
      <c r="F12" s="4">
        <v>2</v>
      </c>
      <c r="G12" s="2" t="s">
        <v>291</v>
      </c>
      <c r="H12" s="4">
        <v>0</v>
      </c>
      <c r="I12" s="1"/>
      <c r="J12" s="1"/>
    </row>
    <row r="13" spans="1:10" ht="15.75" customHeight="1">
      <c r="A13" s="2" t="s">
        <v>292</v>
      </c>
      <c r="B13" s="4">
        <v>20</v>
      </c>
      <c r="C13" s="2" t="s">
        <v>293</v>
      </c>
      <c r="D13" s="4">
        <v>45</v>
      </c>
      <c r="E13" s="2" t="s">
        <v>294</v>
      </c>
      <c r="F13" s="2" t="s">
        <v>9</v>
      </c>
      <c r="G13" s="2" t="s">
        <v>296</v>
      </c>
      <c r="H13" s="4">
        <v>6</v>
      </c>
      <c r="I13" s="1"/>
      <c r="J13" s="1"/>
    </row>
    <row r="14" spans="1:10" ht="15.75" customHeight="1">
      <c r="A14" s="2" t="s">
        <v>297</v>
      </c>
      <c r="B14" s="4">
        <v>40</v>
      </c>
      <c r="C14" s="2" t="s">
        <v>298</v>
      </c>
      <c r="D14" s="4">
        <v>45</v>
      </c>
      <c r="E14" s="2" t="s">
        <v>299</v>
      </c>
      <c r="F14" s="2" t="s">
        <v>24</v>
      </c>
      <c r="G14" s="2" t="s">
        <v>301</v>
      </c>
      <c r="H14" s="4">
        <v>5</v>
      </c>
      <c r="I14" s="1"/>
      <c r="J14" s="1"/>
    </row>
    <row r="15" spans="1:10" ht="15.75" customHeight="1">
      <c r="A15" s="2" t="s">
        <v>302</v>
      </c>
      <c r="B15" s="2" t="s">
        <v>303</v>
      </c>
      <c r="C15" s="2" t="s">
        <v>304</v>
      </c>
      <c r="D15" s="4">
        <v>25</v>
      </c>
      <c r="E15" s="2" t="s">
        <v>305</v>
      </c>
      <c r="F15" s="2"/>
      <c r="G15" s="2" t="s">
        <v>307</v>
      </c>
      <c r="H15" s="4">
        <v>1</v>
      </c>
      <c r="I15" s="1"/>
      <c r="J15" s="1"/>
    </row>
    <row r="16" spans="1:10" ht="15.75" customHeight="1">
      <c r="A16" s="2" t="s">
        <v>308</v>
      </c>
      <c r="B16" s="4">
        <f>ROUNDUP((B7+B5)/2,0)</f>
        <v>11</v>
      </c>
      <c r="C16" s="2" t="s">
        <v>309</v>
      </c>
      <c r="D16" s="4">
        <v>50</v>
      </c>
      <c r="E16" s="2" t="s">
        <v>99</v>
      </c>
      <c r="F16" s="2" t="s">
        <v>454</v>
      </c>
      <c r="G16" s="2" t="s">
        <v>311</v>
      </c>
      <c r="H16" s="4">
        <v>1</v>
      </c>
      <c r="I16" s="1"/>
      <c r="J16" s="1"/>
    </row>
    <row r="17" spans="1:10" ht="15.75" customHeight="1">
      <c r="A17" s="2" t="s">
        <v>312</v>
      </c>
      <c r="B17" s="4">
        <f>ROUNDUP((B6+B6+B4)/3,0)</f>
        <v>14</v>
      </c>
      <c r="C17" s="2" t="s">
        <v>313</v>
      </c>
      <c r="D17" s="4">
        <v>45</v>
      </c>
      <c r="E17" s="2" t="s">
        <v>314</v>
      </c>
      <c r="F17" s="4"/>
      <c r="G17" s="2" t="s">
        <v>315</v>
      </c>
      <c r="H17" s="4">
        <v>1</v>
      </c>
      <c r="I17" s="1"/>
      <c r="J17" s="1"/>
    </row>
    <row r="18" spans="1:10" ht="15.75" customHeight="1">
      <c r="A18" s="2" t="s">
        <v>316</v>
      </c>
      <c r="B18" s="4">
        <f>ROUNDUP((B5+B4+B5)/3,0)</f>
        <v>12</v>
      </c>
      <c r="C18" s="2" t="s">
        <v>317</v>
      </c>
      <c r="D18" s="4">
        <v>20</v>
      </c>
      <c r="E18" s="2" t="s">
        <v>318</v>
      </c>
      <c r="F18" s="4"/>
      <c r="G18" s="2" t="s">
        <v>319</v>
      </c>
      <c r="H18" s="4">
        <v>1</v>
      </c>
      <c r="I18" s="1"/>
      <c r="J18" s="1"/>
    </row>
    <row r="19" spans="1:10" ht="15.75" customHeight="1">
      <c r="A19" s="2" t="s">
        <v>320</v>
      </c>
      <c r="B19" s="4">
        <f>ROUNDUP(B8+B9,0)</f>
        <v>10</v>
      </c>
      <c r="C19" s="2" t="s">
        <v>321</v>
      </c>
      <c r="D19" s="4">
        <v>20</v>
      </c>
      <c r="E19" s="2" t="s">
        <v>322</v>
      </c>
      <c r="F19" s="4"/>
      <c r="G19" s="2" t="s">
        <v>323</v>
      </c>
      <c r="H19" s="4">
        <v>1</v>
      </c>
      <c r="I19" s="1"/>
      <c r="J19" s="1"/>
    </row>
    <row r="20" spans="1:10" ht="15.75" customHeight="1">
      <c r="A20" s="2" t="s">
        <v>324</v>
      </c>
      <c r="B20" s="2"/>
      <c r="C20" s="2" t="s">
        <v>325</v>
      </c>
      <c r="D20" s="4">
        <v>20</v>
      </c>
      <c r="E20" s="2" t="s">
        <v>326</v>
      </c>
      <c r="F20" s="4"/>
      <c r="G20" s="2" t="s">
        <v>327</v>
      </c>
      <c r="H20" s="2" t="s">
        <v>391</v>
      </c>
      <c r="I20" s="1"/>
      <c r="J20" s="1"/>
    </row>
    <row r="21" spans="1:10" ht="15.75" customHeight="1">
      <c r="A21" s="2" t="s">
        <v>329</v>
      </c>
      <c r="B21" s="4">
        <f>F2</f>
        <v>150</v>
      </c>
      <c r="C21" s="2" t="s">
        <v>330</v>
      </c>
      <c r="D21" s="4">
        <v>20</v>
      </c>
      <c r="E21" s="2" t="s">
        <v>331</v>
      </c>
      <c r="F21" s="4"/>
      <c r="G21" s="2" t="s">
        <v>332</v>
      </c>
      <c r="H21" s="2" t="s">
        <v>333</v>
      </c>
      <c r="I21" s="1"/>
      <c r="J21" s="1"/>
    </row>
    <row r="22" spans="1:10" ht="15.75" customHeight="1">
      <c r="A22" s="2" t="s">
        <v>334</v>
      </c>
      <c r="B22" s="4">
        <f>F3</f>
        <v>5</v>
      </c>
      <c r="C22" s="2" t="s">
        <v>335</v>
      </c>
      <c r="D22" s="4">
        <v>20</v>
      </c>
      <c r="E22" s="2" t="s">
        <v>336</v>
      </c>
      <c r="F22" s="4"/>
      <c r="G22" s="2" t="s">
        <v>337</v>
      </c>
      <c r="H22" s="2" t="s">
        <v>391</v>
      </c>
      <c r="I22" s="1"/>
      <c r="J22" s="1"/>
    </row>
    <row r="23" spans="1:10" ht="15.75" customHeight="1">
      <c r="A23" s="2" t="s">
        <v>339</v>
      </c>
      <c r="B23" s="4">
        <f t="shared" ref="B23:B28" si="0">F4</f>
        <v>30</v>
      </c>
      <c r="C23" s="2" t="s">
        <v>340</v>
      </c>
      <c r="D23" s="4">
        <v>30</v>
      </c>
      <c r="E23" s="2" t="s">
        <v>341</v>
      </c>
      <c r="F23" s="4"/>
      <c r="G23" s="2" t="s">
        <v>342</v>
      </c>
      <c r="H23" s="2" t="s">
        <v>333</v>
      </c>
      <c r="I23" s="1"/>
      <c r="J23" s="1"/>
    </row>
    <row r="24" spans="1:10" ht="15.75" customHeight="1">
      <c r="A24" s="2" t="s">
        <v>344</v>
      </c>
      <c r="B24" s="4">
        <f t="shared" si="0"/>
        <v>105</v>
      </c>
      <c r="C24" s="2" t="s">
        <v>345</v>
      </c>
      <c r="D24" s="4">
        <v>20</v>
      </c>
      <c r="E24" s="2" t="s">
        <v>346</v>
      </c>
      <c r="F24" s="4"/>
      <c r="G24" s="2" t="s">
        <v>347</v>
      </c>
      <c r="H24" s="2" t="s">
        <v>333</v>
      </c>
      <c r="I24" s="1"/>
      <c r="J24" s="1"/>
    </row>
    <row r="25" spans="1:10" ht="15.75" customHeight="1">
      <c r="A25" s="2" t="s">
        <v>348</v>
      </c>
      <c r="B25" s="4">
        <f t="shared" si="0"/>
        <v>30</v>
      </c>
      <c r="C25" s="2" t="s">
        <v>349</v>
      </c>
      <c r="D25" s="4">
        <v>20</v>
      </c>
      <c r="E25" s="2" t="s">
        <v>350</v>
      </c>
      <c r="F25" s="4"/>
      <c r="G25" s="2" t="s">
        <v>351</v>
      </c>
      <c r="H25" s="2" t="s">
        <v>109</v>
      </c>
      <c r="I25" s="1"/>
      <c r="J25" s="1"/>
    </row>
    <row r="26" spans="1:10" ht="15.75" customHeight="1">
      <c r="A26" s="2" t="s">
        <v>353</v>
      </c>
      <c r="B26" s="4">
        <f t="shared" si="0"/>
        <v>30</v>
      </c>
      <c r="C26" s="2" t="s">
        <v>354</v>
      </c>
      <c r="D26" s="4">
        <v>30</v>
      </c>
      <c r="E26" s="2" t="s">
        <v>355</v>
      </c>
      <c r="F26" s="4"/>
      <c r="G26" s="2"/>
      <c r="H26" s="2"/>
      <c r="I26" s="1"/>
      <c r="J26" s="1"/>
    </row>
    <row r="27" spans="1:10" ht="15.75" customHeight="1">
      <c r="A27" s="2" t="s">
        <v>356</v>
      </c>
      <c r="B27" s="4">
        <f t="shared" si="0"/>
        <v>37.5</v>
      </c>
      <c r="E27" s="2" t="s">
        <v>357</v>
      </c>
      <c r="F27" s="2"/>
      <c r="G27" s="2"/>
      <c r="H27" s="2"/>
      <c r="I27" s="1"/>
      <c r="J27" s="1"/>
    </row>
    <row r="28" spans="1:10" ht="15.75" customHeight="1">
      <c r="A28" s="2" t="s">
        <v>358</v>
      </c>
      <c r="B28" s="4">
        <f t="shared" si="0"/>
        <v>37.5</v>
      </c>
      <c r="C28" s="2"/>
      <c r="D28" s="2"/>
      <c r="E28" s="2"/>
      <c r="F28" s="2"/>
      <c r="G28" s="2"/>
      <c r="H28" s="2"/>
      <c r="I28" s="1"/>
      <c r="J28" s="1"/>
    </row>
    <row r="29" spans="1:10" ht="15.75" customHeight="1">
      <c r="A29" s="2" t="s">
        <v>359</v>
      </c>
      <c r="B29" s="4">
        <v>0</v>
      </c>
      <c r="C29" s="2"/>
      <c r="D29" s="2"/>
      <c r="E29" s="2"/>
      <c r="F29" s="2"/>
      <c r="G29" s="2"/>
      <c r="H29" s="2"/>
      <c r="I29" s="1"/>
      <c r="J29" s="1"/>
    </row>
    <row r="30" spans="1:10" ht="15.75" customHeight="1">
      <c r="A30" s="2"/>
      <c r="B30" s="2"/>
      <c r="C30" s="2"/>
      <c r="D30" s="2"/>
      <c r="E30" s="2"/>
      <c r="F30" s="2"/>
      <c r="G30" s="2"/>
      <c r="H30" s="2"/>
      <c r="I30" s="1"/>
      <c r="J30" s="1"/>
    </row>
    <row r="31" spans="1:10" ht="15.75" customHeight="1">
      <c r="A31" s="3"/>
      <c r="B31" s="3"/>
      <c r="C31" s="3"/>
      <c r="D31" s="3"/>
      <c r="E31" s="3"/>
      <c r="F31" s="3"/>
      <c r="G31" s="3"/>
      <c r="H31" s="3"/>
    </row>
    <row r="32" spans="1:10" ht="15.75" customHeight="1">
      <c r="A32" s="3"/>
      <c r="B32" s="3"/>
      <c r="C32" s="3"/>
      <c r="D32" s="3"/>
      <c r="E32" s="3"/>
      <c r="F32" s="3"/>
      <c r="G32" s="3"/>
      <c r="H32" s="3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Tabelle27">
    <outlinePr summaryBelow="0" summaryRight="0"/>
  </sheetPr>
  <dimension ref="A1:J32"/>
  <sheetViews>
    <sheetView workbookViewId="0">
      <selection activeCell="K23" sqref="K23"/>
    </sheetView>
  </sheetViews>
  <sheetFormatPr defaultColWidth="14.42578125" defaultRowHeight="15.75" customHeight="1"/>
  <sheetData>
    <row r="1" spans="1:10" ht="15.75" customHeight="1">
      <c r="A1" s="2" t="s">
        <v>238</v>
      </c>
      <c r="B1" s="2" t="s">
        <v>239</v>
      </c>
      <c r="C1" s="2" t="s">
        <v>240</v>
      </c>
      <c r="D1" s="2" t="s">
        <v>241</v>
      </c>
      <c r="E1" s="2" t="s">
        <v>242</v>
      </c>
      <c r="F1" s="2" t="s">
        <v>243</v>
      </c>
      <c r="G1" s="2" t="s">
        <v>244</v>
      </c>
      <c r="H1" s="2" t="s">
        <v>245</v>
      </c>
      <c r="I1" s="1" t="s">
        <v>246</v>
      </c>
      <c r="J1" s="1"/>
    </row>
    <row r="2" spans="1:10" ht="15.75" customHeight="1">
      <c r="A2" s="2" t="s">
        <v>247</v>
      </c>
      <c r="B2" s="4">
        <v>11</v>
      </c>
      <c r="C2" s="2" t="s">
        <v>248</v>
      </c>
      <c r="D2" s="4">
        <v>20</v>
      </c>
      <c r="E2" s="2" t="s">
        <v>249</v>
      </c>
      <c r="F2" s="4">
        <f xml:space="preserve"> (B2*2 + B5) *5</f>
        <v>170</v>
      </c>
      <c r="G2" s="2" t="s">
        <v>250</v>
      </c>
      <c r="H2" s="4">
        <v>6</v>
      </c>
      <c r="I2" s="1"/>
      <c r="J2" s="1"/>
    </row>
    <row r="3" spans="1:10" ht="15.75" customHeight="1">
      <c r="A3" s="2" t="s">
        <v>251</v>
      </c>
      <c r="B3" s="4">
        <v>18</v>
      </c>
      <c r="C3" s="2" t="s">
        <v>252</v>
      </c>
      <c r="D3" s="4">
        <v>30</v>
      </c>
      <c r="E3" s="2" t="s">
        <v>253</v>
      </c>
      <c r="F3" s="4">
        <f>ROUNDDOWN(B5/2,0)</f>
        <v>6</v>
      </c>
      <c r="G3" s="2" t="s">
        <v>254</v>
      </c>
      <c r="H3" s="4">
        <v>7</v>
      </c>
      <c r="I3" s="1"/>
      <c r="J3" s="1"/>
    </row>
    <row r="4" spans="1:10" ht="15.75" customHeight="1">
      <c r="A4" s="2" t="s">
        <v>255</v>
      </c>
      <c r="B4" s="4">
        <v>15</v>
      </c>
      <c r="C4" s="2" t="s">
        <v>256</v>
      </c>
      <c r="D4" s="4">
        <v>38</v>
      </c>
      <c r="E4" s="2" t="s">
        <v>257</v>
      </c>
      <c r="F4" s="4">
        <f>$F$2*0.2</f>
        <v>34</v>
      </c>
      <c r="G4" s="2" t="s">
        <v>258</v>
      </c>
      <c r="H4" s="4">
        <v>5</v>
      </c>
      <c r="I4" s="1"/>
      <c r="J4" s="1"/>
    </row>
    <row r="5" spans="1:10" ht="15.75" customHeight="1">
      <c r="A5" s="2" t="s">
        <v>259</v>
      </c>
      <c r="B5" s="4">
        <v>12</v>
      </c>
      <c r="C5" s="2" t="s">
        <v>260</v>
      </c>
      <c r="D5" s="4">
        <v>30</v>
      </c>
      <c r="E5" s="2" t="s">
        <v>261</v>
      </c>
      <c r="F5" s="4">
        <f>$F$2*0.7</f>
        <v>118.99999999999999</v>
      </c>
      <c r="G5" s="2" t="s">
        <v>262</v>
      </c>
      <c r="H5" s="4">
        <v>0</v>
      </c>
      <c r="I5" s="1"/>
      <c r="J5" s="1"/>
    </row>
    <row r="6" spans="1:10" ht="15.75" customHeight="1">
      <c r="A6" s="2" t="s">
        <v>263</v>
      </c>
      <c r="B6" s="4">
        <v>13</v>
      </c>
      <c r="C6" s="2" t="s">
        <v>264</v>
      </c>
      <c r="D6" s="4">
        <v>20</v>
      </c>
      <c r="E6" s="2" t="s">
        <v>265</v>
      </c>
      <c r="F6" s="4">
        <f>$F$2*0.2</f>
        <v>34</v>
      </c>
      <c r="G6" s="2" t="s">
        <v>266</v>
      </c>
      <c r="H6" s="4">
        <v>1</v>
      </c>
      <c r="I6" s="1"/>
      <c r="J6" s="1"/>
    </row>
    <row r="7" spans="1:10" ht="15.75" customHeight="1">
      <c r="A7" s="2" t="s">
        <v>267</v>
      </c>
      <c r="B7" s="4">
        <v>15</v>
      </c>
      <c r="C7" s="2" t="s">
        <v>268</v>
      </c>
      <c r="D7" s="4">
        <v>26</v>
      </c>
      <c r="E7" s="2" t="s">
        <v>269</v>
      </c>
      <c r="F7" s="4">
        <f>$F$2*0.2</f>
        <v>34</v>
      </c>
      <c r="G7" s="2" t="s">
        <v>270</v>
      </c>
      <c r="H7" s="4">
        <v>2</v>
      </c>
      <c r="I7" s="1"/>
      <c r="J7" s="1"/>
    </row>
    <row r="8" spans="1:10" ht="15.75" customHeight="1">
      <c r="A8" s="2" t="s">
        <v>271</v>
      </c>
      <c r="B8" s="4">
        <v>5</v>
      </c>
      <c r="C8" s="2" t="s">
        <v>272</v>
      </c>
      <c r="D8" s="4">
        <v>25</v>
      </c>
      <c r="E8" s="2" t="s">
        <v>273</v>
      </c>
      <c r="F8" s="4">
        <f>$F$2*0.25</f>
        <v>42.5</v>
      </c>
      <c r="G8" s="2" t="s">
        <v>274</v>
      </c>
      <c r="H8" s="4">
        <v>1</v>
      </c>
      <c r="I8" s="1"/>
      <c r="J8" s="1"/>
    </row>
    <row r="9" spans="1:10" ht="15.75" customHeight="1">
      <c r="A9" s="2" t="s">
        <v>275</v>
      </c>
      <c r="B9" s="4">
        <v>5</v>
      </c>
      <c r="C9" s="2" t="s">
        <v>276</v>
      </c>
      <c r="D9" s="4">
        <v>30</v>
      </c>
      <c r="E9" s="2" t="s">
        <v>277</v>
      </c>
      <c r="F9" s="4">
        <f>$F$2*0.25</f>
        <v>42.5</v>
      </c>
      <c r="G9" s="2" t="s">
        <v>278</v>
      </c>
      <c r="H9" s="4">
        <v>0</v>
      </c>
      <c r="I9" s="1"/>
      <c r="J9" s="1"/>
    </row>
    <row r="10" spans="1:10" ht="15.75" customHeight="1">
      <c r="A10" s="2" t="s">
        <v>279</v>
      </c>
      <c r="B10" s="4">
        <f>ROUNDUP((B8+B5+B7+B9)/2,0)</f>
        <v>19</v>
      </c>
      <c r="C10" s="2" t="s">
        <v>280</v>
      </c>
      <c r="D10" s="4">
        <v>45</v>
      </c>
      <c r="E10" s="2" t="s">
        <v>281</v>
      </c>
      <c r="F10" s="2" t="s">
        <v>282</v>
      </c>
      <c r="G10" s="2" t="s">
        <v>283</v>
      </c>
      <c r="H10" s="4">
        <v>6</v>
      </c>
      <c r="I10" s="1"/>
      <c r="J10" s="1"/>
    </row>
    <row r="11" spans="1:10" ht="15.75" customHeight="1">
      <c r="A11" s="2" t="s">
        <v>284</v>
      </c>
      <c r="B11" s="4">
        <v>8</v>
      </c>
      <c r="C11" s="2" t="s">
        <v>285</v>
      </c>
      <c r="D11" s="4">
        <v>100</v>
      </c>
      <c r="E11" s="2" t="s">
        <v>286</v>
      </c>
      <c r="F11" s="4">
        <v>2</v>
      </c>
      <c r="G11" s="2" t="s">
        <v>287</v>
      </c>
      <c r="H11" s="4">
        <v>7</v>
      </c>
      <c r="I11" s="1"/>
      <c r="J11" s="1"/>
    </row>
    <row r="12" spans="1:10" ht="15.75" customHeight="1">
      <c r="A12" s="2" t="s">
        <v>288</v>
      </c>
      <c r="B12" s="4">
        <v>20</v>
      </c>
      <c r="C12" s="2" t="s">
        <v>289</v>
      </c>
      <c r="D12" s="4">
        <v>100</v>
      </c>
      <c r="E12" s="2" t="s">
        <v>290</v>
      </c>
      <c r="F12" s="4">
        <v>2</v>
      </c>
      <c r="G12" s="2" t="s">
        <v>291</v>
      </c>
      <c r="H12" s="4">
        <v>0</v>
      </c>
      <c r="I12" s="1"/>
      <c r="J12" s="1"/>
    </row>
    <row r="13" spans="1:10" ht="15.75" customHeight="1">
      <c r="A13" s="2" t="s">
        <v>292</v>
      </c>
      <c r="B13" s="4">
        <v>20</v>
      </c>
      <c r="C13" s="2" t="s">
        <v>293</v>
      </c>
      <c r="D13" s="4">
        <v>65</v>
      </c>
      <c r="E13" s="2" t="s">
        <v>294</v>
      </c>
      <c r="F13" s="2" t="s">
        <v>455</v>
      </c>
      <c r="G13" s="2" t="s">
        <v>296</v>
      </c>
      <c r="H13" s="4">
        <v>5</v>
      </c>
      <c r="I13" s="1"/>
      <c r="J13" s="1"/>
    </row>
    <row r="14" spans="1:10" ht="15.75" customHeight="1">
      <c r="A14" s="2" t="s">
        <v>297</v>
      </c>
      <c r="B14" s="4">
        <v>48</v>
      </c>
      <c r="C14" s="2" t="s">
        <v>298</v>
      </c>
      <c r="D14" s="4">
        <v>55</v>
      </c>
      <c r="E14" s="2" t="s">
        <v>299</v>
      </c>
      <c r="F14" s="2" t="s">
        <v>456</v>
      </c>
      <c r="G14" s="2" t="s">
        <v>301</v>
      </c>
      <c r="H14" s="4">
        <v>0</v>
      </c>
      <c r="I14" s="1"/>
      <c r="J14" s="1"/>
    </row>
    <row r="15" spans="1:10" ht="15.75" customHeight="1">
      <c r="A15" s="2" t="s">
        <v>302</v>
      </c>
      <c r="B15" s="2" t="s">
        <v>333</v>
      </c>
      <c r="C15" s="2" t="s">
        <v>304</v>
      </c>
      <c r="D15" s="4">
        <v>55</v>
      </c>
      <c r="E15" s="2" t="s">
        <v>305</v>
      </c>
      <c r="F15" s="2" t="s">
        <v>457</v>
      </c>
      <c r="G15" s="2" t="s">
        <v>307</v>
      </c>
      <c r="H15" s="4">
        <v>1</v>
      </c>
      <c r="I15" s="1"/>
      <c r="J15" s="1"/>
    </row>
    <row r="16" spans="1:10" ht="15.75" customHeight="1">
      <c r="A16" s="2" t="s">
        <v>308</v>
      </c>
      <c r="B16" s="4">
        <f>ROUNDUP((B7+B5)/2,0)</f>
        <v>14</v>
      </c>
      <c r="C16" s="2" t="s">
        <v>309</v>
      </c>
      <c r="D16" s="4">
        <v>20</v>
      </c>
      <c r="E16" s="2" t="s">
        <v>99</v>
      </c>
      <c r="F16" s="2"/>
      <c r="G16" s="2" t="s">
        <v>311</v>
      </c>
      <c r="H16" s="4">
        <v>1</v>
      </c>
      <c r="I16" s="1"/>
      <c r="J16" s="1"/>
    </row>
    <row r="17" spans="1:10" ht="15.75" customHeight="1">
      <c r="A17" s="2" t="s">
        <v>312</v>
      </c>
      <c r="B17" s="4">
        <f>ROUNDUP((B6+B6+B4)/3,0)</f>
        <v>14</v>
      </c>
      <c r="C17" s="2" t="s">
        <v>313</v>
      </c>
      <c r="D17" s="4">
        <v>45</v>
      </c>
      <c r="E17" s="2" t="s">
        <v>314</v>
      </c>
      <c r="F17" s="4"/>
      <c r="G17" s="2" t="s">
        <v>315</v>
      </c>
      <c r="H17" s="4">
        <v>1</v>
      </c>
      <c r="I17" s="1"/>
      <c r="J17" s="1"/>
    </row>
    <row r="18" spans="1:10" ht="15.75" customHeight="1">
      <c r="A18" s="2" t="s">
        <v>316</v>
      </c>
      <c r="B18" s="4">
        <f>ROUNDUP((B5+B4+B5)/3,0)</f>
        <v>13</v>
      </c>
      <c r="C18" s="2" t="s">
        <v>317</v>
      </c>
      <c r="D18" s="4">
        <v>25</v>
      </c>
      <c r="E18" s="2" t="s">
        <v>318</v>
      </c>
      <c r="F18" s="4"/>
      <c r="G18" s="2" t="s">
        <v>319</v>
      </c>
      <c r="H18" s="4">
        <v>1</v>
      </c>
      <c r="I18" s="1"/>
      <c r="J18" s="1"/>
    </row>
    <row r="19" spans="1:10" ht="15.75" customHeight="1">
      <c r="A19" s="2" t="s">
        <v>320</v>
      </c>
      <c r="B19" s="4">
        <f>ROUNDUP(B8+B9,0)</f>
        <v>10</v>
      </c>
      <c r="C19" s="2" t="s">
        <v>321</v>
      </c>
      <c r="D19" s="4">
        <v>20</v>
      </c>
      <c r="E19" s="2" t="s">
        <v>322</v>
      </c>
      <c r="F19" s="4"/>
      <c r="G19" s="2" t="s">
        <v>323</v>
      </c>
      <c r="H19" s="4">
        <v>1</v>
      </c>
      <c r="I19" s="1"/>
      <c r="J19" s="1"/>
    </row>
    <row r="20" spans="1:10" ht="15.75" customHeight="1">
      <c r="A20" s="2" t="s">
        <v>324</v>
      </c>
      <c r="B20" s="2"/>
      <c r="C20" s="2" t="s">
        <v>325</v>
      </c>
      <c r="D20" s="4">
        <v>55</v>
      </c>
      <c r="E20" s="2" t="s">
        <v>326</v>
      </c>
      <c r="F20" s="4"/>
      <c r="G20" s="2" t="s">
        <v>327</v>
      </c>
      <c r="H20" s="2" t="s">
        <v>333</v>
      </c>
      <c r="I20" s="1"/>
      <c r="J20" s="1"/>
    </row>
    <row r="21" spans="1:10" ht="15.75" customHeight="1">
      <c r="A21" s="2" t="s">
        <v>329</v>
      </c>
      <c r="B21" s="4">
        <f>F2</f>
        <v>170</v>
      </c>
      <c r="C21" s="2" t="s">
        <v>330</v>
      </c>
      <c r="D21" s="4">
        <v>20</v>
      </c>
      <c r="E21" s="2" t="s">
        <v>331</v>
      </c>
      <c r="F21" s="4"/>
      <c r="G21" s="2" t="s">
        <v>332</v>
      </c>
      <c r="H21" s="2" t="s">
        <v>333</v>
      </c>
      <c r="I21" s="1"/>
      <c r="J21" s="1"/>
    </row>
    <row r="22" spans="1:10" ht="15.75" customHeight="1">
      <c r="A22" s="2" t="s">
        <v>334</v>
      </c>
      <c r="B22" s="4">
        <f>F3</f>
        <v>6</v>
      </c>
      <c r="C22" s="2" t="s">
        <v>335</v>
      </c>
      <c r="D22" s="4">
        <v>20</v>
      </c>
      <c r="E22" s="2" t="s">
        <v>336</v>
      </c>
      <c r="F22" s="4"/>
      <c r="G22" s="2" t="s">
        <v>337</v>
      </c>
      <c r="H22" s="2" t="s">
        <v>333</v>
      </c>
      <c r="I22" s="1"/>
      <c r="J22" s="1"/>
    </row>
    <row r="23" spans="1:10" ht="15.75" customHeight="1">
      <c r="A23" s="2" t="s">
        <v>339</v>
      </c>
      <c r="B23" s="4">
        <f t="shared" ref="B23:B28" si="0">F4</f>
        <v>34</v>
      </c>
      <c r="C23" s="2" t="s">
        <v>340</v>
      </c>
      <c r="D23" s="4">
        <v>20</v>
      </c>
      <c r="E23" s="2" t="s">
        <v>341</v>
      </c>
      <c r="F23" s="4"/>
      <c r="G23" s="2" t="s">
        <v>342</v>
      </c>
      <c r="H23" s="2" t="s">
        <v>333</v>
      </c>
      <c r="I23" s="1"/>
      <c r="J23" s="1"/>
    </row>
    <row r="24" spans="1:10" ht="15.75" customHeight="1">
      <c r="A24" s="2" t="s">
        <v>344</v>
      </c>
      <c r="B24" s="4">
        <f t="shared" si="0"/>
        <v>118.99999999999999</v>
      </c>
      <c r="C24" s="2" t="s">
        <v>345</v>
      </c>
      <c r="D24" s="4">
        <v>20</v>
      </c>
      <c r="E24" s="2" t="s">
        <v>346</v>
      </c>
      <c r="F24" s="4"/>
      <c r="G24" s="2" t="s">
        <v>347</v>
      </c>
      <c r="H24" s="2" t="s">
        <v>333</v>
      </c>
      <c r="I24" s="1"/>
      <c r="J24" s="1"/>
    </row>
    <row r="25" spans="1:10" ht="15.75" customHeight="1">
      <c r="A25" s="2" t="s">
        <v>348</v>
      </c>
      <c r="B25" s="4">
        <f t="shared" si="0"/>
        <v>34</v>
      </c>
      <c r="C25" s="2" t="s">
        <v>349</v>
      </c>
      <c r="D25" s="4">
        <v>27</v>
      </c>
      <c r="E25" s="2" t="s">
        <v>350</v>
      </c>
      <c r="F25" s="4"/>
      <c r="G25" s="2" t="s">
        <v>351</v>
      </c>
      <c r="H25" s="2" t="s">
        <v>142</v>
      </c>
      <c r="I25" s="1"/>
      <c r="J25" s="1"/>
    </row>
    <row r="26" spans="1:10" ht="15.75" customHeight="1">
      <c r="A26" s="2" t="s">
        <v>353</v>
      </c>
      <c r="B26" s="4">
        <f t="shared" si="0"/>
        <v>34</v>
      </c>
      <c r="C26" s="2" t="s">
        <v>354</v>
      </c>
      <c r="D26" s="4">
        <v>45</v>
      </c>
      <c r="E26" s="2" t="s">
        <v>355</v>
      </c>
      <c r="F26" s="4"/>
      <c r="G26" s="2"/>
      <c r="H26" s="2"/>
      <c r="I26" s="1"/>
      <c r="J26" s="1"/>
    </row>
    <row r="27" spans="1:10" ht="15.75" customHeight="1">
      <c r="A27" s="2" t="s">
        <v>356</v>
      </c>
      <c r="B27" s="4">
        <f t="shared" si="0"/>
        <v>42.5</v>
      </c>
      <c r="E27" s="2" t="s">
        <v>357</v>
      </c>
      <c r="F27" s="2"/>
      <c r="G27" s="2"/>
      <c r="H27" s="2"/>
      <c r="I27" s="1"/>
      <c r="J27" s="1"/>
    </row>
    <row r="28" spans="1:10" ht="15.75" customHeight="1">
      <c r="A28" s="2" t="s">
        <v>358</v>
      </c>
      <c r="B28" s="4">
        <f t="shared" si="0"/>
        <v>42.5</v>
      </c>
      <c r="C28" s="2"/>
      <c r="D28" s="2"/>
      <c r="E28" s="2"/>
      <c r="F28" s="2"/>
      <c r="G28" s="2"/>
      <c r="H28" s="2"/>
      <c r="I28" s="1"/>
      <c r="J28" s="1"/>
    </row>
    <row r="29" spans="1:10" ht="15.75" customHeight="1">
      <c r="A29" s="2" t="s">
        <v>359</v>
      </c>
      <c r="B29" s="4">
        <v>0</v>
      </c>
      <c r="C29" s="2"/>
      <c r="D29" s="2"/>
      <c r="E29" s="2"/>
      <c r="F29" s="2"/>
      <c r="G29" s="2"/>
      <c r="H29" s="2"/>
      <c r="I29" s="1"/>
      <c r="J29" s="1"/>
    </row>
    <row r="30" spans="1:10" ht="15.75" customHeight="1">
      <c r="A30" s="2"/>
      <c r="B30" s="2"/>
      <c r="C30" s="2"/>
      <c r="D30" s="2"/>
      <c r="E30" s="2"/>
      <c r="F30" s="2"/>
      <c r="G30" s="2"/>
      <c r="H30" s="2"/>
      <c r="I30" s="1"/>
      <c r="J30" s="1"/>
    </row>
    <row r="31" spans="1:10" ht="15.75" customHeight="1">
      <c r="A31" s="3"/>
      <c r="B31" s="3"/>
      <c r="C31" s="3"/>
      <c r="D31" s="3"/>
      <c r="E31" s="3"/>
      <c r="F31" s="3"/>
      <c r="G31" s="3"/>
      <c r="H31" s="3"/>
    </row>
    <row r="32" spans="1:10" ht="15.75" customHeight="1">
      <c r="A32" s="3"/>
      <c r="B32" s="3"/>
      <c r="C32" s="3"/>
      <c r="D32" s="3"/>
      <c r="E32" s="3"/>
      <c r="F32" s="3"/>
      <c r="G32" s="3"/>
      <c r="H32" s="3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Tabelle28">
    <outlinePr summaryBelow="0" summaryRight="0"/>
  </sheetPr>
  <dimension ref="A1:J32"/>
  <sheetViews>
    <sheetView workbookViewId="0">
      <selection activeCell="H25" sqref="H25"/>
    </sheetView>
  </sheetViews>
  <sheetFormatPr defaultColWidth="14.42578125" defaultRowHeight="15.75" customHeight="1"/>
  <sheetData>
    <row r="1" spans="1:10" ht="15.75" customHeight="1">
      <c r="A1" s="2" t="s">
        <v>238</v>
      </c>
      <c r="B1" s="2" t="s">
        <v>239</v>
      </c>
      <c r="C1" s="2" t="s">
        <v>240</v>
      </c>
      <c r="D1" s="2" t="s">
        <v>241</v>
      </c>
      <c r="E1" s="2" t="s">
        <v>242</v>
      </c>
      <c r="F1" s="2" t="s">
        <v>243</v>
      </c>
      <c r="G1" s="2" t="s">
        <v>244</v>
      </c>
      <c r="H1" s="2" t="s">
        <v>245</v>
      </c>
      <c r="I1" s="1" t="s">
        <v>246</v>
      </c>
      <c r="J1" s="1"/>
    </row>
    <row r="2" spans="1:10" ht="15.75" customHeight="1">
      <c r="A2" s="2" t="s">
        <v>247</v>
      </c>
      <c r="B2" s="4">
        <v>11</v>
      </c>
      <c r="C2" s="2" t="s">
        <v>248</v>
      </c>
      <c r="D2" s="4">
        <v>20</v>
      </c>
      <c r="E2" s="2" t="s">
        <v>249</v>
      </c>
      <c r="F2" s="4">
        <f xml:space="preserve"> (B2*2 + B5) *5</f>
        <v>160</v>
      </c>
      <c r="G2" s="2" t="s">
        <v>250</v>
      </c>
      <c r="H2" s="4">
        <v>5</v>
      </c>
      <c r="I2" s="1"/>
      <c r="J2" s="1"/>
    </row>
    <row r="3" spans="1:10" ht="15.75" customHeight="1">
      <c r="A3" s="2" t="s">
        <v>251</v>
      </c>
      <c r="B3" s="4">
        <v>14</v>
      </c>
      <c r="C3" s="2" t="s">
        <v>252</v>
      </c>
      <c r="D3" s="4">
        <v>24</v>
      </c>
      <c r="E3" s="2" t="s">
        <v>253</v>
      </c>
      <c r="F3" s="4">
        <f>ROUNDDOWN(B5/2,0)</f>
        <v>5</v>
      </c>
      <c r="G3" s="2" t="s">
        <v>254</v>
      </c>
      <c r="H3" s="4">
        <v>7</v>
      </c>
      <c r="I3" s="1"/>
      <c r="J3" s="1"/>
    </row>
    <row r="4" spans="1:10" ht="15.75" customHeight="1">
      <c r="A4" s="2" t="s">
        <v>255</v>
      </c>
      <c r="B4" s="4">
        <v>12</v>
      </c>
      <c r="C4" s="2" t="s">
        <v>256</v>
      </c>
      <c r="D4" s="4">
        <v>35</v>
      </c>
      <c r="E4" s="2" t="s">
        <v>257</v>
      </c>
      <c r="F4" s="4">
        <f>$F$2*0.2</f>
        <v>32</v>
      </c>
      <c r="G4" s="2" t="s">
        <v>258</v>
      </c>
      <c r="H4" s="4">
        <v>6</v>
      </c>
      <c r="I4" s="1"/>
      <c r="J4" s="1"/>
    </row>
    <row r="5" spans="1:10" ht="15.75" customHeight="1">
      <c r="A5" s="2" t="s">
        <v>259</v>
      </c>
      <c r="B5" s="4">
        <v>10</v>
      </c>
      <c r="C5" s="2" t="s">
        <v>260</v>
      </c>
      <c r="D5" s="4">
        <v>25</v>
      </c>
      <c r="E5" s="2" t="s">
        <v>261</v>
      </c>
      <c r="F5" s="4">
        <f>$F$2*0.7</f>
        <v>112</v>
      </c>
      <c r="G5" s="2" t="s">
        <v>262</v>
      </c>
      <c r="H5" s="4">
        <v>0</v>
      </c>
      <c r="I5" s="1"/>
      <c r="J5" s="1"/>
    </row>
    <row r="6" spans="1:10" ht="15.75" customHeight="1">
      <c r="A6" s="2" t="s">
        <v>263</v>
      </c>
      <c r="B6" s="4">
        <v>11</v>
      </c>
      <c r="C6" s="2" t="s">
        <v>264</v>
      </c>
      <c r="D6" s="4">
        <v>20</v>
      </c>
      <c r="E6" s="2" t="s">
        <v>265</v>
      </c>
      <c r="F6" s="4">
        <f>$F$2*0.2</f>
        <v>32</v>
      </c>
      <c r="G6" s="2" t="s">
        <v>266</v>
      </c>
      <c r="H6" s="4">
        <v>1</v>
      </c>
      <c r="I6" s="1"/>
      <c r="J6" s="1"/>
    </row>
    <row r="7" spans="1:10" ht="15.75" customHeight="1">
      <c r="A7" s="2" t="s">
        <v>267</v>
      </c>
      <c r="B7" s="4">
        <v>13</v>
      </c>
      <c r="C7" s="2" t="s">
        <v>268</v>
      </c>
      <c r="D7" s="4">
        <v>26</v>
      </c>
      <c r="E7" s="2" t="s">
        <v>269</v>
      </c>
      <c r="F7" s="4">
        <f>$F$2*0.2</f>
        <v>32</v>
      </c>
      <c r="G7" s="2" t="s">
        <v>270</v>
      </c>
      <c r="H7" s="4">
        <v>1</v>
      </c>
      <c r="I7" s="1"/>
      <c r="J7" s="1"/>
    </row>
    <row r="8" spans="1:10" ht="15.75" customHeight="1">
      <c r="A8" s="2" t="s">
        <v>271</v>
      </c>
      <c r="B8" s="4">
        <v>5</v>
      </c>
      <c r="C8" s="2" t="s">
        <v>272</v>
      </c>
      <c r="D8" s="4">
        <v>20</v>
      </c>
      <c r="E8" s="2" t="s">
        <v>273</v>
      </c>
      <c r="F8" s="4">
        <f>$F$2*0.25</f>
        <v>40</v>
      </c>
      <c r="G8" s="2" t="s">
        <v>274</v>
      </c>
      <c r="H8" s="4">
        <v>0</v>
      </c>
      <c r="I8" s="1"/>
      <c r="J8" s="1"/>
    </row>
    <row r="9" spans="1:10" ht="15.75" customHeight="1">
      <c r="A9" s="2" t="s">
        <v>275</v>
      </c>
      <c r="B9" s="4">
        <v>5</v>
      </c>
      <c r="C9" s="2" t="s">
        <v>276</v>
      </c>
      <c r="D9" s="4">
        <v>26</v>
      </c>
      <c r="E9" s="2" t="s">
        <v>277</v>
      </c>
      <c r="F9" s="4">
        <f>$F$2*0.25</f>
        <v>40</v>
      </c>
      <c r="G9" s="2" t="s">
        <v>278</v>
      </c>
      <c r="H9" s="4">
        <v>0</v>
      </c>
      <c r="I9" s="1"/>
      <c r="J9" s="1"/>
    </row>
    <row r="10" spans="1:10" ht="15.75" customHeight="1">
      <c r="A10" s="2" t="s">
        <v>279</v>
      </c>
      <c r="B10" s="4">
        <f>ROUNDUP((B8+B5+B7+B9)/2,0)</f>
        <v>17</v>
      </c>
      <c r="C10" s="2" t="s">
        <v>280</v>
      </c>
      <c r="D10" s="4">
        <v>35</v>
      </c>
      <c r="E10" s="2" t="s">
        <v>281</v>
      </c>
      <c r="F10" s="2" t="s">
        <v>282</v>
      </c>
      <c r="G10" s="2" t="s">
        <v>283</v>
      </c>
      <c r="H10" s="4">
        <v>0</v>
      </c>
      <c r="I10" s="1"/>
      <c r="J10" s="1"/>
    </row>
    <row r="11" spans="1:10" ht="15.75" customHeight="1">
      <c r="A11" s="2" t="s">
        <v>284</v>
      </c>
      <c r="B11" s="4">
        <v>8</v>
      </c>
      <c r="C11" s="2" t="s">
        <v>285</v>
      </c>
      <c r="D11" s="4">
        <v>50</v>
      </c>
      <c r="E11" s="2" t="s">
        <v>286</v>
      </c>
      <c r="F11" s="4">
        <v>2</v>
      </c>
      <c r="G11" s="2" t="s">
        <v>287</v>
      </c>
      <c r="H11" s="4">
        <v>0</v>
      </c>
      <c r="I11" s="1"/>
      <c r="J11" s="1"/>
    </row>
    <row r="12" spans="1:10" ht="15.75" customHeight="1">
      <c r="A12" s="2" t="s">
        <v>288</v>
      </c>
      <c r="B12" s="4">
        <v>20</v>
      </c>
      <c r="C12" s="2" t="s">
        <v>289</v>
      </c>
      <c r="D12" s="4">
        <v>50</v>
      </c>
      <c r="E12" s="2" t="s">
        <v>290</v>
      </c>
      <c r="F12" s="4">
        <v>2</v>
      </c>
      <c r="G12" s="2" t="s">
        <v>291</v>
      </c>
      <c r="H12" s="4">
        <v>0</v>
      </c>
      <c r="I12" s="1"/>
      <c r="J12" s="1"/>
    </row>
    <row r="13" spans="1:10" ht="15.75" customHeight="1">
      <c r="A13" s="2" t="s">
        <v>292</v>
      </c>
      <c r="B13" s="4">
        <v>20</v>
      </c>
      <c r="C13" s="2" t="s">
        <v>293</v>
      </c>
      <c r="D13" s="4">
        <v>50</v>
      </c>
      <c r="E13" s="2" t="s">
        <v>294</v>
      </c>
      <c r="F13" s="2" t="s">
        <v>455</v>
      </c>
      <c r="G13" s="2" t="s">
        <v>296</v>
      </c>
      <c r="H13" s="4">
        <v>0</v>
      </c>
      <c r="I13" s="1"/>
      <c r="J13" s="1"/>
    </row>
    <row r="14" spans="1:10" ht="15.75" customHeight="1">
      <c r="A14" s="2" t="s">
        <v>297</v>
      </c>
      <c r="B14" s="4">
        <v>42</v>
      </c>
      <c r="C14" s="2" t="s">
        <v>298</v>
      </c>
      <c r="D14" s="4">
        <v>45</v>
      </c>
      <c r="E14" s="2" t="s">
        <v>299</v>
      </c>
      <c r="F14" s="2" t="s">
        <v>456</v>
      </c>
      <c r="G14" s="2" t="s">
        <v>301</v>
      </c>
      <c r="H14" s="4">
        <v>0</v>
      </c>
      <c r="I14" s="1"/>
      <c r="J14" s="1"/>
    </row>
    <row r="15" spans="1:10" ht="15.75" customHeight="1">
      <c r="A15" s="2" t="s">
        <v>302</v>
      </c>
      <c r="B15" s="2" t="s">
        <v>333</v>
      </c>
      <c r="C15" s="2" t="s">
        <v>304</v>
      </c>
      <c r="D15" s="4">
        <v>40</v>
      </c>
      <c r="E15" s="2" t="s">
        <v>305</v>
      </c>
      <c r="F15" s="2" t="s">
        <v>457</v>
      </c>
      <c r="G15" s="2" t="s">
        <v>307</v>
      </c>
      <c r="H15" s="4">
        <v>1</v>
      </c>
      <c r="I15" s="1"/>
      <c r="J15" s="1"/>
    </row>
    <row r="16" spans="1:10" ht="15.75" customHeight="1">
      <c r="A16" s="2" t="s">
        <v>308</v>
      </c>
      <c r="B16" s="4">
        <f>ROUNDUP((B7+B5)/2,0)</f>
        <v>12</v>
      </c>
      <c r="C16" s="2" t="s">
        <v>309</v>
      </c>
      <c r="D16" s="4">
        <v>20</v>
      </c>
      <c r="E16" s="2" t="s">
        <v>99</v>
      </c>
      <c r="F16" s="2"/>
      <c r="G16" s="2" t="s">
        <v>311</v>
      </c>
      <c r="H16" s="4">
        <v>1</v>
      </c>
      <c r="I16" s="1"/>
      <c r="J16" s="1"/>
    </row>
    <row r="17" spans="1:10" ht="15.75" customHeight="1">
      <c r="A17" s="2" t="s">
        <v>312</v>
      </c>
      <c r="B17" s="4">
        <f>ROUNDUP((B6+B6+B4)/3,0)</f>
        <v>12</v>
      </c>
      <c r="C17" s="2" t="s">
        <v>313</v>
      </c>
      <c r="D17" s="4">
        <v>35</v>
      </c>
      <c r="E17" s="2" t="s">
        <v>314</v>
      </c>
      <c r="F17" s="4"/>
      <c r="G17" s="2" t="s">
        <v>315</v>
      </c>
      <c r="H17" s="4">
        <v>1</v>
      </c>
      <c r="I17" s="1"/>
      <c r="J17" s="1"/>
    </row>
    <row r="18" spans="1:10" ht="15.75" customHeight="1">
      <c r="A18" s="2" t="s">
        <v>316</v>
      </c>
      <c r="B18" s="4">
        <f>ROUNDUP((B5+B4+B5)/3,0)</f>
        <v>11</v>
      </c>
      <c r="C18" s="2" t="s">
        <v>317</v>
      </c>
      <c r="D18" s="4">
        <v>20</v>
      </c>
      <c r="E18" s="2" t="s">
        <v>318</v>
      </c>
      <c r="F18" s="4"/>
      <c r="G18" s="2" t="s">
        <v>319</v>
      </c>
      <c r="H18" s="4">
        <v>1</v>
      </c>
      <c r="I18" s="1"/>
      <c r="J18" s="1"/>
    </row>
    <row r="19" spans="1:10" ht="15.75" customHeight="1">
      <c r="A19" s="2" t="s">
        <v>320</v>
      </c>
      <c r="B19" s="4">
        <f>ROUNDUP(B8+B9,0)</f>
        <v>10</v>
      </c>
      <c r="C19" s="2" t="s">
        <v>321</v>
      </c>
      <c r="D19" s="4">
        <v>20</v>
      </c>
      <c r="E19" s="2" t="s">
        <v>322</v>
      </c>
      <c r="F19" s="4"/>
      <c r="G19" s="2" t="s">
        <v>323</v>
      </c>
      <c r="H19" s="4">
        <v>1</v>
      </c>
      <c r="I19" s="1"/>
      <c r="J19" s="1"/>
    </row>
    <row r="20" spans="1:10" ht="15.75" customHeight="1">
      <c r="A20" s="2" t="s">
        <v>324</v>
      </c>
      <c r="B20" s="2"/>
      <c r="C20" s="2" t="s">
        <v>325</v>
      </c>
      <c r="D20" s="4">
        <v>40</v>
      </c>
      <c r="E20" s="2" t="s">
        <v>326</v>
      </c>
      <c r="F20" s="4"/>
      <c r="G20" s="2" t="s">
        <v>327</v>
      </c>
      <c r="H20" s="2" t="s">
        <v>458</v>
      </c>
      <c r="I20" s="1"/>
      <c r="J20" s="1"/>
    </row>
    <row r="21" spans="1:10" ht="15.75" customHeight="1">
      <c r="A21" s="2" t="s">
        <v>329</v>
      </c>
      <c r="B21" s="4">
        <f>F2</f>
        <v>160</v>
      </c>
      <c r="C21" s="2" t="s">
        <v>330</v>
      </c>
      <c r="D21" s="4">
        <v>20</v>
      </c>
      <c r="E21" s="2" t="s">
        <v>331</v>
      </c>
      <c r="F21" s="4"/>
      <c r="G21" s="2" t="s">
        <v>332</v>
      </c>
      <c r="H21" s="2" t="s">
        <v>458</v>
      </c>
      <c r="I21" s="1"/>
      <c r="J21" s="1"/>
    </row>
    <row r="22" spans="1:10" ht="15.75" customHeight="1">
      <c r="A22" s="2" t="s">
        <v>334</v>
      </c>
      <c r="B22" s="4">
        <f>F3</f>
        <v>5</v>
      </c>
      <c r="C22" s="2" t="s">
        <v>335</v>
      </c>
      <c r="D22" s="4">
        <v>20</v>
      </c>
      <c r="E22" s="2" t="s">
        <v>336</v>
      </c>
      <c r="F22" s="4"/>
      <c r="G22" s="2" t="s">
        <v>337</v>
      </c>
      <c r="H22" s="2" t="s">
        <v>458</v>
      </c>
      <c r="I22" s="1"/>
      <c r="J22" s="1"/>
    </row>
    <row r="23" spans="1:10" ht="15.75" customHeight="1">
      <c r="A23" s="2" t="s">
        <v>339</v>
      </c>
      <c r="B23" s="4">
        <f t="shared" ref="B23:B28" si="0">F4</f>
        <v>32</v>
      </c>
      <c r="C23" s="2" t="s">
        <v>340</v>
      </c>
      <c r="D23" s="4">
        <v>20</v>
      </c>
      <c r="E23" s="2" t="s">
        <v>341</v>
      </c>
      <c r="F23" s="4"/>
      <c r="G23" s="2" t="s">
        <v>342</v>
      </c>
      <c r="H23" s="2" t="s">
        <v>458</v>
      </c>
      <c r="I23" s="1"/>
      <c r="J23" s="1"/>
    </row>
    <row r="24" spans="1:10" ht="15.75" customHeight="1">
      <c r="A24" s="2" t="s">
        <v>344</v>
      </c>
      <c r="B24" s="4">
        <f t="shared" si="0"/>
        <v>112</v>
      </c>
      <c r="C24" s="2" t="s">
        <v>345</v>
      </c>
      <c r="D24" s="4">
        <v>20</v>
      </c>
      <c r="E24" s="2" t="s">
        <v>346</v>
      </c>
      <c r="F24" s="4"/>
      <c r="G24" s="2" t="s">
        <v>347</v>
      </c>
      <c r="H24" s="2" t="s">
        <v>458</v>
      </c>
      <c r="I24" s="1"/>
      <c r="J24" s="1"/>
    </row>
    <row r="25" spans="1:10" ht="15.75" customHeight="1">
      <c r="A25" s="2" t="s">
        <v>348</v>
      </c>
      <c r="B25" s="4">
        <f t="shared" si="0"/>
        <v>32</v>
      </c>
      <c r="C25" s="2" t="s">
        <v>349</v>
      </c>
      <c r="D25" s="4">
        <v>27</v>
      </c>
      <c r="E25" s="2" t="s">
        <v>350</v>
      </c>
      <c r="F25" s="4"/>
      <c r="G25" s="2" t="s">
        <v>351</v>
      </c>
      <c r="H25" s="2" t="s">
        <v>37</v>
      </c>
      <c r="I25" s="1"/>
      <c r="J25" s="1"/>
    </row>
    <row r="26" spans="1:10" ht="15.75" customHeight="1">
      <c r="A26" s="2" t="s">
        <v>353</v>
      </c>
      <c r="B26" s="4">
        <f t="shared" si="0"/>
        <v>32</v>
      </c>
      <c r="C26" s="2" t="s">
        <v>354</v>
      </c>
      <c r="D26" s="4">
        <v>35</v>
      </c>
      <c r="E26" s="2" t="s">
        <v>355</v>
      </c>
      <c r="F26" s="4"/>
      <c r="G26" s="2"/>
      <c r="H26" s="2"/>
      <c r="I26" s="1"/>
      <c r="J26" s="1"/>
    </row>
    <row r="27" spans="1:10" ht="15.75" customHeight="1">
      <c r="A27" s="2" t="s">
        <v>356</v>
      </c>
      <c r="B27" s="4">
        <f t="shared" si="0"/>
        <v>40</v>
      </c>
      <c r="E27" s="2" t="s">
        <v>357</v>
      </c>
      <c r="F27" s="2"/>
      <c r="G27" s="2"/>
      <c r="H27" s="2"/>
      <c r="I27" s="1"/>
      <c r="J27" s="1"/>
    </row>
    <row r="28" spans="1:10" ht="15.75" customHeight="1">
      <c r="A28" s="2" t="s">
        <v>358</v>
      </c>
      <c r="B28" s="4">
        <f t="shared" si="0"/>
        <v>40</v>
      </c>
      <c r="C28" s="2"/>
      <c r="D28" s="2"/>
      <c r="E28" s="2"/>
      <c r="F28" s="2"/>
      <c r="G28" s="2"/>
      <c r="H28" s="2"/>
      <c r="I28" s="1"/>
      <c r="J28" s="1"/>
    </row>
    <row r="29" spans="1:10" ht="15.75" customHeight="1">
      <c r="A29" s="2" t="s">
        <v>359</v>
      </c>
      <c r="B29" s="4">
        <v>0</v>
      </c>
      <c r="C29" s="2"/>
      <c r="D29" s="2"/>
      <c r="E29" s="2"/>
      <c r="F29" s="2"/>
      <c r="G29" s="2"/>
      <c r="H29" s="2"/>
      <c r="I29" s="1"/>
      <c r="J29" s="1"/>
    </row>
    <row r="30" spans="1:10" ht="15.75" customHeight="1">
      <c r="A30" s="2"/>
      <c r="B30" s="2"/>
      <c r="C30" s="2"/>
      <c r="D30" s="2"/>
      <c r="E30" s="2"/>
      <c r="F30" s="2"/>
      <c r="G30" s="2"/>
      <c r="H30" s="2"/>
      <c r="I30" s="1"/>
      <c r="J30" s="1"/>
    </row>
    <row r="31" spans="1:10" ht="15.75" customHeight="1">
      <c r="A31" s="3"/>
      <c r="B31" s="3"/>
      <c r="C31" s="3"/>
      <c r="D31" s="3"/>
      <c r="E31" s="3"/>
      <c r="F31" s="3"/>
      <c r="G31" s="3"/>
      <c r="H31" s="3"/>
    </row>
    <row r="32" spans="1:10" ht="15.75" customHeight="1">
      <c r="A32" s="3"/>
      <c r="B32" s="3"/>
      <c r="C32" s="3"/>
      <c r="D32" s="3"/>
      <c r="E32" s="3"/>
      <c r="F32" s="3"/>
      <c r="G32" s="3"/>
      <c r="H32" s="3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outlinePr summaryBelow="0" summaryRight="0"/>
  </sheetPr>
  <dimension ref="A1:J32"/>
  <sheetViews>
    <sheetView workbookViewId="0">
      <selection activeCell="H20" sqref="H20:H24"/>
    </sheetView>
  </sheetViews>
  <sheetFormatPr defaultColWidth="14.42578125" defaultRowHeight="15.75" customHeight="1"/>
  <sheetData>
    <row r="1" spans="1:10" ht="15.75" customHeight="1">
      <c r="A1" s="2" t="s">
        <v>238</v>
      </c>
      <c r="B1" s="2" t="s">
        <v>239</v>
      </c>
      <c r="C1" s="2" t="s">
        <v>240</v>
      </c>
      <c r="D1" s="2" t="s">
        <v>241</v>
      </c>
      <c r="E1" s="2" t="s">
        <v>242</v>
      </c>
      <c r="F1" s="2" t="s">
        <v>243</v>
      </c>
      <c r="G1" s="2" t="s">
        <v>244</v>
      </c>
      <c r="H1" s="2" t="s">
        <v>245</v>
      </c>
      <c r="I1" s="1" t="s">
        <v>246</v>
      </c>
      <c r="J1" s="1"/>
    </row>
    <row r="2" spans="1:10" ht="15.75" customHeight="1">
      <c r="A2" s="2" t="s">
        <v>247</v>
      </c>
      <c r="B2" s="4">
        <v>13</v>
      </c>
      <c r="C2" s="2" t="s">
        <v>248</v>
      </c>
      <c r="D2" s="4">
        <v>20</v>
      </c>
      <c r="E2" s="2" t="s">
        <v>249</v>
      </c>
      <c r="F2" s="4">
        <f xml:space="preserve"> (B2*2 + B5) *5</f>
        <v>190</v>
      </c>
      <c r="G2" s="2" t="s">
        <v>250</v>
      </c>
      <c r="H2" s="4">
        <v>7</v>
      </c>
      <c r="I2" s="1"/>
      <c r="J2" s="1"/>
    </row>
    <row r="3" spans="1:10" ht="15.75" customHeight="1">
      <c r="A3" s="2" t="s">
        <v>251</v>
      </c>
      <c r="B3" s="4">
        <v>12</v>
      </c>
      <c r="C3" s="2" t="s">
        <v>252</v>
      </c>
      <c r="D3" s="4">
        <v>35</v>
      </c>
      <c r="E3" s="2" t="s">
        <v>253</v>
      </c>
      <c r="F3" s="4">
        <f>ROUNDDOWN(B5/2,0)</f>
        <v>6</v>
      </c>
      <c r="G3" s="2" t="s">
        <v>254</v>
      </c>
      <c r="H3" s="4">
        <v>7</v>
      </c>
      <c r="I3" s="1"/>
      <c r="J3" s="1"/>
    </row>
    <row r="4" spans="1:10" ht="15.75" customHeight="1">
      <c r="A4" s="2" t="s">
        <v>255</v>
      </c>
      <c r="B4" s="4">
        <v>10</v>
      </c>
      <c r="C4" s="2" t="s">
        <v>256</v>
      </c>
      <c r="D4" s="4">
        <v>30</v>
      </c>
      <c r="E4" s="2" t="s">
        <v>257</v>
      </c>
      <c r="F4" s="4">
        <f>$F$2*0.2</f>
        <v>38</v>
      </c>
      <c r="G4" s="2" t="s">
        <v>258</v>
      </c>
      <c r="H4" s="4">
        <v>0</v>
      </c>
      <c r="I4" s="1"/>
      <c r="J4" s="1"/>
    </row>
    <row r="5" spans="1:10" ht="15.75" customHeight="1">
      <c r="A5" s="2" t="s">
        <v>259</v>
      </c>
      <c r="B5" s="4">
        <v>12</v>
      </c>
      <c r="C5" s="2" t="s">
        <v>260</v>
      </c>
      <c r="D5" s="4">
        <v>25</v>
      </c>
      <c r="E5" s="2" t="s">
        <v>261</v>
      </c>
      <c r="F5" s="4">
        <f>$F$2*0.7</f>
        <v>133</v>
      </c>
      <c r="G5" s="2" t="s">
        <v>262</v>
      </c>
      <c r="H5" s="4">
        <v>0</v>
      </c>
      <c r="I5" s="1"/>
      <c r="J5" s="1"/>
    </row>
    <row r="6" spans="1:10" ht="15.75" customHeight="1">
      <c r="A6" s="2" t="s">
        <v>263</v>
      </c>
      <c r="B6" s="4">
        <v>9</v>
      </c>
      <c r="C6" s="2" t="s">
        <v>264</v>
      </c>
      <c r="D6" s="4">
        <v>20</v>
      </c>
      <c r="E6" s="2" t="s">
        <v>265</v>
      </c>
      <c r="F6" s="4">
        <f>$F$2*0.2</f>
        <v>38</v>
      </c>
      <c r="G6" s="2" t="s">
        <v>266</v>
      </c>
      <c r="H6" s="4">
        <v>1</v>
      </c>
      <c r="I6" s="1"/>
      <c r="J6" s="1"/>
    </row>
    <row r="7" spans="1:10" ht="15.75" customHeight="1">
      <c r="A7" s="2" t="s">
        <v>267</v>
      </c>
      <c r="B7" s="4">
        <v>11</v>
      </c>
      <c r="C7" s="2" t="s">
        <v>268</v>
      </c>
      <c r="D7" s="4">
        <v>30</v>
      </c>
      <c r="E7" s="2" t="s">
        <v>269</v>
      </c>
      <c r="F7" s="4">
        <f>$F$2*0.2</f>
        <v>38</v>
      </c>
      <c r="G7" s="2" t="s">
        <v>270</v>
      </c>
      <c r="H7" s="4">
        <v>2</v>
      </c>
      <c r="I7" s="1"/>
      <c r="J7" s="1"/>
    </row>
    <row r="8" spans="1:10" ht="15.75" customHeight="1">
      <c r="A8" s="2" t="s">
        <v>271</v>
      </c>
      <c r="B8" s="4">
        <v>5</v>
      </c>
      <c r="C8" s="2" t="s">
        <v>272</v>
      </c>
      <c r="D8" s="4">
        <v>30</v>
      </c>
      <c r="E8" s="2" t="s">
        <v>273</v>
      </c>
      <c r="F8" s="4">
        <f>$F$2*0.25</f>
        <v>47.5</v>
      </c>
      <c r="G8" s="2" t="s">
        <v>274</v>
      </c>
      <c r="H8" s="4">
        <v>0</v>
      </c>
      <c r="I8" s="1"/>
      <c r="J8" s="1"/>
    </row>
    <row r="9" spans="1:10" ht="15.75" customHeight="1">
      <c r="A9" s="2" t="s">
        <v>275</v>
      </c>
      <c r="B9" s="4">
        <v>5</v>
      </c>
      <c r="C9" s="2" t="s">
        <v>276</v>
      </c>
      <c r="D9" s="4">
        <v>35</v>
      </c>
      <c r="E9" s="2" t="s">
        <v>277</v>
      </c>
      <c r="F9" s="4">
        <f>$F$2*0.25</f>
        <v>47.5</v>
      </c>
      <c r="G9" s="2" t="s">
        <v>278</v>
      </c>
      <c r="H9" s="4">
        <v>0</v>
      </c>
      <c r="I9" s="1"/>
      <c r="J9" s="1"/>
    </row>
    <row r="10" spans="1:10" ht="15.75" customHeight="1">
      <c r="A10" s="2" t="s">
        <v>279</v>
      </c>
      <c r="B10" s="4">
        <f>ROUNDUP((B8+B5+B7+B9)/2,0)</f>
        <v>17</v>
      </c>
      <c r="C10" s="2" t="s">
        <v>280</v>
      </c>
      <c r="D10" s="4">
        <v>29</v>
      </c>
      <c r="E10" s="2" t="s">
        <v>281</v>
      </c>
      <c r="F10" s="2" t="s">
        <v>282</v>
      </c>
      <c r="G10" s="2" t="s">
        <v>283</v>
      </c>
      <c r="H10" s="4">
        <v>5</v>
      </c>
      <c r="I10" s="1"/>
      <c r="J10" s="1"/>
    </row>
    <row r="11" spans="1:10" ht="15.75" customHeight="1">
      <c r="A11" s="2" t="s">
        <v>284</v>
      </c>
      <c r="B11" s="4">
        <v>8</v>
      </c>
      <c r="C11" s="2" t="s">
        <v>285</v>
      </c>
      <c r="D11" s="4">
        <v>35</v>
      </c>
      <c r="E11" s="2" t="s">
        <v>286</v>
      </c>
      <c r="F11" s="4">
        <v>2</v>
      </c>
      <c r="G11" s="2" t="s">
        <v>287</v>
      </c>
      <c r="H11" s="4">
        <v>6</v>
      </c>
      <c r="I11" s="1"/>
      <c r="J11" s="1"/>
    </row>
    <row r="12" spans="1:10" ht="15.75" customHeight="1">
      <c r="A12" s="2" t="s">
        <v>288</v>
      </c>
      <c r="B12" s="4">
        <v>20</v>
      </c>
      <c r="C12" s="2" t="s">
        <v>289</v>
      </c>
      <c r="D12" s="4">
        <v>35</v>
      </c>
      <c r="E12" s="2" t="s">
        <v>290</v>
      </c>
      <c r="F12" s="4">
        <v>2</v>
      </c>
      <c r="G12" s="2" t="s">
        <v>291</v>
      </c>
      <c r="H12" s="4">
        <v>0</v>
      </c>
      <c r="I12" s="1"/>
      <c r="J12" s="1"/>
    </row>
    <row r="13" spans="1:10" ht="15.75" customHeight="1">
      <c r="A13" s="2" t="s">
        <v>292</v>
      </c>
      <c r="B13" s="4">
        <v>20</v>
      </c>
      <c r="C13" s="2" t="s">
        <v>293</v>
      </c>
      <c r="D13" s="4">
        <v>30</v>
      </c>
      <c r="E13" s="2" t="s">
        <v>294</v>
      </c>
      <c r="F13" s="2" t="s">
        <v>459</v>
      </c>
      <c r="G13" s="2" t="s">
        <v>296</v>
      </c>
      <c r="H13" s="4">
        <v>0</v>
      </c>
      <c r="I13" s="1"/>
      <c r="J13" s="1"/>
    </row>
    <row r="14" spans="1:10" ht="15.75" customHeight="1">
      <c r="A14" s="2" t="s">
        <v>297</v>
      </c>
      <c r="B14" s="4">
        <v>48</v>
      </c>
      <c r="C14" s="2" t="s">
        <v>298</v>
      </c>
      <c r="D14" s="4">
        <v>30</v>
      </c>
      <c r="E14" s="2" t="s">
        <v>299</v>
      </c>
      <c r="F14" s="2" t="s">
        <v>460</v>
      </c>
      <c r="G14" s="2" t="s">
        <v>301</v>
      </c>
      <c r="H14" s="4">
        <v>0</v>
      </c>
      <c r="I14" s="1"/>
      <c r="J14" s="1"/>
    </row>
    <row r="15" spans="1:10" ht="15.75" customHeight="1">
      <c r="A15" s="2" t="s">
        <v>302</v>
      </c>
      <c r="B15" s="2" t="s">
        <v>303</v>
      </c>
      <c r="C15" s="2" t="s">
        <v>304</v>
      </c>
      <c r="D15" s="4">
        <v>20</v>
      </c>
      <c r="E15" s="2" t="s">
        <v>305</v>
      </c>
      <c r="F15" s="2"/>
      <c r="G15" s="2" t="s">
        <v>307</v>
      </c>
      <c r="H15" s="4">
        <v>1</v>
      </c>
      <c r="I15" s="1"/>
      <c r="J15" s="1"/>
    </row>
    <row r="16" spans="1:10" ht="15.75" customHeight="1">
      <c r="A16" s="2" t="s">
        <v>308</v>
      </c>
      <c r="B16" s="4">
        <f>ROUNDUP((B7+B5)/2,0)</f>
        <v>12</v>
      </c>
      <c r="C16" s="2" t="s">
        <v>309</v>
      </c>
      <c r="D16" s="4">
        <v>20</v>
      </c>
      <c r="E16" s="2" t="s">
        <v>99</v>
      </c>
      <c r="F16" s="2"/>
      <c r="G16" s="2" t="s">
        <v>311</v>
      </c>
      <c r="H16" s="4">
        <v>1</v>
      </c>
      <c r="I16" s="1"/>
      <c r="J16" s="1"/>
    </row>
    <row r="17" spans="1:10" ht="15.75" customHeight="1">
      <c r="A17" s="2" t="s">
        <v>312</v>
      </c>
      <c r="B17" s="4">
        <f>ROUNDUP((B6+B6+B4)/3,0)</f>
        <v>10</v>
      </c>
      <c r="C17" s="2" t="s">
        <v>313</v>
      </c>
      <c r="D17" s="4">
        <v>20</v>
      </c>
      <c r="E17" s="2" t="s">
        <v>314</v>
      </c>
      <c r="F17" s="4"/>
      <c r="G17" s="2" t="s">
        <v>315</v>
      </c>
      <c r="H17" s="4">
        <v>1</v>
      </c>
      <c r="I17" s="1"/>
      <c r="J17" s="1"/>
    </row>
    <row r="18" spans="1:10" ht="15.75" customHeight="1">
      <c r="A18" s="2" t="s">
        <v>316</v>
      </c>
      <c r="B18" s="4">
        <f>ROUNDUP((B5+B4+B5)/3,0)</f>
        <v>12</v>
      </c>
      <c r="C18" s="2" t="s">
        <v>317</v>
      </c>
      <c r="D18" s="4">
        <v>28</v>
      </c>
      <c r="E18" s="2" t="s">
        <v>318</v>
      </c>
      <c r="F18" s="4"/>
      <c r="G18" s="2" t="s">
        <v>319</v>
      </c>
      <c r="H18" s="4">
        <v>1</v>
      </c>
      <c r="I18" s="1"/>
      <c r="J18" s="1"/>
    </row>
    <row r="19" spans="1:10" ht="15.75" customHeight="1">
      <c r="A19" s="2" t="s">
        <v>320</v>
      </c>
      <c r="B19" s="4">
        <f>ROUNDUP(B8+B9,0)</f>
        <v>10</v>
      </c>
      <c r="C19" s="2" t="s">
        <v>321</v>
      </c>
      <c r="D19" s="4">
        <v>20</v>
      </c>
      <c r="E19" s="2" t="s">
        <v>322</v>
      </c>
      <c r="F19" s="4"/>
      <c r="G19" s="2" t="s">
        <v>323</v>
      </c>
      <c r="H19" s="4">
        <v>1</v>
      </c>
      <c r="I19" s="1"/>
      <c r="J19" s="1"/>
    </row>
    <row r="20" spans="1:10" ht="15.75" customHeight="1">
      <c r="A20" s="2" t="s">
        <v>324</v>
      </c>
      <c r="B20" s="2"/>
      <c r="C20" s="2" t="s">
        <v>325</v>
      </c>
      <c r="D20" s="4">
        <v>32</v>
      </c>
      <c r="E20" s="2" t="s">
        <v>326</v>
      </c>
      <c r="F20" s="4"/>
      <c r="G20" s="2" t="s">
        <v>327</v>
      </c>
      <c r="H20" s="2" t="s">
        <v>328</v>
      </c>
      <c r="I20" s="1"/>
      <c r="J20" s="1"/>
    </row>
    <row r="21" spans="1:10" ht="15.75" customHeight="1">
      <c r="A21" s="2" t="s">
        <v>329</v>
      </c>
      <c r="B21" s="4">
        <f>F2</f>
        <v>190</v>
      </c>
      <c r="C21" s="2" t="s">
        <v>330</v>
      </c>
      <c r="D21" s="4">
        <v>30</v>
      </c>
      <c r="E21" s="2" t="s">
        <v>331</v>
      </c>
      <c r="F21" s="4"/>
      <c r="G21" s="2" t="s">
        <v>332</v>
      </c>
      <c r="H21" s="2" t="s">
        <v>328</v>
      </c>
      <c r="I21" s="1"/>
      <c r="J21" s="1"/>
    </row>
    <row r="22" spans="1:10" ht="15.75" customHeight="1">
      <c r="A22" s="2" t="s">
        <v>334</v>
      </c>
      <c r="B22" s="4">
        <f>F3</f>
        <v>6</v>
      </c>
      <c r="C22" s="2" t="s">
        <v>335</v>
      </c>
      <c r="D22" s="4">
        <v>20</v>
      </c>
      <c r="E22" s="2" t="s">
        <v>336</v>
      </c>
      <c r="F22" s="4"/>
      <c r="G22" s="2" t="s">
        <v>337</v>
      </c>
      <c r="H22" s="2" t="s">
        <v>328</v>
      </c>
      <c r="I22" s="1"/>
      <c r="J22" s="1"/>
    </row>
    <row r="23" spans="1:10" ht="15.75" customHeight="1">
      <c r="A23" s="2" t="s">
        <v>339</v>
      </c>
      <c r="B23" s="4">
        <f t="shared" ref="B23:B28" si="0">F4</f>
        <v>38</v>
      </c>
      <c r="C23" s="2" t="s">
        <v>340</v>
      </c>
      <c r="D23" s="4">
        <v>30</v>
      </c>
      <c r="E23" s="2" t="s">
        <v>341</v>
      </c>
      <c r="F23" s="4"/>
      <c r="G23" s="2" t="s">
        <v>342</v>
      </c>
      <c r="H23" s="2" t="s">
        <v>328</v>
      </c>
      <c r="I23" s="1"/>
      <c r="J23" s="1"/>
    </row>
    <row r="24" spans="1:10" ht="15.75" customHeight="1">
      <c r="A24" s="2" t="s">
        <v>344</v>
      </c>
      <c r="B24" s="4">
        <f t="shared" si="0"/>
        <v>133</v>
      </c>
      <c r="C24" s="2" t="s">
        <v>345</v>
      </c>
      <c r="D24" s="4">
        <v>30</v>
      </c>
      <c r="E24" s="2" t="s">
        <v>346</v>
      </c>
      <c r="F24" s="4"/>
      <c r="G24" s="2" t="s">
        <v>347</v>
      </c>
      <c r="H24" s="2" t="s">
        <v>328</v>
      </c>
      <c r="I24" s="1"/>
      <c r="J24" s="1"/>
    </row>
    <row r="25" spans="1:10" ht="15.75" customHeight="1">
      <c r="A25" s="2" t="s">
        <v>348</v>
      </c>
      <c r="B25" s="4">
        <f t="shared" si="0"/>
        <v>38</v>
      </c>
      <c r="C25" s="2" t="s">
        <v>349</v>
      </c>
      <c r="D25" s="4">
        <v>35</v>
      </c>
      <c r="E25" s="2" t="s">
        <v>350</v>
      </c>
      <c r="F25" s="4"/>
      <c r="G25" s="2" t="s">
        <v>351</v>
      </c>
      <c r="H25" s="2" t="s">
        <v>130</v>
      </c>
      <c r="I25" s="1"/>
      <c r="J25" s="1"/>
    </row>
    <row r="26" spans="1:10" ht="15.75" customHeight="1">
      <c r="A26" s="2" t="s">
        <v>353</v>
      </c>
      <c r="B26" s="4">
        <f t="shared" si="0"/>
        <v>38</v>
      </c>
      <c r="C26" s="2" t="s">
        <v>354</v>
      </c>
      <c r="D26" s="4">
        <v>27</v>
      </c>
      <c r="E26" s="2" t="s">
        <v>355</v>
      </c>
      <c r="F26" s="4"/>
      <c r="G26" s="2"/>
      <c r="H26" s="2"/>
      <c r="I26" s="1"/>
      <c r="J26" s="1"/>
    </row>
    <row r="27" spans="1:10" ht="15.75" customHeight="1">
      <c r="A27" s="2" t="s">
        <v>356</v>
      </c>
      <c r="B27" s="4">
        <f t="shared" si="0"/>
        <v>47.5</v>
      </c>
      <c r="E27" s="2" t="s">
        <v>357</v>
      </c>
      <c r="F27" s="2"/>
      <c r="G27" s="2"/>
      <c r="H27" s="2"/>
      <c r="I27" s="1"/>
      <c r="J27" s="1"/>
    </row>
    <row r="28" spans="1:10" ht="15.75" customHeight="1">
      <c r="A28" s="2" t="s">
        <v>358</v>
      </c>
      <c r="B28" s="4">
        <f t="shared" si="0"/>
        <v>47.5</v>
      </c>
      <c r="C28" s="2"/>
      <c r="D28" s="2"/>
      <c r="E28" s="2"/>
      <c r="F28" s="2"/>
      <c r="G28" s="2"/>
      <c r="H28" s="2"/>
      <c r="I28" s="1"/>
      <c r="J28" s="1"/>
    </row>
    <row r="29" spans="1:10" ht="15.75" customHeight="1">
      <c r="A29" s="2" t="s">
        <v>359</v>
      </c>
      <c r="B29" s="4">
        <v>0</v>
      </c>
      <c r="C29" s="2"/>
      <c r="D29" s="2"/>
      <c r="E29" s="2"/>
      <c r="F29" s="2"/>
      <c r="G29" s="2"/>
      <c r="H29" s="2"/>
      <c r="I29" s="1"/>
      <c r="J29" s="1"/>
    </row>
    <row r="30" spans="1:10" ht="15.75" customHeight="1">
      <c r="A30" s="2"/>
      <c r="B30" s="2"/>
      <c r="C30" s="2"/>
      <c r="D30" s="2"/>
      <c r="E30" s="2"/>
      <c r="F30" s="2"/>
      <c r="G30" s="2"/>
      <c r="H30" s="2"/>
      <c r="I30" s="1"/>
      <c r="J30" s="1"/>
    </row>
    <row r="31" spans="1:10" ht="15.75" customHeight="1">
      <c r="A31" s="3"/>
      <c r="B31" s="3"/>
      <c r="C31" s="3"/>
      <c r="D31" s="3"/>
      <c r="E31" s="3"/>
      <c r="F31" s="3"/>
      <c r="G31" s="3"/>
      <c r="H31" s="3"/>
    </row>
    <row r="32" spans="1:10" ht="15.75" customHeight="1">
      <c r="A32" s="3"/>
      <c r="B32" s="3"/>
      <c r="C32" s="3"/>
      <c r="D32" s="3"/>
      <c r="E32" s="3"/>
      <c r="F32" s="3"/>
      <c r="G32" s="3"/>
      <c r="H32" s="3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9"/>
  <sheetViews>
    <sheetView workbookViewId="0">
      <selection activeCell="F13" sqref="F13:F15"/>
    </sheetView>
  </sheetViews>
  <sheetFormatPr defaultColWidth="11.42578125" defaultRowHeight="13.15"/>
  <cols>
    <col min="6" max="6" width="21.5703125" customWidth="1"/>
  </cols>
  <sheetData>
    <row r="1" spans="1:10" ht="14.45">
      <c r="A1" s="2" t="s">
        <v>238</v>
      </c>
      <c r="B1" s="2" t="s">
        <v>239</v>
      </c>
      <c r="C1" s="2" t="s">
        <v>240</v>
      </c>
      <c r="D1" s="2" t="s">
        <v>241</v>
      </c>
      <c r="E1" s="2" t="s">
        <v>242</v>
      </c>
      <c r="F1" s="2" t="s">
        <v>243</v>
      </c>
      <c r="G1" s="2" t="s">
        <v>244</v>
      </c>
      <c r="H1" s="2" t="s">
        <v>245</v>
      </c>
      <c r="I1" s="1" t="s">
        <v>246</v>
      </c>
    </row>
    <row r="2" spans="1:10" ht="14.45">
      <c r="A2" s="2" t="s">
        <v>247</v>
      </c>
      <c r="B2" s="4">
        <v>14</v>
      </c>
      <c r="C2" s="2" t="s">
        <v>248</v>
      </c>
      <c r="D2" s="4">
        <v>10</v>
      </c>
      <c r="E2" s="2" t="s">
        <v>249</v>
      </c>
      <c r="F2" s="4">
        <f xml:space="preserve"> (B2*2 + B5) *5</f>
        <v>210</v>
      </c>
      <c r="G2" s="2" t="s">
        <v>250</v>
      </c>
      <c r="H2" s="4">
        <v>7</v>
      </c>
      <c r="I2" s="1"/>
      <c r="J2" s="4"/>
    </row>
    <row r="3" spans="1:10" ht="14.45">
      <c r="A3" s="2" t="s">
        <v>251</v>
      </c>
      <c r="B3" s="4">
        <v>15</v>
      </c>
      <c r="C3" s="2" t="s">
        <v>252</v>
      </c>
      <c r="D3" s="4">
        <v>60</v>
      </c>
      <c r="E3" s="2" t="s">
        <v>253</v>
      </c>
      <c r="F3" s="4">
        <f>ROUNDDOWN(B5/2,0)</f>
        <v>7</v>
      </c>
      <c r="G3" s="2" t="s">
        <v>254</v>
      </c>
      <c r="H3" s="4">
        <v>7</v>
      </c>
      <c r="I3" s="1"/>
      <c r="J3" s="4"/>
    </row>
    <row r="4" spans="1:10" ht="14.45">
      <c r="A4" s="2" t="s">
        <v>255</v>
      </c>
      <c r="B4" s="4">
        <v>12</v>
      </c>
      <c r="C4" s="2" t="s">
        <v>256</v>
      </c>
      <c r="D4" s="4">
        <v>62</v>
      </c>
      <c r="E4" s="2" t="s">
        <v>257</v>
      </c>
      <c r="F4" s="4">
        <f>$F$2*0.2</f>
        <v>42</v>
      </c>
      <c r="G4" s="2" t="s">
        <v>258</v>
      </c>
      <c r="H4" s="4">
        <v>6</v>
      </c>
      <c r="I4" s="1"/>
      <c r="J4" s="4"/>
    </row>
    <row r="5" spans="1:10" ht="14.45">
      <c r="A5" s="2" t="s">
        <v>259</v>
      </c>
      <c r="B5" s="4">
        <v>14</v>
      </c>
      <c r="C5" s="2" t="s">
        <v>260</v>
      </c>
      <c r="D5" s="4">
        <v>20</v>
      </c>
      <c r="E5" s="2" t="s">
        <v>261</v>
      </c>
      <c r="F5" s="4">
        <f>$F$2*0.7</f>
        <v>147</v>
      </c>
      <c r="G5" s="2" t="s">
        <v>262</v>
      </c>
      <c r="H5" s="4">
        <v>0</v>
      </c>
      <c r="I5" s="1"/>
      <c r="J5" s="4"/>
    </row>
    <row r="6" spans="1:10" ht="14.45">
      <c r="A6" s="2" t="s">
        <v>263</v>
      </c>
      <c r="B6" s="4">
        <v>12</v>
      </c>
      <c r="C6" s="2" t="s">
        <v>264</v>
      </c>
      <c r="D6" s="4">
        <v>55</v>
      </c>
      <c r="E6" s="2" t="s">
        <v>265</v>
      </c>
      <c r="F6" s="4">
        <f>$F$2*0.2</f>
        <v>42</v>
      </c>
      <c r="G6" s="2" t="s">
        <v>266</v>
      </c>
      <c r="H6" s="4">
        <v>1</v>
      </c>
      <c r="I6" s="1"/>
      <c r="J6" s="4"/>
    </row>
    <row r="7" spans="1:10" ht="14.45">
      <c r="A7" s="2" t="s">
        <v>267</v>
      </c>
      <c r="B7" s="4">
        <v>13</v>
      </c>
      <c r="C7" s="2" t="s">
        <v>268</v>
      </c>
      <c r="D7" s="4">
        <v>60</v>
      </c>
      <c r="E7" s="2" t="s">
        <v>269</v>
      </c>
      <c r="F7" s="4">
        <f>$F$2*0.2</f>
        <v>42</v>
      </c>
      <c r="G7" s="2" t="s">
        <v>270</v>
      </c>
      <c r="H7" s="4">
        <v>1</v>
      </c>
      <c r="I7" s="1"/>
      <c r="J7" s="4"/>
    </row>
    <row r="8" spans="1:10" ht="14.45">
      <c r="A8" s="2" t="s">
        <v>271</v>
      </c>
      <c r="B8" s="4">
        <v>5</v>
      </c>
      <c r="C8" s="2" t="s">
        <v>272</v>
      </c>
      <c r="D8" s="4">
        <v>55</v>
      </c>
      <c r="E8" s="2" t="s">
        <v>273</v>
      </c>
      <c r="F8" s="4">
        <f>$F$2*0.25</f>
        <v>52.5</v>
      </c>
      <c r="G8" s="2" t="s">
        <v>274</v>
      </c>
      <c r="H8" s="4">
        <v>1</v>
      </c>
      <c r="I8" s="1"/>
      <c r="J8" s="4"/>
    </row>
    <row r="9" spans="1:10" ht="14.45">
      <c r="A9" s="2" t="s">
        <v>275</v>
      </c>
      <c r="B9" s="4">
        <v>5</v>
      </c>
      <c r="C9" s="2" t="s">
        <v>276</v>
      </c>
      <c r="D9" s="4">
        <v>45</v>
      </c>
      <c r="E9" s="2" t="s">
        <v>277</v>
      </c>
      <c r="F9" s="4">
        <f>$F$2*0.25</f>
        <v>52.5</v>
      </c>
      <c r="G9" s="2" t="s">
        <v>278</v>
      </c>
      <c r="H9" s="4">
        <v>0</v>
      </c>
      <c r="I9" s="1"/>
      <c r="J9" s="4"/>
    </row>
    <row r="10" spans="1:10" ht="14.45">
      <c r="A10" s="2" t="s">
        <v>279</v>
      </c>
      <c r="B10" s="4">
        <f>ROUNDUP((B8+B5+B7+B9)/2,0)</f>
        <v>19</v>
      </c>
      <c r="C10" s="2" t="s">
        <v>280</v>
      </c>
      <c r="D10" s="4">
        <v>45</v>
      </c>
      <c r="E10" s="2" t="s">
        <v>281</v>
      </c>
      <c r="F10" s="2" t="s">
        <v>282</v>
      </c>
      <c r="G10" s="2" t="s">
        <v>283</v>
      </c>
      <c r="H10" s="4">
        <v>7</v>
      </c>
      <c r="I10" s="1"/>
      <c r="J10" s="4"/>
    </row>
    <row r="11" spans="1:10" ht="14.45">
      <c r="A11" s="2" t="s">
        <v>284</v>
      </c>
      <c r="B11" s="4">
        <v>8</v>
      </c>
      <c r="C11" s="2" t="s">
        <v>285</v>
      </c>
      <c r="D11" s="4">
        <v>40</v>
      </c>
      <c r="E11" s="2" t="s">
        <v>286</v>
      </c>
      <c r="F11" s="4">
        <v>2</v>
      </c>
      <c r="G11" s="2" t="s">
        <v>287</v>
      </c>
      <c r="H11" s="4">
        <v>7</v>
      </c>
      <c r="I11" s="1"/>
      <c r="J11" s="4"/>
    </row>
    <row r="12" spans="1:10" ht="14.45">
      <c r="A12" s="2" t="s">
        <v>288</v>
      </c>
      <c r="B12" s="4">
        <v>20</v>
      </c>
      <c r="C12" s="2" t="s">
        <v>289</v>
      </c>
      <c r="D12" s="4">
        <v>40</v>
      </c>
      <c r="E12" s="2" t="s">
        <v>290</v>
      </c>
      <c r="F12" s="4">
        <v>2</v>
      </c>
      <c r="G12" s="2" t="s">
        <v>291</v>
      </c>
      <c r="H12" s="4">
        <v>7</v>
      </c>
      <c r="I12" s="1"/>
      <c r="J12" s="4"/>
    </row>
    <row r="13" spans="1:10" ht="14.45">
      <c r="A13" s="2" t="s">
        <v>292</v>
      </c>
      <c r="B13" s="4">
        <v>20</v>
      </c>
      <c r="C13" s="2" t="s">
        <v>293</v>
      </c>
      <c r="D13" s="4">
        <v>50</v>
      </c>
      <c r="E13" s="2" t="s">
        <v>294</v>
      </c>
      <c r="F13" s="2" t="s">
        <v>365</v>
      </c>
      <c r="G13" s="2" t="s">
        <v>296</v>
      </c>
      <c r="H13" s="4">
        <v>7</v>
      </c>
      <c r="I13" s="1"/>
      <c r="J13" s="4"/>
    </row>
    <row r="14" spans="1:10" ht="14.45">
      <c r="A14" s="2" t="s">
        <v>297</v>
      </c>
      <c r="B14" s="4">
        <v>48</v>
      </c>
      <c r="C14" s="2" t="s">
        <v>298</v>
      </c>
      <c r="D14" s="4">
        <v>50</v>
      </c>
      <c r="E14" s="2" t="s">
        <v>299</v>
      </c>
      <c r="F14" s="2" t="s">
        <v>365</v>
      </c>
      <c r="G14" s="2" t="s">
        <v>301</v>
      </c>
      <c r="H14" s="4">
        <v>7</v>
      </c>
      <c r="I14" s="1"/>
      <c r="J14" s="4"/>
    </row>
    <row r="15" spans="1:10" ht="14.45">
      <c r="A15" s="2" t="s">
        <v>302</v>
      </c>
      <c r="B15" s="2" t="s">
        <v>333</v>
      </c>
      <c r="C15" s="2" t="s">
        <v>304</v>
      </c>
      <c r="D15" s="4">
        <v>23</v>
      </c>
      <c r="E15" s="2" t="s">
        <v>305</v>
      </c>
      <c r="F15" s="2" t="s">
        <v>366</v>
      </c>
      <c r="G15" s="2" t="s">
        <v>307</v>
      </c>
      <c r="H15" s="4">
        <v>1</v>
      </c>
      <c r="I15" s="1"/>
      <c r="J15" s="4"/>
    </row>
    <row r="16" spans="1:10" ht="14.45">
      <c r="A16" s="2" t="s">
        <v>308</v>
      </c>
      <c r="B16" s="4">
        <f>ROUNDUP((B7+B5)/2,0)</f>
        <v>14</v>
      </c>
      <c r="C16" s="2" t="s">
        <v>309</v>
      </c>
      <c r="D16" s="4">
        <v>40</v>
      </c>
      <c r="E16" s="2" t="s">
        <v>99</v>
      </c>
      <c r="F16" s="2"/>
      <c r="G16" s="2" t="s">
        <v>311</v>
      </c>
      <c r="H16" s="4">
        <v>1</v>
      </c>
      <c r="I16" s="1"/>
      <c r="J16" s="4"/>
    </row>
    <row r="17" spans="1:10" ht="14.45">
      <c r="A17" s="2" t="s">
        <v>312</v>
      </c>
      <c r="B17" s="4">
        <f>ROUNDUP((B6+B6+B4)/3,0)</f>
        <v>12</v>
      </c>
      <c r="C17" s="2" t="s">
        <v>313</v>
      </c>
      <c r="D17" s="4">
        <v>40</v>
      </c>
      <c r="E17" s="2" t="s">
        <v>314</v>
      </c>
      <c r="F17" s="4"/>
      <c r="G17" s="2" t="s">
        <v>315</v>
      </c>
      <c r="H17" s="4">
        <v>1</v>
      </c>
      <c r="I17" s="1"/>
      <c r="J17" s="4"/>
    </row>
    <row r="18" spans="1:10" ht="14.45">
      <c r="A18" s="2" t="s">
        <v>316</v>
      </c>
      <c r="B18" s="4">
        <f>ROUNDUP((B5+B4+B5)/3,0)</f>
        <v>14</v>
      </c>
      <c r="C18" s="2" t="s">
        <v>317</v>
      </c>
      <c r="D18" s="4">
        <v>50</v>
      </c>
      <c r="E18" s="2" t="s">
        <v>318</v>
      </c>
      <c r="F18" s="4"/>
      <c r="G18" s="2" t="s">
        <v>319</v>
      </c>
      <c r="H18" s="4">
        <v>1</v>
      </c>
      <c r="I18" s="1"/>
      <c r="J18" s="4"/>
    </row>
    <row r="19" spans="1:10" ht="14.45">
      <c r="A19" s="2" t="s">
        <v>320</v>
      </c>
      <c r="B19" s="4">
        <f>ROUNDUP(B8+B9,0)</f>
        <v>10</v>
      </c>
      <c r="C19" s="2" t="s">
        <v>321</v>
      </c>
      <c r="D19" s="4">
        <v>55</v>
      </c>
      <c r="E19" s="2" t="s">
        <v>322</v>
      </c>
      <c r="F19" s="4"/>
      <c r="G19" s="2" t="s">
        <v>323</v>
      </c>
      <c r="H19" s="4">
        <v>1</v>
      </c>
      <c r="I19" s="1"/>
      <c r="J19" s="4"/>
    </row>
    <row r="20" spans="1:10" ht="14.45">
      <c r="A20" s="2" t="s">
        <v>324</v>
      </c>
      <c r="B20" s="2"/>
      <c r="C20" s="2" t="s">
        <v>325</v>
      </c>
      <c r="D20" s="4">
        <v>41</v>
      </c>
      <c r="E20" s="2" t="s">
        <v>326</v>
      </c>
      <c r="F20" s="4">
        <v>0</v>
      </c>
      <c r="G20" s="2" t="s">
        <v>327</v>
      </c>
      <c r="H20" s="2" t="s">
        <v>338</v>
      </c>
      <c r="I20" s="1"/>
      <c r="J20" s="4"/>
    </row>
    <row r="21" spans="1:10" ht="14.45">
      <c r="A21" s="2" t="s">
        <v>329</v>
      </c>
      <c r="B21" s="4">
        <f>F2</f>
        <v>210</v>
      </c>
      <c r="C21" s="2" t="s">
        <v>330</v>
      </c>
      <c r="D21" s="4">
        <v>31</v>
      </c>
      <c r="E21" s="2" t="s">
        <v>331</v>
      </c>
      <c r="F21" s="4">
        <f>SUM(F22:F26)</f>
        <v>37.5</v>
      </c>
      <c r="G21" s="2" t="s">
        <v>332</v>
      </c>
      <c r="H21" s="2" t="s">
        <v>338</v>
      </c>
      <c r="I21" s="1"/>
      <c r="J21" s="4"/>
    </row>
    <row r="22" spans="1:10" ht="14.45">
      <c r="A22" s="2" t="s">
        <v>334</v>
      </c>
      <c r="B22" s="4">
        <f>F3</f>
        <v>7</v>
      </c>
      <c r="C22" s="2" t="s">
        <v>335</v>
      </c>
      <c r="D22" s="4">
        <v>20</v>
      </c>
      <c r="E22" s="2" t="s">
        <v>336</v>
      </c>
      <c r="F22" s="4">
        <v>7.5</v>
      </c>
      <c r="G22" s="2" t="s">
        <v>337</v>
      </c>
      <c r="H22" s="2" t="s">
        <v>338</v>
      </c>
      <c r="I22" s="1"/>
      <c r="J22" s="4"/>
    </row>
    <row r="23" spans="1:10" ht="14.45">
      <c r="A23" s="2" t="s">
        <v>339</v>
      </c>
      <c r="B23" s="4">
        <f t="shared" ref="B23:B28" si="0">F4</f>
        <v>42</v>
      </c>
      <c r="C23" s="2" t="s">
        <v>340</v>
      </c>
      <c r="D23" s="4">
        <v>45</v>
      </c>
      <c r="E23" s="2" t="s">
        <v>341</v>
      </c>
      <c r="F23" s="4">
        <v>7.5</v>
      </c>
      <c r="G23" s="2" t="s">
        <v>342</v>
      </c>
      <c r="H23" s="2" t="s">
        <v>338</v>
      </c>
      <c r="I23" s="1"/>
      <c r="J23" s="4"/>
    </row>
    <row r="24" spans="1:10" ht="14.45">
      <c r="A24" s="2" t="s">
        <v>344</v>
      </c>
      <c r="B24" s="4">
        <f t="shared" si="0"/>
        <v>147</v>
      </c>
      <c r="C24" s="2" t="s">
        <v>345</v>
      </c>
      <c r="D24" s="4">
        <v>20</v>
      </c>
      <c r="E24" s="2" t="s">
        <v>346</v>
      </c>
      <c r="F24" s="4">
        <v>7.5</v>
      </c>
      <c r="G24" s="2" t="s">
        <v>347</v>
      </c>
      <c r="H24" s="2" t="s">
        <v>338</v>
      </c>
      <c r="I24" s="1"/>
      <c r="J24" s="4"/>
    </row>
    <row r="25" spans="1:10" ht="14.45">
      <c r="A25" s="2" t="s">
        <v>348</v>
      </c>
      <c r="B25" s="4">
        <f t="shared" si="0"/>
        <v>42</v>
      </c>
      <c r="C25" s="2" t="s">
        <v>349</v>
      </c>
      <c r="D25" s="4">
        <v>51</v>
      </c>
      <c r="E25" s="2" t="s">
        <v>350</v>
      </c>
      <c r="F25" s="4">
        <v>7.5</v>
      </c>
      <c r="G25" s="2" t="s">
        <v>351</v>
      </c>
      <c r="H25" s="2" t="s">
        <v>162</v>
      </c>
      <c r="I25" s="1"/>
      <c r="J25" s="4"/>
    </row>
    <row r="26" spans="1:10" ht="14.45">
      <c r="A26" s="2" t="s">
        <v>353</v>
      </c>
      <c r="B26" s="4">
        <f t="shared" si="0"/>
        <v>42</v>
      </c>
      <c r="C26" s="2" t="s">
        <v>354</v>
      </c>
      <c r="D26" s="4">
        <v>31</v>
      </c>
      <c r="E26" s="2" t="s">
        <v>355</v>
      </c>
      <c r="F26" s="4">
        <v>7.5</v>
      </c>
      <c r="G26" s="2"/>
      <c r="H26" s="2"/>
      <c r="I26" s="1"/>
      <c r="J26" s="4"/>
    </row>
    <row r="27" spans="1:10" ht="14.45">
      <c r="A27" s="2" t="s">
        <v>356</v>
      </c>
      <c r="B27" s="4">
        <f t="shared" si="0"/>
        <v>52.5</v>
      </c>
      <c r="E27" s="2" t="s">
        <v>357</v>
      </c>
      <c r="F27" s="2"/>
      <c r="G27" s="2"/>
      <c r="H27" s="2"/>
      <c r="I27" s="1"/>
    </row>
    <row r="28" spans="1:10" ht="14.45">
      <c r="A28" s="2" t="s">
        <v>358</v>
      </c>
      <c r="B28" s="4">
        <f t="shared" si="0"/>
        <v>52.5</v>
      </c>
      <c r="C28" s="2"/>
      <c r="D28" s="2"/>
      <c r="E28" s="2"/>
      <c r="F28" s="2"/>
      <c r="G28" s="2"/>
      <c r="H28" s="2"/>
      <c r="I28" s="1"/>
    </row>
    <row r="29" spans="1:10" ht="14.45">
      <c r="A29" s="2" t="s">
        <v>359</v>
      </c>
      <c r="B29" s="4">
        <v>0</v>
      </c>
      <c r="C29" s="2"/>
      <c r="D29" s="2"/>
      <c r="E29" s="2"/>
      <c r="F29" s="2"/>
      <c r="G29" s="2"/>
      <c r="H29" s="2"/>
      <c r="I29" s="1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outlinePr summaryBelow="0" summaryRight="0"/>
  </sheetPr>
  <dimension ref="A1:J32"/>
  <sheetViews>
    <sheetView workbookViewId="0">
      <selection activeCell="H20" sqref="H20"/>
    </sheetView>
  </sheetViews>
  <sheetFormatPr defaultColWidth="14.42578125" defaultRowHeight="15.75" customHeight="1"/>
  <sheetData>
    <row r="1" spans="1:10" ht="15.75" customHeight="1">
      <c r="A1" s="2" t="s">
        <v>238</v>
      </c>
      <c r="B1" s="2" t="s">
        <v>239</v>
      </c>
      <c r="C1" s="2" t="s">
        <v>240</v>
      </c>
      <c r="D1" s="2" t="s">
        <v>241</v>
      </c>
      <c r="E1" s="2" t="s">
        <v>242</v>
      </c>
      <c r="F1" s="2" t="s">
        <v>243</v>
      </c>
      <c r="G1" s="2" t="s">
        <v>244</v>
      </c>
      <c r="H1" s="2" t="s">
        <v>245</v>
      </c>
      <c r="I1" s="1" t="s">
        <v>246</v>
      </c>
      <c r="J1" s="1"/>
    </row>
    <row r="2" spans="1:10" ht="15.75" customHeight="1">
      <c r="A2" s="2" t="s">
        <v>247</v>
      </c>
      <c r="B2" s="4">
        <v>12</v>
      </c>
      <c r="C2" s="2" t="s">
        <v>248</v>
      </c>
      <c r="D2" s="4">
        <v>20</v>
      </c>
      <c r="E2" s="2" t="s">
        <v>249</v>
      </c>
      <c r="F2" s="4">
        <f xml:space="preserve"> (B2*2 + B5) *5</f>
        <v>180</v>
      </c>
      <c r="G2" s="2" t="s">
        <v>250</v>
      </c>
      <c r="H2" s="4">
        <v>6</v>
      </c>
      <c r="I2" s="1"/>
      <c r="J2" s="1"/>
    </row>
    <row r="3" spans="1:10" ht="15.75" customHeight="1">
      <c r="A3" s="2" t="s">
        <v>251</v>
      </c>
      <c r="B3" s="4">
        <v>14</v>
      </c>
      <c r="C3" s="2" t="s">
        <v>252</v>
      </c>
      <c r="D3" s="4">
        <v>35</v>
      </c>
      <c r="E3" s="2" t="s">
        <v>253</v>
      </c>
      <c r="F3" s="4">
        <f>ROUNDDOWN(B5/2,0)</f>
        <v>6</v>
      </c>
      <c r="G3" s="2" t="s">
        <v>254</v>
      </c>
      <c r="H3" s="4">
        <v>7</v>
      </c>
      <c r="I3" s="1"/>
      <c r="J3" s="1"/>
    </row>
    <row r="4" spans="1:10" ht="15.75" customHeight="1">
      <c r="A4" s="2" t="s">
        <v>255</v>
      </c>
      <c r="B4" s="4">
        <v>17</v>
      </c>
      <c r="C4" s="2" t="s">
        <v>256</v>
      </c>
      <c r="D4" s="4">
        <v>30</v>
      </c>
      <c r="E4" s="2" t="s">
        <v>257</v>
      </c>
      <c r="F4" s="4">
        <f>$F$2*0.2</f>
        <v>36</v>
      </c>
      <c r="G4" s="2" t="s">
        <v>258</v>
      </c>
      <c r="H4" s="4">
        <v>6</v>
      </c>
      <c r="I4" s="1"/>
      <c r="J4" s="1"/>
    </row>
    <row r="5" spans="1:10" ht="15.75" customHeight="1">
      <c r="A5" s="2" t="s">
        <v>259</v>
      </c>
      <c r="B5" s="4">
        <v>12</v>
      </c>
      <c r="C5" s="2" t="s">
        <v>260</v>
      </c>
      <c r="D5" s="4">
        <v>25</v>
      </c>
      <c r="E5" s="2" t="s">
        <v>261</v>
      </c>
      <c r="F5" s="4">
        <f>$F$2*0.7</f>
        <v>125.99999999999999</v>
      </c>
      <c r="G5" s="2" t="s">
        <v>262</v>
      </c>
      <c r="H5" s="4">
        <v>0</v>
      </c>
      <c r="I5" s="1"/>
      <c r="J5" s="1"/>
    </row>
    <row r="6" spans="1:10" ht="15.75" customHeight="1">
      <c r="A6" s="2" t="s">
        <v>263</v>
      </c>
      <c r="B6" s="4">
        <v>14</v>
      </c>
      <c r="C6" s="2" t="s">
        <v>264</v>
      </c>
      <c r="D6" s="4">
        <v>20</v>
      </c>
      <c r="E6" s="2" t="s">
        <v>265</v>
      </c>
      <c r="F6" s="4">
        <f>$F$2*0.2</f>
        <v>36</v>
      </c>
      <c r="G6" s="2" t="s">
        <v>266</v>
      </c>
      <c r="H6" s="4">
        <v>1</v>
      </c>
      <c r="I6" s="1"/>
      <c r="J6" s="1"/>
    </row>
    <row r="7" spans="1:10" ht="15.75" customHeight="1">
      <c r="A7" s="2" t="s">
        <v>267</v>
      </c>
      <c r="B7" s="4">
        <v>13</v>
      </c>
      <c r="C7" s="2" t="s">
        <v>268</v>
      </c>
      <c r="D7" s="4">
        <v>35</v>
      </c>
      <c r="E7" s="2" t="s">
        <v>269</v>
      </c>
      <c r="F7" s="4">
        <f>$F$2*0.2</f>
        <v>36</v>
      </c>
      <c r="G7" s="2" t="s">
        <v>270</v>
      </c>
      <c r="H7" s="4">
        <v>2</v>
      </c>
      <c r="I7" s="1"/>
      <c r="J7" s="1"/>
    </row>
    <row r="8" spans="1:10" ht="15.75" customHeight="1">
      <c r="A8" s="2" t="s">
        <v>271</v>
      </c>
      <c r="B8" s="4">
        <v>5</v>
      </c>
      <c r="C8" s="2" t="s">
        <v>272</v>
      </c>
      <c r="D8" s="4">
        <v>32</v>
      </c>
      <c r="E8" s="2" t="s">
        <v>273</v>
      </c>
      <c r="F8" s="4">
        <f>$F$2*0.25</f>
        <v>45</v>
      </c>
      <c r="G8" s="2" t="s">
        <v>274</v>
      </c>
      <c r="H8" s="4">
        <v>2</v>
      </c>
      <c r="I8" s="1"/>
      <c r="J8" s="1"/>
    </row>
    <row r="9" spans="1:10" ht="15.75" customHeight="1">
      <c r="A9" s="2" t="s">
        <v>275</v>
      </c>
      <c r="B9" s="4">
        <v>5</v>
      </c>
      <c r="C9" s="2" t="s">
        <v>276</v>
      </c>
      <c r="D9" s="4">
        <v>45</v>
      </c>
      <c r="E9" s="2" t="s">
        <v>277</v>
      </c>
      <c r="F9" s="4">
        <f>$F$2*0.25</f>
        <v>45</v>
      </c>
      <c r="G9" s="2" t="s">
        <v>278</v>
      </c>
      <c r="H9" s="4">
        <v>0</v>
      </c>
      <c r="I9" s="1"/>
      <c r="J9" s="1"/>
    </row>
    <row r="10" spans="1:10" ht="15.75" customHeight="1">
      <c r="A10" s="2" t="s">
        <v>279</v>
      </c>
      <c r="B10" s="4">
        <f>ROUNDUP((B8+B5+B7+B9)/2,0)</f>
        <v>18</v>
      </c>
      <c r="C10" s="2" t="s">
        <v>280</v>
      </c>
      <c r="D10" s="4">
        <v>33</v>
      </c>
      <c r="E10" s="2" t="s">
        <v>281</v>
      </c>
      <c r="F10" s="2" t="s">
        <v>282</v>
      </c>
      <c r="G10" s="2" t="s">
        <v>283</v>
      </c>
      <c r="H10" s="4">
        <v>0</v>
      </c>
      <c r="I10" s="1"/>
      <c r="J10" s="1"/>
    </row>
    <row r="11" spans="1:10" ht="15.75" customHeight="1">
      <c r="A11" s="2" t="s">
        <v>284</v>
      </c>
      <c r="B11" s="4">
        <v>8</v>
      </c>
      <c r="C11" s="2" t="s">
        <v>285</v>
      </c>
      <c r="D11" s="4">
        <v>42</v>
      </c>
      <c r="E11" s="2" t="s">
        <v>286</v>
      </c>
      <c r="F11" s="4">
        <v>2</v>
      </c>
      <c r="G11" s="2" t="s">
        <v>287</v>
      </c>
      <c r="H11" s="4">
        <v>0</v>
      </c>
      <c r="I11" s="1"/>
      <c r="J11" s="1"/>
    </row>
    <row r="12" spans="1:10" ht="15.75" customHeight="1">
      <c r="A12" s="2" t="s">
        <v>288</v>
      </c>
      <c r="B12" s="4">
        <v>20</v>
      </c>
      <c r="C12" s="2" t="s">
        <v>289</v>
      </c>
      <c r="D12" s="4">
        <v>20</v>
      </c>
      <c r="E12" s="2" t="s">
        <v>290</v>
      </c>
      <c r="F12" s="4">
        <v>2</v>
      </c>
      <c r="G12" s="2" t="s">
        <v>291</v>
      </c>
      <c r="H12" s="4">
        <v>0</v>
      </c>
      <c r="I12" s="1"/>
      <c r="J12" s="1"/>
    </row>
    <row r="13" spans="1:10" ht="15.75" customHeight="1">
      <c r="A13" s="2" t="s">
        <v>292</v>
      </c>
      <c r="B13" s="4">
        <v>20</v>
      </c>
      <c r="C13" s="2" t="s">
        <v>293</v>
      </c>
      <c r="D13" s="4">
        <v>70</v>
      </c>
      <c r="E13" s="2" t="s">
        <v>294</v>
      </c>
      <c r="F13" s="2" t="s">
        <v>461</v>
      </c>
      <c r="G13" s="2" t="s">
        <v>296</v>
      </c>
      <c r="H13" s="4">
        <v>0</v>
      </c>
      <c r="I13" s="1"/>
      <c r="J13" s="1"/>
    </row>
    <row r="14" spans="1:10" ht="15.75" customHeight="1">
      <c r="A14" s="2" t="s">
        <v>297</v>
      </c>
      <c r="B14" s="4">
        <v>48</v>
      </c>
      <c r="C14" s="2" t="s">
        <v>298</v>
      </c>
      <c r="D14" s="4">
        <v>70</v>
      </c>
      <c r="E14" s="2" t="s">
        <v>299</v>
      </c>
      <c r="F14" s="2" t="s">
        <v>462</v>
      </c>
      <c r="G14" s="2" t="s">
        <v>301</v>
      </c>
      <c r="H14" s="4">
        <v>0</v>
      </c>
      <c r="I14" s="1"/>
      <c r="J14" s="1"/>
    </row>
    <row r="15" spans="1:10" ht="15.75" customHeight="1">
      <c r="A15" s="2" t="s">
        <v>302</v>
      </c>
      <c r="B15" s="2" t="s">
        <v>333</v>
      </c>
      <c r="C15" s="2" t="s">
        <v>304</v>
      </c>
      <c r="D15" s="4">
        <v>65</v>
      </c>
      <c r="E15" s="2" t="s">
        <v>305</v>
      </c>
      <c r="F15" s="2" t="s">
        <v>463</v>
      </c>
      <c r="G15" s="2" t="s">
        <v>307</v>
      </c>
      <c r="H15" s="4">
        <v>1</v>
      </c>
      <c r="I15" s="1"/>
      <c r="J15" s="1"/>
    </row>
    <row r="16" spans="1:10" ht="15.75" customHeight="1">
      <c r="A16" s="2" t="s">
        <v>308</v>
      </c>
      <c r="B16" s="4">
        <f>ROUNDUP((B7+B5)/2,0)</f>
        <v>13</v>
      </c>
      <c r="C16" s="2" t="s">
        <v>309</v>
      </c>
      <c r="D16" s="4">
        <v>40</v>
      </c>
      <c r="E16" s="2" t="s">
        <v>99</v>
      </c>
      <c r="F16" s="2"/>
      <c r="G16" s="2" t="s">
        <v>311</v>
      </c>
      <c r="H16" s="4">
        <v>1</v>
      </c>
      <c r="I16" s="1"/>
      <c r="J16" s="1"/>
    </row>
    <row r="17" spans="1:10" ht="15.75" customHeight="1">
      <c r="A17" s="2" t="s">
        <v>312</v>
      </c>
      <c r="B17" s="4">
        <f>ROUNDUP((B6+B6+B4)/3,0)</f>
        <v>15</v>
      </c>
      <c r="C17" s="2" t="s">
        <v>313</v>
      </c>
      <c r="D17" s="4">
        <v>60</v>
      </c>
      <c r="E17" s="2" t="s">
        <v>314</v>
      </c>
      <c r="F17" s="4"/>
      <c r="G17" s="2" t="s">
        <v>315</v>
      </c>
      <c r="H17" s="4">
        <v>1</v>
      </c>
      <c r="I17" s="1"/>
      <c r="J17" s="1"/>
    </row>
    <row r="18" spans="1:10" ht="15.75" customHeight="1">
      <c r="A18" s="2" t="s">
        <v>316</v>
      </c>
      <c r="B18" s="4">
        <f>ROUNDUP((B5+B4+B5)/3,0)</f>
        <v>14</v>
      </c>
      <c r="C18" s="2" t="s">
        <v>317</v>
      </c>
      <c r="D18" s="4">
        <v>55</v>
      </c>
      <c r="E18" s="2" t="s">
        <v>318</v>
      </c>
      <c r="F18" s="4"/>
      <c r="G18" s="2" t="s">
        <v>319</v>
      </c>
      <c r="H18" s="4">
        <v>1</v>
      </c>
      <c r="I18" s="1"/>
      <c r="J18" s="1"/>
    </row>
    <row r="19" spans="1:10" ht="15.75" customHeight="1">
      <c r="A19" s="2" t="s">
        <v>320</v>
      </c>
      <c r="B19" s="4">
        <f>ROUNDUP(B8+B9,0)</f>
        <v>10</v>
      </c>
      <c r="C19" s="2" t="s">
        <v>321</v>
      </c>
      <c r="D19" s="4">
        <v>20</v>
      </c>
      <c r="E19" s="2" t="s">
        <v>322</v>
      </c>
      <c r="F19" s="4"/>
      <c r="G19" s="2" t="s">
        <v>323</v>
      </c>
      <c r="H19" s="4">
        <v>1</v>
      </c>
      <c r="I19" s="1"/>
      <c r="J19" s="1"/>
    </row>
    <row r="20" spans="1:10" ht="15.75" customHeight="1">
      <c r="A20" s="2" t="s">
        <v>324</v>
      </c>
      <c r="B20" s="2"/>
      <c r="C20" s="2" t="s">
        <v>325</v>
      </c>
      <c r="D20" s="4">
        <v>30</v>
      </c>
      <c r="E20" s="2" t="s">
        <v>326</v>
      </c>
      <c r="F20" s="4"/>
      <c r="G20" s="2" t="s">
        <v>327</v>
      </c>
      <c r="H20" s="2" t="s">
        <v>464</v>
      </c>
      <c r="I20" s="1"/>
      <c r="J20" s="1"/>
    </row>
    <row r="21" spans="1:10" ht="15.75" customHeight="1">
      <c r="A21" s="2" t="s">
        <v>329</v>
      </c>
      <c r="B21" s="4">
        <f>F2</f>
        <v>180</v>
      </c>
      <c r="C21" s="2" t="s">
        <v>330</v>
      </c>
      <c r="D21" s="4">
        <v>20</v>
      </c>
      <c r="E21" s="2" t="s">
        <v>331</v>
      </c>
      <c r="F21" s="4"/>
      <c r="G21" s="2" t="s">
        <v>332</v>
      </c>
      <c r="H21" s="2" t="s">
        <v>464</v>
      </c>
      <c r="I21" s="1"/>
      <c r="J21" s="1"/>
    </row>
    <row r="22" spans="1:10" ht="15.75" customHeight="1">
      <c r="A22" s="2" t="s">
        <v>334</v>
      </c>
      <c r="B22" s="4">
        <f>F3</f>
        <v>6</v>
      </c>
      <c r="C22" s="2" t="s">
        <v>335</v>
      </c>
      <c r="D22" s="4">
        <v>20</v>
      </c>
      <c r="E22" s="2" t="s">
        <v>336</v>
      </c>
      <c r="F22" s="4"/>
      <c r="G22" s="2" t="s">
        <v>337</v>
      </c>
      <c r="H22" s="2" t="s">
        <v>464</v>
      </c>
      <c r="I22" s="1"/>
      <c r="J22" s="1"/>
    </row>
    <row r="23" spans="1:10" ht="15.75" customHeight="1">
      <c r="A23" s="2" t="s">
        <v>339</v>
      </c>
      <c r="B23" s="4">
        <f t="shared" ref="B23:B28" si="0">F4</f>
        <v>36</v>
      </c>
      <c r="C23" s="2" t="s">
        <v>340</v>
      </c>
      <c r="D23" s="4">
        <v>20</v>
      </c>
      <c r="E23" s="2" t="s">
        <v>341</v>
      </c>
      <c r="F23" s="4"/>
      <c r="G23" s="2" t="s">
        <v>342</v>
      </c>
      <c r="H23" s="2" t="s">
        <v>464</v>
      </c>
      <c r="I23" s="1"/>
      <c r="J23" s="1"/>
    </row>
    <row r="24" spans="1:10" ht="15.75" customHeight="1">
      <c r="A24" s="2" t="s">
        <v>344</v>
      </c>
      <c r="B24" s="4">
        <f t="shared" si="0"/>
        <v>125.99999999999999</v>
      </c>
      <c r="C24" s="2" t="s">
        <v>345</v>
      </c>
      <c r="D24" s="4">
        <v>20</v>
      </c>
      <c r="E24" s="2" t="s">
        <v>346</v>
      </c>
      <c r="F24" s="4"/>
      <c r="G24" s="2" t="s">
        <v>347</v>
      </c>
      <c r="H24" s="2" t="s">
        <v>464</v>
      </c>
      <c r="I24" s="1"/>
      <c r="J24" s="1"/>
    </row>
    <row r="25" spans="1:10" ht="15.75" customHeight="1">
      <c r="A25" s="2" t="s">
        <v>348</v>
      </c>
      <c r="B25" s="4">
        <f t="shared" si="0"/>
        <v>36</v>
      </c>
      <c r="C25" s="2" t="s">
        <v>349</v>
      </c>
      <c r="D25" s="4">
        <v>20</v>
      </c>
      <c r="E25" s="2" t="s">
        <v>350</v>
      </c>
      <c r="F25" s="4"/>
      <c r="G25" s="2" t="s">
        <v>351</v>
      </c>
      <c r="H25" s="2" t="s">
        <v>132</v>
      </c>
      <c r="I25" s="1"/>
      <c r="J25" s="1"/>
    </row>
    <row r="26" spans="1:10" ht="15.75" customHeight="1">
      <c r="A26" s="2" t="s">
        <v>353</v>
      </c>
      <c r="B26" s="4">
        <f t="shared" si="0"/>
        <v>36</v>
      </c>
      <c r="C26" s="2" t="s">
        <v>354</v>
      </c>
      <c r="D26" s="4">
        <v>40</v>
      </c>
      <c r="E26" s="2" t="s">
        <v>355</v>
      </c>
      <c r="F26" s="4"/>
      <c r="G26" s="2"/>
      <c r="H26" s="2"/>
      <c r="I26" s="1"/>
      <c r="J26" s="1"/>
    </row>
    <row r="27" spans="1:10" ht="15.75" customHeight="1">
      <c r="A27" s="2" t="s">
        <v>356</v>
      </c>
      <c r="B27" s="4">
        <f t="shared" si="0"/>
        <v>45</v>
      </c>
      <c r="E27" s="2" t="s">
        <v>357</v>
      </c>
      <c r="F27" s="2"/>
      <c r="G27" s="2"/>
      <c r="H27" s="2"/>
      <c r="I27" s="1"/>
      <c r="J27" s="1"/>
    </row>
    <row r="28" spans="1:10" ht="15.75" customHeight="1">
      <c r="A28" s="2" t="s">
        <v>358</v>
      </c>
      <c r="B28" s="4">
        <f t="shared" si="0"/>
        <v>45</v>
      </c>
      <c r="C28" s="2"/>
      <c r="D28" s="2"/>
      <c r="E28" s="2"/>
      <c r="F28" s="2"/>
      <c r="G28" s="2"/>
      <c r="H28" s="2"/>
      <c r="I28" s="1"/>
      <c r="J28" s="1"/>
    </row>
    <row r="29" spans="1:10" ht="15.75" customHeight="1">
      <c r="A29" s="2" t="s">
        <v>359</v>
      </c>
      <c r="B29" s="4">
        <v>0</v>
      </c>
      <c r="C29" s="2"/>
      <c r="D29" s="2"/>
      <c r="E29" s="2"/>
      <c r="F29" s="2"/>
      <c r="G29" s="2"/>
      <c r="H29" s="2"/>
      <c r="I29" s="1"/>
      <c r="J29" s="1"/>
    </row>
    <row r="30" spans="1:10" ht="15.75" customHeight="1">
      <c r="A30" s="2"/>
      <c r="B30" s="2"/>
      <c r="C30" s="2"/>
      <c r="D30" s="2"/>
      <c r="E30" s="2"/>
      <c r="F30" s="2"/>
      <c r="G30" s="2"/>
      <c r="H30" s="2"/>
      <c r="I30" s="1"/>
      <c r="J30" s="1"/>
    </row>
    <row r="31" spans="1:10" ht="15.75" customHeight="1">
      <c r="A31" s="3"/>
      <c r="B31" s="3"/>
      <c r="C31" s="3"/>
      <c r="D31" s="3"/>
      <c r="E31" s="3"/>
      <c r="F31" s="3"/>
      <c r="G31" s="3"/>
      <c r="H31" s="3"/>
    </row>
    <row r="32" spans="1:10" ht="15.75" customHeight="1">
      <c r="A32" s="3"/>
      <c r="B32" s="3"/>
      <c r="C32" s="3"/>
      <c r="D32" s="3"/>
      <c r="E32" s="3"/>
      <c r="F32" s="3"/>
      <c r="G32" s="3"/>
      <c r="H32" s="3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Tabelle30">
    <outlinePr summaryBelow="0" summaryRight="0"/>
  </sheetPr>
  <dimension ref="A1:J32"/>
  <sheetViews>
    <sheetView topLeftCell="A7" workbookViewId="0">
      <selection activeCell="F15" sqref="F15"/>
    </sheetView>
  </sheetViews>
  <sheetFormatPr defaultColWidth="14.42578125" defaultRowHeight="15.75" customHeight="1"/>
  <sheetData>
    <row r="1" spans="1:10" ht="15.75" customHeight="1">
      <c r="A1" s="2" t="s">
        <v>238</v>
      </c>
      <c r="B1" s="2" t="s">
        <v>239</v>
      </c>
      <c r="C1" s="2" t="s">
        <v>240</v>
      </c>
      <c r="D1" s="2" t="s">
        <v>241</v>
      </c>
      <c r="E1" s="2" t="s">
        <v>242</v>
      </c>
      <c r="F1" s="2" t="s">
        <v>243</v>
      </c>
      <c r="G1" s="2" t="s">
        <v>244</v>
      </c>
      <c r="H1" s="2" t="s">
        <v>245</v>
      </c>
      <c r="I1" s="1" t="s">
        <v>246</v>
      </c>
      <c r="J1" s="1"/>
    </row>
    <row r="2" spans="1:10" ht="15.75" customHeight="1">
      <c r="A2" s="2" t="s">
        <v>247</v>
      </c>
      <c r="B2" s="4">
        <v>13</v>
      </c>
      <c r="C2" s="2" t="s">
        <v>248</v>
      </c>
      <c r="D2" s="4">
        <v>20</v>
      </c>
      <c r="E2" s="2" t="s">
        <v>249</v>
      </c>
      <c r="F2" s="4">
        <f xml:space="preserve"> (B2*2 + B5) *5</f>
        <v>200</v>
      </c>
      <c r="G2" s="2" t="s">
        <v>250</v>
      </c>
      <c r="H2" s="4">
        <v>7</v>
      </c>
      <c r="I2" s="1"/>
      <c r="J2" s="1"/>
    </row>
    <row r="3" spans="1:10" ht="15.75" customHeight="1">
      <c r="A3" s="2" t="s">
        <v>251</v>
      </c>
      <c r="B3" s="4">
        <v>15</v>
      </c>
      <c r="C3" s="2" t="s">
        <v>252</v>
      </c>
      <c r="D3" s="4">
        <v>45</v>
      </c>
      <c r="E3" s="2" t="s">
        <v>253</v>
      </c>
      <c r="F3" s="4">
        <f>ROUNDDOWN(B5/2,0)</f>
        <v>7</v>
      </c>
      <c r="G3" s="2" t="s">
        <v>254</v>
      </c>
      <c r="H3" s="4">
        <v>7</v>
      </c>
      <c r="I3" s="1"/>
      <c r="J3" s="1"/>
    </row>
    <row r="4" spans="1:10" ht="15.75" customHeight="1">
      <c r="A4" s="2" t="s">
        <v>255</v>
      </c>
      <c r="B4" s="4">
        <v>12</v>
      </c>
      <c r="C4" s="2" t="s">
        <v>256</v>
      </c>
      <c r="D4" s="4">
        <v>40</v>
      </c>
      <c r="E4" s="2" t="s">
        <v>257</v>
      </c>
      <c r="F4" s="4">
        <f>$F$2*0.2</f>
        <v>40</v>
      </c>
      <c r="G4" s="2" t="s">
        <v>258</v>
      </c>
      <c r="H4" s="4">
        <v>0</v>
      </c>
      <c r="I4" s="1"/>
      <c r="J4" s="1"/>
    </row>
    <row r="5" spans="1:10" ht="15.75" customHeight="1">
      <c r="A5" s="2" t="s">
        <v>259</v>
      </c>
      <c r="B5" s="4">
        <v>14</v>
      </c>
      <c r="C5" s="2" t="s">
        <v>260</v>
      </c>
      <c r="D5" s="4">
        <v>35</v>
      </c>
      <c r="E5" s="2" t="s">
        <v>261</v>
      </c>
      <c r="F5" s="4">
        <f>$F$2*0.7</f>
        <v>140</v>
      </c>
      <c r="G5" s="2" t="s">
        <v>262</v>
      </c>
      <c r="H5" s="4">
        <v>0</v>
      </c>
      <c r="I5" s="1"/>
      <c r="J5" s="1"/>
    </row>
    <row r="6" spans="1:10" ht="15.75" customHeight="1">
      <c r="A6" s="2" t="s">
        <v>263</v>
      </c>
      <c r="B6" s="4">
        <v>10</v>
      </c>
      <c r="C6" s="2" t="s">
        <v>264</v>
      </c>
      <c r="D6" s="4">
        <v>20</v>
      </c>
      <c r="E6" s="2" t="s">
        <v>265</v>
      </c>
      <c r="F6" s="4">
        <f>$F$2*0.2</f>
        <v>40</v>
      </c>
      <c r="G6" s="2" t="s">
        <v>266</v>
      </c>
      <c r="H6" s="4">
        <v>1</v>
      </c>
      <c r="I6" s="1"/>
      <c r="J6" s="1"/>
    </row>
    <row r="7" spans="1:10" ht="15.75" customHeight="1">
      <c r="A7" s="2" t="s">
        <v>267</v>
      </c>
      <c r="B7" s="4">
        <v>12</v>
      </c>
      <c r="C7" s="2" t="s">
        <v>268</v>
      </c>
      <c r="D7" s="4">
        <v>28</v>
      </c>
      <c r="E7" s="2" t="s">
        <v>269</v>
      </c>
      <c r="F7" s="4">
        <f>$F$2*0.2</f>
        <v>40</v>
      </c>
      <c r="G7" s="2" t="s">
        <v>270</v>
      </c>
      <c r="H7" s="4">
        <v>2</v>
      </c>
      <c r="I7" s="1"/>
      <c r="J7" s="1"/>
    </row>
    <row r="8" spans="1:10" ht="15.75" customHeight="1">
      <c r="A8" s="2" t="s">
        <v>271</v>
      </c>
      <c r="B8" s="4">
        <v>5</v>
      </c>
      <c r="C8" s="2" t="s">
        <v>272</v>
      </c>
      <c r="D8" s="4">
        <v>28</v>
      </c>
      <c r="E8" s="2" t="s">
        <v>273</v>
      </c>
      <c r="F8" s="4">
        <f>$F$2*0.25</f>
        <v>50</v>
      </c>
      <c r="G8" s="2" t="s">
        <v>274</v>
      </c>
      <c r="H8" s="4">
        <v>0</v>
      </c>
      <c r="I8" s="1"/>
      <c r="J8" s="1"/>
    </row>
    <row r="9" spans="1:10" ht="15.75" customHeight="1">
      <c r="A9" s="2" t="s">
        <v>275</v>
      </c>
      <c r="B9" s="4">
        <v>5</v>
      </c>
      <c r="C9" s="2" t="s">
        <v>276</v>
      </c>
      <c r="D9" s="4">
        <v>45</v>
      </c>
      <c r="E9" s="2" t="s">
        <v>277</v>
      </c>
      <c r="F9" s="4">
        <f>$F$2*0.25</f>
        <v>50</v>
      </c>
      <c r="G9" s="2" t="s">
        <v>278</v>
      </c>
      <c r="H9" s="4">
        <v>0</v>
      </c>
      <c r="I9" s="1"/>
      <c r="J9" s="1"/>
    </row>
    <row r="10" spans="1:10" ht="15.75" customHeight="1">
      <c r="A10" s="2" t="s">
        <v>279</v>
      </c>
      <c r="B10" s="4">
        <f>ROUNDUP((B8+B5+B7+B9)/2,0)</f>
        <v>18</v>
      </c>
      <c r="C10" s="2" t="s">
        <v>280</v>
      </c>
      <c r="D10" s="4">
        <v>45</v>
      </c>
      <c r="E10" s="2" t="s">
        <v>281</v>
      </c>
      <c r="F10" s="2" t="s">
        <v>282</v>
      </c>
      <c r="G10" s="2" t="s">
        <v>283</v>
      </c>
      <c r="H10" s="4">
        <v>5</v>
      </c>
      <c r="I10" s="1"/>
      <c r="J10" s="1"/>
    </row>
    <row r="11" spans="1:10" ht="15.75" customHeight="1">
      <c r="A11" s="2" t="s">
        <v>284</v>
      </c>
      <c r="B11" s="4">
        <v>8</v>
      </c>
      <c r="C11" s="2" t="s">
        <v>285</v>
      </c>
      <c r="D11" s="4">
        <v>50</v>
      </c>
      <c r="E11" s="2" t="s">
        <v>286</v>
      </c>
      <c r="F11" s="4">
        <v>2</v>
      </c>
      <c r="G11" s="2" t="s">
        <v>287</v>
      </c>
      <c r="H11" s="4">
        <v>6</v>
      </c>
      <c r="I11" s="1"/>
      <c r="J11" s="1"/>
    </row>
    <row r="12" spans="1:10" ht="15.75" customHeight="1">
      <c r="A12" s="2" t="s">
        <v>288</v>
      </c>
      <c r="B12" s="4">
        <v>20</v>
      </c>
      <c r="C12" s="2" t="s">
        <v>289</v>
      </c>
      <c r="D12" s="4">
        <v>40</v>
      </c>
      <c r="E12" s="2" t="s">
        <v>290</v>
      </c>
      <c r="F12" s="4">
        <v>2</v>
      </c>
      <c r="G12" s="2" t="s">
        <v>291</v>
      </c>
      <c r="H12" s="4">
        <v>6</v>
      </c>
      <c r="I12" s="1"/>
      <c r="J12" s="1"/>
    </row>
    <row r="13" spans="1:10" ht="15.75" customHeight="1">
      <c r="A13" s="2" t="s">
        <v>292</v>
      </c>
      <c r="B13" s="4">
        <v>20</v>
      </c>
      <c r="C13" s="2" t="s">
        <v>293</v>
      </c>
      <c r="D13" s="4">
        <v>35</v>
      </c>
      <c r="E13" s="2" t="s">
        <v>294</v>
      </c>
      <c r="F13" s="2" t="s">
        <v>465</v>
      </c>
      <c r="G13" s="2" t="s">
        <v>296</v>
      </c>
      <c r="H13" s="4">
        <v>6</v>
      </c>
      <c r="I13" s="1"/>
      <c r="J13" s="1"/>
    </row>
    <row r="14" spans="1:10" ht="15.75" customHeight="1">
      <c r="A14" s="2" t="s">
        <v>297</v>
      </c>
      <c r="B14" s="4">
        <v>48</v>
      </c>
      <c r="C14" s="2" t="s">
        <v>298</v>
      </c>
      <c r="D14" s="4">
        <v>30</v>
      </c>
      <c r="E14" s="2" t="s">
        <v>299</v>
      </c>
      <c r="F14" s="2" t="s">
        <v>466</v>
      </c>
      <c r="G14" s="2" t="s">
        <v>301</v>
      </c>
      <c r="H14" s="4">
        <v>6</v>
      </c>
      <c r="I14" s="1"/>
      <c r="J14" s="1"/>
    </row>
    <row r="15" spans="1:10" ht="15.75" customHeight="1">
      <c r="A15" s="2" t="s">
        <v>302</v>
      </c>
      <c r="B15" s="2" t="s">
        <v>303</v>
      </c>
      <c r="C15" s="2" t="s">
        <v>304</v>
      </c>
      <c r="D15" s="4">
        <v>20</v>
      </c>
      <c r="E15" s="2" t="s">
        <v>305</v>
      </c>
      <c r="F15" s="2" t="s">
        <v>467</v>
      </c>
      <c r="G15" s="2" t="s">
        <v>307</v>
      </c>
      <c r="H15" s="4">
        <v>1</v>
      </c>
      <c r="I15" s="1"/>
      <c r="J15" s="1"/>
    </row>
    <row r="16" spans="1:10" ht="15.75" customHeight="1">
      <c r="A16" s="2" t="s">
        <v>308</v>
      </c>
      <c r="B16" s="4">
        <f>ROUNDUP((B7+B5)/2,0)</f>
        <v>13</v>
      </c>
      <c r="C16" s="2" t="s">
        <v>309</v>
      </c>
      <c r="D16" s="4">
        <v>20</v>
      </c>
      <c r="E16" s="2" t="s">
        <v>99</v>
      </c>
      <c r="F16" s="2"/>
      <c r="G16" s="2" t="s">
        <v>311</v>
      </c>
      <c r="H16" s="4">
        <v>1</v>
      </c>
      <c r="I16" s="1"/>
      <c r="J16" s="1"/>
    </row>
    <row r="17" spans="1:10" ht="15.75" customHeight="1">
      <c r="A17" s="2" t="s">
        <v>312</v>
      </c>
      <c r="B17" s="4">
        <f>ROUNDUP((B6+B6+B4)/3,0)</f>
        <v>11</v>
      </c>
      <c r="C17" s="2" t="s">
        <v>313</v>
      </c>
      <c r="D17" s="4">
        <v>20</v>
      </c>
      <c r="E17" s="2" t="s">
        <v>314</v>
      </c>
      <c r="F17" s="4"/>
      <c r="G17" s="2" t="s">
        <v>315</v>
      </c>
      <c r="H17" s="4">
        <v>1</v>
      </c>
      <c r="I17" s="1"/>
      <c r="J17" s="1"/>
    </row>
    <row r="18" spans="1:10" ht="15.75" customHeight="1">
      <c r="A18" s="2" t="s">
        <v>316</v>
      </c>
      <c r="B18" s="4">
        <f>ROUNDUP((B5+B4+B5)/3,0)</f>
        <v>14</v>
      </c>
      <c r="C18" s="2" t="s">
        <v>317</v>
      </c>
      <c r="D18" s="4">
        <v>35</v>
      </c>
      <c r="E18" s="2" t="s">
        <v>318</v>
      </c>
      <c r="F18" s="4"/>
      <c r="G18" s="2" t="s">
        <v>319</v>
      </c>
      <c r="H18" s="4">
        <v>1</v>
      </c>
      <c r="I18" s="1"/>
      <c r="J18" s="1"/>
    </row>
    <row r="19" spans="1:10" ht="15.75" customHeight="1">
      <c r="A19" s="2" t="s">
        <v>320</v>
      </c>
      <c r="B19" s="4">
        <f>ROUNDUP(B8+B9,0)</f>
        <v>10</v>
      </c>
      <c r="C19" s="2" t="s">
        <v>321</v>
      </c>
      <c r="D19" s="4">
        <v>20</v>
      </c>
      <c r="E19" s="2" t="s">
        <v>322</v>
      </c>
      <c r="F19" s="4"/>
      <c r="G19" s="2" t="s">
        <v>323</v>
      </c>
      <c r="H19" s="4">
        <v>1</v>
      </c>
      <c r="I19" s="1"/>
      <c r="J19" s="1"/>
    </row>
    <row r="20" spans="1:10" ht="15.75" customHeight="1">
      <c r="A20" s="2" t="s">
        <v>324</v>
      </c>
      <c r="B20" s="2"/>
      <c r="C20" s="2" t="s">
        <v>325</v>
      </c>
      <c r="D20" s="4">
        <v>40</v>
      </c>
      <c r="E20" s="2" t="s">
        <v>326</v>
      </c>
      <c r="F20" s="4"/>
      <c r="G20" s="2" t="s">
        <v>327</v>
      </c>
      <c r="H20" s="2" t="s">
        <v>468</v>
      </c>
      <c r="I20" s="1"/>
      <c r="J20" s="1"/>
    </row>
    <row r="21" spans="1:10" ht="15.75" customHeight="1">
      <c r="A21" s="2" t="s">
        <v>329</v>
      </c>
      <c r="B21" s="4">
        <f>F2</f>
        <v>200</v>
      </c>
      <c r="C21" s="2" t="s">
        <v>330</v>
      </c>
      <c r="D21" s="4">
        <v>20</v>
      </c>
      <c r="E21" s="2" t="s">
        <v>331</v>
      </c>
      <c r="F21" s="4"/>
      <c r="G21" s="2" t="s">
        <v>332</v>
      </c>
      <c r="H21" s="2" t="s">
        <v>468</v>
      </c>
      <c r="I21" s="1"/>
      <c r="J21" s="1"/>
    </row>
    <row r="22" spans="1:10" ht="15.75" customHeight="1">
      <c r="A22" s="2" t="s">
        <v>334</v>
      </c>
      <c r="B22" s="4">
        <f>F3</f>
        <v>7</v>
      </c>
      <c r="C22" s="2" t="s">
        <v>335</v>
      </c>
      <c r="D22" s="4">
        <v>20</v>
      </c>
      <c r="E22" s="2" t="s">
        <v>336</v>
      </c>
      <c r="F22" s="4"/>
      <c r="G22" s="2" t="s">
        <v>337</v>
      </c>
      <c r="H22" s="2" t="s">
        <v>468</v>
      </c>
      <c r="I22" s="1"/>
      <c r="J22" s="1"/>
    </row>
    <row r="23" spans="1:10" ht="15.75" customHeight="1">
      <c r="A23" s="2" t="s">
        <v>339</v>
      </c>
      <c r="B23" s="4">
        <f t="shared" ref="B23:B28" si="0">F4</f>
        <v>40</v>
      </c>
      <c r="C23" s="2" t="s">
        <v>340</v>
      </c>
      <c r="D23" s="4">
        <v>20</v>
      </c>
      <c r="E23" s="2" t="s">
        <v>341</v>
      </c>
      <c r="F23" s="4"/>
      <c r="G23" s="2" t="s">
        <v>342</v>
      </c>
      <c r="H23" s="2" t="s">
        <v>468</v>
      </c>
      <c r="I23" s="1"/>
      <c r="J23" s="1"/>
    </row>
    <row r="24" spans="1:10" ht="15.75" customHeight="1">
      <c r="A24" s="2" t="s">
        <v>344</v>
      </c>
      <c r="B24" s="4">
        <f t="shared" si="0"/>
        <v>140</v>
      </c>
      <c r="C24" s="2" t="s">
        <v>345</v>
      </c>
      <c r="D24" s="4">
        <v>20</v>
      </c>
      <c r="E24" s="2" t="s">
        <v>346</v>
      </c>
      <c r="F24" s="4"/>
      <c r="G24" s="2" t="s">
        <v>347</v>
      </c>
      <c r="H24" s="2" t="s">
        <v>468</v>
      </c>
      <c r="I24" s="1"/>
      <c r="J24" s="1"/>
    </row>
    <row r="25" spans="1:10" ht="15.75" customHeight="1">
      <c r="A25" s="2" t="s">
        <v>348</v>
      </c>
      <c r="B25" s="4">
        <f t="shared" si="0"/>
        <v>40</v>
      </c>
      <c r="C25" s="2" t="s">
        <v>349</v>
      </c>
      <c r="D25" s="4">
        <v>30</v>
      </c>
      <c r="E25" s="2" t="s">
        <v>350</v>
      </c>
      <c r="F25" s="4"/>
      <c r="G25" s="2" t="s">
        <v>351</v>
      </c>
      <c r="H25" s="2" t="s">
        <v>13</v>
      </c>
      <c r="I25" s="1"/>
      <c r="J25" s="1"/>
    </row>
    <row r="26" spans="1:10" ht="15.75" customHeight="1">
      <c r="A26" s="2" t="s">
        <v>353</v>
      </c>
      <c r="B26" s="4">
        <f t="shared" si="0"/>
        <v>40</v>
      </c>
      <c r="C26" s="2" t="s">
        <v>354</v>
      </c>
      <c r="D26" s="4">
        <v>40</v>
      </c>
      <c r="E26" s="2" t="s">
        <v>355</v>
      </c>
      <c r="F26" s="4"/>
      <c r="G26" s="2"/>
      <c r="H26" s="2"/>
      <c r="I26" s="1"/>
      <c r="J26" s="1"/>
    </row>
    <row r="27" spans="1:10" ht="15.75" customHeight="1">
      <c r="A27" s="2" t="s">
        <v>356</v>
      </c>
      <c r="B27" s="4">
        <f t="shared" si="0"/>
        <v>50</v>
      </c>
      <c r="E27" s="2" t="s">
        <v>357</v>
      </c>
      <c r="F27" s="2"/>
      <c r="G27" s="2"/>
      <c r="H27" s="2"/>
      <c r="I27" s="1"/>
      <c r="J27" s="1"/>
    </row>
    <row r="28" spans="1:10" ht="15.75" customHeight="1">
      <c r="A28" s="2" t="s">
        <v>358</v>
      </c>
      <c r="B28" s="4">
        <f t="shared" si="0"/>
        <v>50</v>
      </c>
      <c r="C28" s="2"/>
      <c r="D28" s="2"/>
      <c r="E28" s="2"/>
      <c r="F28" s="2"/>
      <c r="G28" s="2"/>
      <c r="H28" s="2"/>
      <c r="I28" s="1"/>
      <c r="J28" s="1"/>
    </row>
    <row r="29" spans="1:10" ht="15.75" customHeight="1">
      <c r="A29" s="2" t="s">
        <v>359</v>
      </c>
      <c r="B29" s="4">
        <v>0</v>
      </c>
      <c r="C29" s="2"/>
      <c r="D29" s="2"/>
      <c r="E29" s="2"/>
      <c r="F29" s="2"/>
      <c r="G29" s="2"/>
      <c r="H29" s="2"/>
      <c r="I29" s="1"/>
      <c r="J29" s="1"/>
    </row>
    <row r="30" spans="1:10" ht="15.75" customHeight="1">
      <c r="A30" s="2"/>
      <c r="B30" s="2"/>
      <c r="C30" s="2"/>
      <c r="D30" s="2"/>
      <c r="E30" s="2"/>
      <c r="F30" s="2"/>
      <c r="G30" s="2"/>
      <c r="H30" s="2"/>
      <c r="I30" s="1"/>
      <c r="J30" s="1"/>
    </row>
    <row r="31" spans="1:10" ht="15.75" customHeight="1">
      <c r="A31" s="3"/>
      <c r="B31" s="3"/>
      <c r="C31" s="3"/>
      <c r="D31" s="3"/>
      <c r="E31" s="3"/>
      <c r="F31" s="3"/>
      <c r="G31" s="3"/>
      <c r="H31" s="3"/>
    </row>
    <row r="32" spans="1:10" ht="15.75" customHeight="1">
      <c r="A32" s="3"/>
      <c r="B32" s="3"/>
      <c r="C32" s="3"/>
      <c r="D32" s="3"/>
      <c r="E32" s="3"/>
      <c r="F32" s="3"/>
      <c r="G32" s="3"/>
      <c r="H32" s="3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Tabelle29">
    <outlinePr summaryBelow="0" summaryRight="0"/>
  </sheetPr>
  <dimension ref="A1:J32"/>
  <sheetViews>
    <sheetView workbookViewId="0">
      <selection activeCell="F14" sqref="F14"/>
    </sheetView>
  </sheetViews>
  <sheetFormatPr defaultColWidth="14.42578125" defaultRowHeight="15.75" customHeight="1"/>
  <sheetData>
    <row r="1" spans="1:10" ht="15.75" customHeight="1">
      <c r="A1" s="2" t="s">
        <v>238</v>
      </c>
      <c r="B1" s="2" t="s">
        <v>239</v>
      </c>
      <c r="C1" s="2" t="s">
        <v>240</v>
      </c>
      <c r="D1" s="2" t="s">
        <v>241</v>
      </c>
      <c r="E1" s="2" t="s">
        <v>242</v>
      </c>
      <c r="F1" s="2" t="s">
        <v>243</v>
      </c>
      <c r="G1" s="2" t="s">
        <v>244</v>
      </c>
      <c r="H1" s="2" t="s">
        <v>245</v>
      </c>
      <c r="I1" s="1" t="s">
        <v>246</v>
      </c>
      <c r="J1" s="1"/>
    </row>
    <row r="2" spans="1:10" ht="15.75" customHeight="1">
      <c r="A2" s="2" t="s">
        <v>247</v>
      </c>
      <c r="B2" s="4">
        <v>15</v>
      </c>
      <c r="C2" s="2" t="s">
        <v>248</v>
      </c>
      <c r="D2" s="4">
        <v>25</v>
      </c>
      <c r="E2" s="2" t="s">
        <v>249</v>
      </c>
      <c r="F2" s="4">
        <f xml:space="preserve"> (B2*2 + B5) *5</f>
        <v>225</v>
      </c>
      <c r="G2" s="2" t="s">
        <v>250</v>
      </c>
      <c r="H2" s="4">
        <v>6</v>
      </c>
      <c r="I2" s="1"/>
      <c r="J2" s="1"/>
    </row>
    <row r="3" spans="1:10" ht="15.75" customHeight="1">
      <c r="A3" s="2" t="s">
        <v>251</v>
      </c>
      <c r="B3" s="4">
        <v>17</v>
      </c>
      <c r="C3" s="2" t="s">
        <v>252</v>
      </c>
      <c r="D3" s="4">
        <v>75</v>
      </c>
      <c r="E3" s="2" t="s">
        <v>253</v>
      </c>
      <c r="F3" s="4">
        <f>ROUNDDOWN(B5/2,0)</f>
        <v>7</v>
      </c>
      <c r="G3" s="2" t="s">
        <v>254</v>
      </c>
      <c r="H3" s="4">
        <v>7</v>
      </c>
      <c r="I3" s="1"/>
      <c r="J3" s="1"/>
    </row>
    <row r="4" spans="1:10" ht="15.75" customHeight="1">
      <c r="A4" s="2" t="s">
        <v>255</v>
      </c>
      <c r="B4" s="4">
        <v>11</v>
      </c>
      <c r="C4" s="2" t="s">
        <v>256</v>
      </c>
      <c r="D4" s="4">
        <v>70</v>
      </c>
      <c r="E4" s="2" t="s">
        <v>257</v>
      </c>
      <c r="F4" s="4">
        <f>$F$2*0.2</f>
        <v>45</v>
      </c>
      <c r="G4" s="2" t="s">
        <v>258</v>
      </c>
      <c r="H4" s="4">
        <v>6</v>
      </c>
      <c r="I4" s="1"/>
      <c r="J4" s="1"/>
    </row>
    <row r="5" spans="1:10" ht="15.75" customHeight="1">
      <c r="A5" s="2" t="s">
        <v>259</v>
      </c>
      <c r="B5" s="4">
        <v>15</v>
      </c>
      <c r="C5" s="2" t="s">
        <v>260</v>
      </c>
      <c r="D5" s="4">
        <v>45</v>
      </c>
      <c r="E5" s="2" t="s">
        <v>261</v>
      </c>
      <c r="F5" s="4">
        <f>$F$2*0.7</f>
        <v>157.5</v>
      </c>
      <c r="G5" s="2" t="s">
        <v>262</v>
      </c>
      <c r="H5" s="4">
        <v>0</v>
      </c>
      <c r="I5" s="1"/>
      <c r="J5" s="1"/>
    </row>
    <row r="6" spans="1:10" ht="15.75" customHeight="1">
      <c r="A6" s="2" t="s">
        <v>263</v>
      </c>
      <c r="B6" s="4">
        <v>11</v>
      </c>
      <c r="C6" s="2" t="s">
        <v>264</v>
      </c>
      <c r="D6" s="4">
        <v>20</v>
      </c>
      <c r="E6" s="2" t="s">
        <v>265</v>
      </c>
      <c r="F6" s="4">
        <f>$F$2*0.2</f>
        <v>45</v>
      </c>
      <c r="G6" s="2" t="s">
        <v>266</v>
      </c>
      <c r="H6" s="4">
        <v>1</v>
      </c>
      <c r="I6" s="1"/>
      <c r="J6" s="1"/>
    </row>
    <row r="7" spans="1:10" ht="15.75" customHeight="1">
      <c r="A7" s="2" t="s">
        <v>267</v>
      </c>
      <c r="B7" s="4">
        <v>13</v>
      </c>
      <c r="C7" s="2" t="s">
        <v>268</v>
      </c>
      <c r="D7" s="4">
        <v>80</v>
      </c>
      <c r="E7" s="2" t="s">
        <v>269</v>
      </c>
      <c r="F7" s="4">
        <f>$F$2*0.2</f>
        <v>45</v>
      </c>
      <c r="G7" s="2" t="s">
        <v>270</v>
      </c>
      <c r="H7" s="4">
        <v>2</v>
      </c>
      <c r="I7" s="1"/>
      <c r="J7" s="1"/>
    </row>
    <row r="8" spans="1:10" ht="15.75" customHeight="1">
      <c r="A8" s="2" t="s">
        <v>271</v>
      </c>
      <c r="B8" s="4">
        <v>5</v>
      </c>
      <c r="C8" s="2" t="s">
        <v>272</v>
      </c>
      <c r="D8" s="4">
        <v>35</v>
      </c>
      <c r="E8" s="2" t="s">
        <v>273</v>
      </c>
      <c r="F8" s="4">
        <f>$F$2*0.25</f>
        <v>56.25</v>
      </c>
      <c r="G8" s="2" t="s">
        <v>274</v>
      </c>
      <c r="H8" s="4">
        <v>2</v>
      </c>
      <c r="I8" s="1"/>
      <c r="J8" s="1"/>
    </row>
    <row r="9" spans="1:10" ht="15.75" customHeight="1">
      <c r="A9" s="2" t="s">
        <v>275</v>
      </c>
      <c r="B9" s="4">
        <v>5</v>
      </c>
      <c r="C9" s="2" t="s">
        <v>276</v>
      </c>
      <c r="D9" s="4">
        <v>60</v>
      </c>
      <c r="E9" s="2" t="s">
        <v>277</v>
      </c>
      <c r="F9" s="4">
        <f>$F$2*0.25</f>
        <v>56.25</v>
      </c>
      <c r="G9" s="2" t="s">
        <v>278</v>
      </c>
      <c r="H9" s="4">
        <v>0</v>
      </c>
      <c r="I9" s="1"/>
      <c r="J9" s="1"/>
    </row>
    <row r="10" spans="1:10" ht="15.75" customHeight="1">
      <c r="A10" s="2" t="s">
        <v>279</v>
      </c>
      <c r="B10" s="4">
        <f>ROUNDUP((B8+B5+B7+B9)/2,0)</f>
        <v>19</v>
      </c>
      <c r="C10" s="2" t="s">
        <v>280</v>
      </c>
      <c r="D10" s="4">
        <v>65</v>
      </c>
      <c r="E10" s="2" t="s">
        <v>281</v>
      </c>
      <c r="F10" s="2" t="s">
        <v>282</v>
      </c>
      <c r="G10" s="2" t="s">
        <v>283</v>
      </c>
      <c r="H10" s="4">
        <v>7</v>
      </c>
      <c r="I10" s="1"/>
      <c r="J10" s="1"/>
    </row>
    <row r="11" spans="1:10" ht="15.75" customHeight="1">
      <c r="A11" s="2" t="s">
        <v>284</v>
      </c>
      <c r="B11" s="4">
        <v>8</v>
      </c>
      <c r="C11" s="2" t="s">
        <v>285</v>
      </c>
      <c r="D11" s="4">
        <v>80</v>
      </c>
      <c r="E11" s="2" t="s">
        <v>286</v>
      </c>
      <c r="F11" s="4">
        <v>2</v>
      </c>
      <c r="G11" s="2" t="s">
        <v>287</v>
      </c>
      <c r="H11" s="4">
        <v>7</v>
      </c>
      <c r="I11" s="1"/>
      <c r="J11" s="1"/>
    </row>
    <row r="12" spans="1:10" ht="15.75" customHeight="1">
      <c r="A12" s="2" t="s">
        <v>288</v>
      </c>
      <c r="B12" s="4">
        <v>20</v>
      </c>
      <c r="C12" s="2" t="s">
        <v>289</v>
      </c>
      <c r="D12" s="4">
        <v>60</v>
      </c>
      <c r="E12" s="2" t="s">
        <v>290</v>
      </c>
      <c r="F12" s="4">
        <v>2</v>
      </c>
      <c r="G12" s="2" t="s">
        <v>291</v>
      </c>
      <c r="H12" s="4">
        <v>7</v>
      </c>
      <c r="I12" s="1"/>
      <c r="J12" s="1"/>
    </row>
    <row r="13" spans="1:10" ht="15.75" customHeight="1">
      <c r="A13" s="2" t="s">
        <v>292</v>
      </c>
      <c r="B13" s="4">
        <v>20</v>
      </c>
      <c r="C13" s="2" t="s">
        <v>293</v>
      </c>
      <c r="D13" s="4">
        <v>55</v>
      </c>
      <c r="E13" s="2" t="s">
        <v>294</v>
      </c>
      <c r="F13" s="2" t="s">
        <v>469</v>
      </c>
      <c r="G13" s="2" t="s">
        <v>296</v>
      </c>
      <c r="H13" s="4">
        <v>7</v>
      </c>
      <c r="I13" s="1"/>
      <c r="J13" s="1"/>
    </row>
    <row r="14" spans="1:10" ht="15.75" customHeight="1">
      <c r="A14" s="2" t="s">
        <v>297</v>
      </c>
      <c r="B14" s="4">
        <v>48</v>
      </c>
      <c r="C14" s="2" t="s">
        <v>298</v>
      </c>
      <c r="D14" s="4">
        <v>45</v>
      </c>
      <c r="E14" s="2" t="s">
        <v>299</v>
      </c>
      <c r="F14" s="2" t="s">
        <v>470</v>
      </c>
      <c r="G14" s="2" t="s">
        <v>301</v>
      </c>
      <c r="H14" s="4">
        <v>7</v>
      </c>
      <c r="I14" s="1"/>
      <c r="J14" s="1"/>
    </row>
    <row r="15" spans="1:10" ht="15.75" customHeight="1">
      <c r="A15" s="2" t="s">
        <v>302</v>
      </c>
      <c r="B15" s="2" t="s">
        <v>333</v>
      </c>
      <c r="C15" s="2" t="s">
        <v>304</v>
      </c>
      <c r="D15" s="4">
        <v>30</v>
      </c>
      <c r="E15" s="2" t="s">
        <v>305</v>
      </c>
      <c r="F15" s="2" t="s">
        <v>471</v>
      </c>
      <c r="G15" s="2" t="s">
        <v>307</v>
      </c>
      <c r="H15" s="4">
        <v>1</v>
      </c>
      <c r="I15" s="1"/>
      <c r="J15" s="1"/>
    </row>
    <row r="16" spans="1:10" ht="15.75" customHeight="1">
      <c r="A16" s="2" t="s">
        <v>308</v>
      </c>
      <c r="B16" s="4">
        <f>ROUNDUP((B7+B5)/2,0)</f>
        <v>14</v>
      </c>
      <c r="C16" s="2" t="s">
        <v>309</v>
      </c>
      <c r="D16" s="4">
        <v>20</v>
      </c>
      <c r="E16" s="2" t="s">
        <v>99</v>
      </c>
      <c r="F16" s="2"/>
      <c r="G16" s="2" t="s">
        <v>311</v>
      </c>
      <c r="H16" s="4">
        <v>1</v>
      </c>
      <c r="I16" s="1"/>
      <c r="J16" s="1"/>
    </row>
    <row r="17" spans="1:10" ht="15.75" customHeight="1">
      <c r="A17" s="2" t="s">
        <v>312</v>
      </c>
      <c r="B17" s="4">
        <f>ROUNDUP((B6+B6+B4)/3,0)</f>
        <v>11</v>
      </c>
      <c r="C17" s="2" t="s">
        <v>313</v>
      </c>
      <c r="D17" s="4">
        <v>30</v>
      </c>
      <c r="E17" s="2" t="s">
        <v>314</v>
      </c>
      <c r="F17" s="4"/>
      <c r="G17" s="2" t="s">
        <v>315</v>
      </c>
      <c r="H17" s="4">
        <v>1</v>
      </c>
      <c r="I17" s="1"/>
      <c r="J17" s="1"/>
    </row>
    <row r="18" spans="1:10" ht="15.75" customHeight="1">
      <c r="A18" s="2" t="s">
        <v>316</v>
      </c>
      <c r="B18" s="4">
        <f>ROUNDUP((B5+B4+B5)/3,0)</f>
        <v>14</v>
      </c>
      <c r="C18" s="2" t="s">
        <v>317</v>
      </c>
      <c r="D18" s="4">
        <v>45</v>
      </c>
      <c r="E18" s="2" t="s">
        <v>318</v>
      </c>
      <c r="F18" s="4"/>
      <c r="G18" s="2" t="s">
        <v>319</v>
      </c>
      <c r="H18" s="4">
        <v>1</v>
      </c>
      <c r="I18" s="1"/>
      <c r="J18" s="1"/>
    </row>
    <row r="19" spans="1:10" ht="15.75" customHeight="1">
      <c r="A19" s="2" t="s">
        <v>320</v>
      </c>
      <c r="B19" s="4">
        <f>ROUNDUP(B8+B9,0)</f>
        <v>10</v>
      </c>
      <c r="C19" s="2" t="s">
        <v>321</v>
      </c>
      <c r="D19" s="4">
        <v>20</v>
      </c>
      <c r="E19" s="2" t="s">
        <v>322</v>
      </c>
      <c r="F19" s="4"/>
      <c r="G19" s="2" t="s">
        <v>323</v>
      </c>
      <c r="H19" s="4">
        <v>1</v>
      </c>
      <c r="I19" s="1"/>
      <c r="J19" s="1"/>
    </row>
    <row r="20" spans="1:10" ht="15.75" customHeight="1">
      <c r="A20" s="2" t="s">
        <v>324</v>
      </c>
      <c r="B20" s="2"/>
      <c r="C20" s="2" t="s">
        <v>325</v>
      </c>
      <c r="D20" s="4">
        <v>55</v>
      </c>
      <c r="E20" s="2" t="s">
        <v>326</v>
      </c>
      <c r="F20" s="4"/>
      <c r="G20" s="2" t="s">
        <v>327</v>
      </c>
      <c r="H20" s="2" t="s">
        <v>472</v>
      </c>
      <c r="I20" s="1"/>
      <c r="J20" s="1"/>
    </row>
    <row r="21" spans="1:10" ht="15.75" customHeight="1">
      <c r="A21" s="2" t="s">
        <v>329</v>
      </c>
      <c r="B21" s="4">
        <f>F2</f>
        <v>225</v>
      </c>
      <c r="C21" s="2" t="s">
        <v>330</v>
      </c>
      <c r="D21" s="4">
        <v>20</v>
      </c>
      <c r="E21" s="2" t="s">
        <v>331</v>
      </c>
      <c r="F21" s="4"/>
      <c r="G21" s="2" t="s">
        <v>332</v>
      </c>
      <c r="H21" s="2" t="s">
        <v>472</v>
      </c>
      <c r="I21" s="1"/>
      <c r="J21" s="1"/>
    </row>
    <row r="22" spans="1:10" ht="15.75" customHeight="1">
      <c r="A22" s="2" t="s">
        <v>334</v>
      </c>
      <c r="B22" s="4">
        <f>F3</f>
        <v>7</v>
      </c>
      <c r="C22" s="2" t="s">
        <v>335</v>
      </c>
      <c r="D22" s="4">
        <v>20</v>
      </c>
      <c r="E22" s="2" t="s">
        <v>336</v>
      </c>
      <c r="F22" s="4"/>
      <c r="G22" s="2" t="s">
        <v>337</v>
      </c>
      <c r="H22" s="2" t="s">
        <v>472</v>
      </c>
      <c r="I22" s="1"/>
      <c r="J22" s="1"/>
    </row>
    <row r="23" spans="1:10" ht="15.75" customHeight="1">
      <c r="A23" s="2" t="s">
        <v>339</v>
      </c>
      <c r="B23" s="4">
        <f t="shared" ref="B23:B28" si="0">F4</f>
        <v>45</v>
      </c>
      <c r="C23" s="2" t="s">
        <v>340</v>
      </c>
      <c r="D23" s="4">
        <v>20</v>
      </c>
      <c r="E23" s="2" t="s">
        <v>341</v>
      </c>
      <c r="F23" s="4"/>
      <c r="G23" s="2" t="s">
        <v>342</v>
      </c>
      <c r="H23" s="2" t="s">
        <v>472</v>
      </c>
      <c r="I23" s="1"/>
      <c r="J23" s="1"/>
    </row>
    <row r="24" spans="1:10" ht="15.75" customHeight="1">
      <c r="A24" s="2" t="s">
        <v>344</v>
      </c>
      <c r="B24" s="4">
        <f t="shared" si="0"/>
        <v>157.5</v>
      </c>
      <c r="C24" s="2" t="s">
        <v>345</v>
      </c>
      <c r="D24" s="4">
        <v>20</v>
      </c>
      <c r="E24" s="2" t="s">
        <v>346</v>
      </c>
      <c r="F24" s="4"/>
      <c r="G24" s="2" t="s">
        <v>347</v>
      </c>
      <c r="H24" s="2" t="s">
        <v>472</v>
      </c>
      <c r="I24" s="1"/>
      <c r="J24" s="1"/>
    </row>
    <row r="25" spans="1:10" ht="15.75" customHeight="1">
      <c r="A25" s="2" t="s">
        <v>348</v>
      </c>
      <c r="B25" s="4">
        <f t="shared" si="0"/>
        <v>45</v>
      </c>
      <c r="C25" s="2" t="s">
        <v>349</v>
      </c>
      <c r="D25" s="4">
        <v>40</v>
      </c>
      <c r="E25" s="2" t="s">
        <v>350</v>
      </c>
      <c r="F25" s="4"/>
      <c r="G25" s="2" t="s">
        <v>351</v>
      </c>
      <c r="H25" s="2" t="s">
        <v>140</v>
      </c>
      <c r="I25" s="1"/>
      <c r="J25" s="1"/>
    </row>
    <row r="26" spans="1:10" ht="15.75" customHeight="1">
      <c r="A26" s="2" t="s">
        <v>353</v>
      </c>
      <c r="B26" s="4">
        <f t="shared" si="0"/>
        <v>45</v>
      </c>
      <c r="C26" s="2" t="s">
        <v>354</v>
      </c>
      <c r="D26" s="4">
        <v>55</v>
      </c>
      <c r="E26" s="2" t="s">
        <v>355</v>
      </c>
      <c r="F26" s="4"/>
      <c r="G26" s="2"/>
      <c r="H26" s="2"/>
      <c r="I26" s="1"/>
      <c r="J26" s="1"/>
    </row>
    <row r="27" spans="1:10" ht="15.75" customHeight="1">
      <c r="A27" s="2" t="s">
        <v>356</v>
      </c>
      <c r="B27" s="4">
        <f t="shared" si="0"/>
        <v>56.25</v>
      </c>
      <c r="E27" s="2" t="s">
        <v>357</v>
      </c>
      <c r="F27" s="2"/>
      <c r="G27" s="2"/>
      <c r="H27" s="2"/>
      <c r="I27" s="1"/>
      <c r="J27" s="1"/>
    </row>
    <row r="28" spans="1:10" ht="15.75" customHeight="1">
      <c r="A28" s="2" t="s">
        <v>358</v>
      </c>
      <c r="B28" s="4">
        <f t="shared" si="0"/>
        <v>56.25</v>
      </c>
      <c r="C28" s="2"/>
      <c r="D28" s="2"/>
      <c r="E28" s="2"/>
      <c r="F28" s="2"/>
      <c r="G28" s="2"/>
      <c r="H28" s="2"/>
      <c r="I28" s="1"/>
      <c r="J28" s="1"/>
    </row>
    <row r="29" spans="1:10" ht="15.75" customHeight="1">
      <c r="A29" s="2" t="s">
        <v>359</v>
      </c>
      <c r="B29" s="4">
        <v>0</v>
      </c>
      <c r="C29" s="2"/>
      <c r="D29" s="2"/>
      <c r="E29" s="2"/>
      <c r="F29" s="2"/>
      <c r="G29" s="2"/>
      <c r="H29" s="2"/>
      <c r="I29" s="1"/>
      <c r="J29" s="1"/>
    </row>
    <row r="30" spans="1:10" ht="15.75" customHeight="1">
      <c r="A30" s="2"/>
      <c r="B30" s="2"/>
      <c r="C30" s="2"/>
      <c r="D30" s="2"/>
      <c r="E30" s="2"/>
      <c r="F30" s="2"/>
      <c r="G30" s="2"/>
      <c r="H30" s="2"/>
      <c r="I30" s="1"/>
      <c r="J30" s="1"/>
    </row>
    <row r="31" spans="1:10" ht="15.75" customHeight="1">
      <c r="A31" s="3"/>
      <c r="B31" s="3"/>
      <c r="C31" s="3"/>
      <c r="D31" s="3"/>
      <c r="E31" s="3"/>
      <c r="F31" s="3"/>
      <c r="G31" s="3"/>
      <c r="H31" s="3"/>
    </row>
    <row r="32" spans="1:10" ht="15.75" customHeight="1">
      <c r="A32" s="3"/>
      <c r="B32" s="3"/>
      <c r="C32" s="3"/>
      <c r="D32" s="3"/>
      <c r="E32" s="3"/>
      <c r="F32" s="3"/>
      <c r="G32" s="3"/>
      <c r="H32" s="3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Tabelle31">
    <outlinePr summaryBelow="0" summaryRight="0"/>
  </sheetPr>
  <dimension ref="A1:J32"/>
  <sheetViews>
    <sheetView workbookViewId="0">
      <selection activeCell="F15" sqref="F15"/>
    </sheetView>
  </sheetViews>
  <sheetFormatPr defaultColWidth="14.42578125" defaultRowHeight="15.75" customHeight="1"/>
  <sheetData>
    <row r="1" spans="1:10" ht="15.75" customHeight="1">
      <c r="A1" s="2" t="s">
        <v>238</v>
      </c>
      <c r="B1" s="2" t="s">
        <v>239</v>
      </c>
      <c r="C1" s="2" t="s">
        <v>240</v>
      </c>
      <c r="D1" s="2" t="s">
        <v>241</v>
      </c>
      <c r="E1" s="2" t="s">
        <v>242</v>
      </c>
      <c r="F1" s="2" t="s">
        <v>243</v>
      </c>
      <c r="G1" s="2" t="s">
        <v>244</v>
      </c>
      <c r="H1" s="2" t="s">
        <v>245</v>
      </c>
      <c r="I1" s="1" t="s">
        <v>246</v>
      </c>
      <c r="J1" s="1"/>
    </row>
    <row r="2" spans="1:10" ht="15.75" customHeight="1">
      <c r="A2" s="2" t="s">
        <v>247</v>
      </c>
      <c r="B2" s="4">
        <v>16</v>
      </c>
      <c r="C2" s="2" t="s">
        <v>248</v>
      </c>
      <c r="D2" s="4">
        <v>20</v>
      </c>
      <c r="E2" s="2" t="s">
        <v>249</v>
      </c>
      <c r="F2" s="4">
        <f xml:space="preserve"> (B2*2 + B5) *5</f>
        <v>235</v>
      </c>
      <c r="G2" s="2" t="s">
        <v>250</v>
      </c>
      <c r="H2" s="4">
        <v>7</v>
      </c>
      <c r="I2" s="1"/>
      <c r="J2" s="1"/>
    </row>
    <row r="3" spans="1:10" ht="15.75" customHeight="1">
      <c r="A3" s="2" t="s">
        <v>251</v>
      </c>
      <c r="B3" s="4">
        <v>14</v>
      </c>
      <c r="C3" s="2" t="s">
        <v>252</v>
      </c>
      <c r="D3" s="4">
        <v>50</v>
      </c>
      <c r="E3" s="2" t="s">
        <v>253</v>
      </c>
      <c r="F3" s="4">
        <f>ROUNDDOWN(B5/2,0)</f>
        <v>7</v>
      </c>
      <c r="G3" s="2" t="s">
        <v>254</v>
      </c>
      <c r="H3" s="4">
        <v>4</v>
      </c>
      <c r="I3" s="1"/>
      <c r="J3" s="1"/>
    </row>
    <row r="4" spans="1:10" ht="15.75" customHeight="1">
      <c r="A4" s="2" t="s">
        <v>255</v>
      </c>
      <c r="B4" s="4">
        <v>6</v>
      </c>
      <c r="C4" s="2" t="s">
        <v>256</v>
      </c>
      <c r="D4" s="4">
        <v>60</v>
      </c>
      <c r="E4" s="2" t="s">
        <v>257</v>
      </c>
      <c r="F4" s="4">
        <f>$F$2*0.2</f>
        <v>47</v>
      </c>
      <c r="G4" s="2" t="s">
        <v>258</v>
      </c>
      <c r="H4" s="4">
        <v>6</v>
      </c>
      <c r="I4" s="1"/>
      <c r="J4" s="1"/>
    </row>
    <row r="5" spans="1:10" ht="15.75" customHeight="1">
      <c r="A5" s="2" t="s">
        <v>259</v>
      </c>
      <c r="B5" s="4">
        <v>15</v>
      </c>
      <c r="C5" s="2" t="s">
        <v>260</v>
      </c>
      <c r="D5" s="4">
        <v>30</v>
      </c>
      <c r="E5" s="2" t="s">
        <v>261</v>
      </c>
      <c r="F5" s="4">
        <f>$F$2*0.7</f>
        <v>164.5</v>
      </c>
      <c r="G5" s="2" t="s">
        <v>262</v>
      </c>
      <c r="H5" s="4">
        <v>0</v>
      </c>
      <c r="I5" s="1"/>
      <c r="J5" s="1"/>
    </row>
    <row r="6" spans="1:10" ht="15.75" customHeight="1">
      <c r="A6" s="2" t="s">
        <v>263</v>
      </c>
      <c r="B6" s="4">
        <v>8</v>
      </c>
      <c r="C6" s="2" t="s">
        <v>264</v>
      </c>
      <c r="D6" s="4">
        <v>20</v>
      </c>
      <c r="E6" s="2" t="s">
        <v>265</v>
      </c>
      <c r="F6" s="4">
        <f>$F$2*0.2</f>
        <v>47</v>
      </c>
      <c r="G6" s="2" t="s">
        <v>266</v>
      </c>
      <c r="H6" s="4">
        <v>1</v>
      </c>
      <c r="I6" s="1"/>
      <c r="J6" s="1"/>
    </row>
    <row r="7" spans="1:10" ht="15.75" customHeight="1">
      <c r="A7" s="2" t="s">
        <v>267</v>
      </c>
      <c r="B7" s="4">
        <v>12</v>
      </c>
      <c r="C7" s="2" t="s">
        <v>268</v>
      </c>
      <c r="D7" s="4">
        <v>20</v>
      </c>
      <c r="E7" s="2" t="s">
        <v>269</v>
      </c>
      <c r="F7" s="4">
        <f>$F$2*0.2</f>
        <v>47</v>
      </c>
      <c r="G7" s="2" t="s">
        <v>270</v>
      </c>
      <c r="H7" s="4">
        <v>1</v>
      </c>
      <c r="I7" s="1"/>
      <c r="J7" s="1"/>
    </row>
    <row r="8" spans="1:10" ht="15.75" customHeight="1">
      <c r="A8" s="2" t="s">
        <v>271</v>
      </c>
      <c r="B8" s="4">
        <v>6</v>
      </c>
      <c r="C8" s="2" t="s">
        <v>272</v>
      </c>
      <c r="D8" s="4">
        <v>45</v>
      </c>
      <c r="E8" s="2" t="s">
        <v>273</v>
      </c>
      <c r="F8" s="4">
        <f>$F$2*0.25</f>
        <v>58.75</v>
      </c>
      <c r="G8" s="2" t="s">
        <v>274</v>
      </c>
      <c r="H8" s="4">
        <v>1</v>
      </c>
      <c r="I8" s="1"/>
      <c r="J8" s="1"/>
    </row>
    <row r="9" spans="1:10" ht="15.75" customHeight="1">
      <c r="A9" s="2" t="s">
        <v>275</v>
      </c>
      <c r="B9" s="4">
        <v>5</v>
      </c>
      <c r="C9" s="2" t="s">
        <v>276</v>
      </c>
      <c r="D9" s="4">
        <v>50</v>
      </c>
      <c r="E9" s="2" t="s">
        <v>277</v>
      </c>
      <c r="F9" s="4">
        <f>$F$2*0.25</f>
        <v>58.75</v>
      </c>
      <c r="G9" s="2" t="s">
        <v>278</v>
      </c>
      <c r="H9" s="4">
        <v>0</v>
      </c>
      <c r="I9" s="1"/>
      <c r="J9" s="1"/>
    </row>
    <row r="10" spans="1:10" ht="15.75" customHeight="1">
      <c r="A10" s="2" t="s">
        <v>279</v>
      </c>
      <c r="B10" s="4">
        <f>ROUNDUP((B8+B5+B7+B9)/2,0)</f>
        <v>19</v>
      </c>
      <c r="C10" s="2" t="s">
        <v>280</v>
      </c>
      <c r="D10" s="4">
        <v>30</v>
      </c>
      <c r="E10" s="2" t="s">
        <v>281</v>
      </c>
      <c r="F10" s="2" t="s">
        <v>148</v>
      </c>
      <c r="G10" s="2" t="s">
        <v>283</v>
      </c>
      <c r="H10" s="4">
        <v>6</v>
      </c>
      <c r="I10" s="1"/>
      <c r="J10" s="1"/>
    </row>
    <row r="11" spans="1:10" ht="15.75" customHeight="1">
      <c r="A11" s="2" t="s">
        <v>284</v>
      </c>
      <c r="B11" s="4">
        <v>8</v>
      </c>
      <c r="C11" s="2" t="s">
        <v>285</v>
      </c>
      <c r="D11" s="4">
        <v>20</v>
      </c>
      <c r="E11" s="2" t="s">
        <v>286</v>
      </c>
      <c r="F11" s="4">
        <v>2</v>
      </c>
      <c r="G11" s="2" t="s">
        <v>287</v>
      </c>
      <c r="H11" s="4">
        <v>7</v>
      </c>
      <c r="I11" s="1"/>
      <c r="J11" s="1"/>
    </row>
    <row r="12" spans="1:10" ht="15.75" customHeight="1">
      <c r="A12" s="2" t="s">
        <v>288</v>
      </c>
      <c r="B12" s="4">
        <v>20</v>
      </c>
      <c r="C12" s="2" t="s">
        <v>289</v>
      </c>
      <c r="D12" s="4">
        <v>20</v>
      </c>
      <c r="E12" s="2" t="s">
        <v>290</v>
      </c>
      <c r="F12" s="4">
        <v>2</v>
      </c>
      <c r="G12" s="2" t="s">
        <v>291</v>
      </c>
      <c r="H12" s="4">
        <v>0</v>
      </c>
      <c r="I12" s="1"/>
      <c r="J12" s="1"/>
    </row>
    <row r="13" spans="1:10" ht="15.75" customHeight="1">
      <c r="A13" s="2" t="s">
        <v>292</v>
      </c>
      <c r="B13" s="4">
        <v>20</v>
      </c>
      <c r="C13" s="2" t="s">
        <v>293</v>
      </c>
      <c r="D13" s="4">
        <v>20</v>
      </c>
      <c r="E13" s="2" t="s">
        <v>294</v>
      </c>
      <c r="F13" s="2" t="s">
        <v>473</v>
      </c>
      <c r="G13" s="2" t="s">
        <v>296</v>
      </c>
      <c r="H13" s="4">
        <v>0</v>
      </c>
      <c r="I13" s="1"/>
      <c r="J13" s="1"/>
    </row>
    <row r="14" spans="1:10" ht="15.75" customHeight="1">
      <c r="A14" s="2" t="s">
        <v>297</v>
      </c>
      <c r="B14" s="4">
        <v>54</v>
      </c>
      <c r="C14" s="2" t="s">
        <v>298</v>
      </c>
      <c r="D14" s="4">
        <v>20</v>
      </c>
      <c r="E14" s="2" t="s">
        <v>299</v>
      </c>
      <c r="F14" s="2" t="s">
        <v>474</v>
      </c>
      <c r="G14" s="2" t="s">
        <v>301</v>
      </c>
      <c r="H14" s="4">
        <v>4</v>
      </c>
      <c r="I14" s="1"/>
      <c r="J14" s="1"/>
    </row>
    <row r="15" spans="1:10" ht="15.75" customHeight="1">
      <c r="A15" s="2" t="s">
        <v>302</v>
      </c>
      <c r="B15" s="2" t="s">
        <v>398</v>
      </c>
      <c r="C15" s="2" t="s">
        <v>304</v>
      </c>
      <c r="D15" s="4">
        <v>20</v>
      </c>
      <c r="E15" s="2" t="s">
        <v>305</v>
      </c>
      <c r="F15" s="2" t="s">
        <v>108</v>
      </c>
      <c r="G15" s="2" t="s">
        <v>307</v>
      </c>
      <c r="H15" s="4">
        <v>1</v>
      </c>
      <c r="I15" s="1"/>
      <c r="J15" s="1"/>
    </row>
    <row r="16" spans="1:10" ht="15.75" customHeight="1">
      <c r="A16" s="2" t="s">
        <v>308</v>
      </c>
      <c r="B16" s="4">
        <f>ROUNDUP((B7+B5)/2,0)</f>
        <v>14</v>
      </c>
      <c r="C16" s="2" t="s">
        <v>309</v>
      </c>
      <c r="D16" s="4">
        <v>20</v>
      </c>
      <c r="E16" s="2" t="s">
        <v>99</v>
      </c>
      <c r="F16" s="2"/>
      <c r="G16" s="2" t="s">
        <v>311</v>
      </c>
      <c r="H16" s="4">
        <v>1</v>
      </c>
      <c r="I16" s="1"/>
      <c r="J16" s="1"/>
    </row>
    <row r="17" spans="1:10" ht="15.75" customHeight="1">
      <c r="A17" s="2" t="s">
        <v>312</v>
      </c>
      <c r="B17" s="4">
        <f>ROUNDUP((B6+B6+B4)/3,0)</f>
        <v>8</v>
      </c>
      <c r="C17" s="2" t="s">
        <v>313</v>
      </c>
      <c r="D17" s="4">
        <v>20</v>
      </c>
      <c r="E17" s="2" t="s">
        <v>314</v>
      </c>
      <c r="F17" s="4"/>
      <c r="G17" s="2" t="s">
        <v>315</v>
      </c>
      <c r="H17" s="4">
        <v>1</v>
      </c>
      <c r="I17" s="1"/>
      <c r="J17" s="1"/>
    </row>
    <row r="18" spans="1:10" ht="15.75" customHeight="1">
      <c r="A18" s="2" t="s">
        <v>316</v>
      </c>
      <c r="B18" s="4">
        <f>ROUNDUP((B5+B4+B5)/3,0)</f>
        <v>12</v>
      </c>
      <c r="C18" s="2" t="s">
        <v>317</v>
      </c>
      <c r="D18" s="4">
        <v>40</v>
      </c>
      <c r="E18" s="2" t="s">
        <v>318</v>
      </c>
      <c r="F18" s="4"/>
      <c r="G18" s="2" t="s">
        <v>319</v>
      </c>
      <c r="H18" s="4">
        <v>1</v>
      </c>
      <c r="I18" s="1"/>
      <c r="J18" s="1"/>
    </row>
    <row r="19" spans="1:10" ht="15.75" customHeight="1">
      <c r="A19" s="2" t="s">
        <v>320</v>
      </c>
      <c r="B19" s="4">
        <f>ROUNDUP(B8+B9,0)</f>
        <v>11</v>
      </c>
      <c r="C19" s="2" t="s">
        <v>321</v>
      </c>
      <c r="D19" s="4">
        <v>20</v>
      </c>
      <c r="E19" s="2" t="s">
        <v>322</v>
      </c>
      <c r="F19" s="4"/>
      <c r="G19" s="2" t="s">
        <v>323</v>
      </c>
      <c r="H19" s="4">
        <v>1</v>
      </c>
      <c r="I19" s="1"/>
      <c r="J19" s="1"/>
    </row>
    <row r="20" spans="1:10" ht="15.75" customHeight="1">
      <c r="A20" s="2" t="s">
        <v>324</v>
      </c>
      <c r="B20" s="2"/>
      <c r="C20" s="2" t="s">
        <v>325</v>
      </c>
      <c r="D20" s="4">
        <v>40</v>
      </c>
      <c r="E20" s="2" t="s">
        <v>326</v>
      </c>
      <c r="F20" s="4"/>
      <c r="G20" s="2" t="s">
        <v>327</v>
      </c>
      <c r="H20" s="2" t="s">
        <v>475</v>
      </c>
      <c r="I20" s="1"/>
      <c r="J20" s="1"/>
    </row>
    <row r="21" spans="1:10" ht="15.75" customHeight="1">
      <c r="A21" s="2" t="s">
        <v>329</v>
      </c>
      <c r="B21" s="4">
        <f>F2</f>
        <v>235</v>
      </c>
      <c r="C21" s="2" t="s">
        <v>330</v>
      </c>
      <c r="D21" s="4">
        <v>20</v>
      </c>
      <c r="E21" s="2" t="s">
        <v>331</v>
      </c>
      <c r="F21" s="4"/>
      <c r="G21" s="2" t="s">
        <v>332</v>
      </c>
      <c r="H21" s="2" t="s">
        <v>475</v>
      </c>
      <c r="I21" s="1"/>
      <c r="J21" s="1"/>
    </row>
    <row r="22" spans="1:10" ht="15.75" customHeight="1">
      <c r="A22" s="2" t="s">
        <v>334</v>
      </c>
      <c r="B22" s="4">
        <f>F3</f>
        <v>7</v>
      </c>
      <c r="C22" s="2" t="s">
        <v>335</v>
      </c>
      <c r="D22" s="4">
        <v>20</v>
      </c>
      <c r="E22" s="2" t="s">
        <v>336</v>
      </c>
      <c r="F22" s="4"/>
      <c r="G22" s="2" t="s">
        <v>337</v>
      </c>
      <c r="H22" s="2" t="s">
        <v>475</v>
      </c>
      <c r="I22" s="1"/>
      <c r="J22" s="1"/>
    </row>
    <row r="23" spans="1:10" ht="15.75" customHeight="1">
      <c r="A23" s="2" t="s">
        <v>339</v>
      </c>
      <c r="B23" s="4">
        <f t="shared" ref="B23:B28" si="0">F4</f>
        <v>47</v>
      </c>
      <c r="C23" s="2" t="s">
        <v>340</v>
      </c>
      <c r="D23" s="4">
        <v>20</v>
      </c>
      <c r="E23" s="2" t="s">
        <v>341</v>
      </c>
      <c r="F23" s="4"/>
      <c r="G23" s="2" t="s">
        <v>342</v>
      </c>
      <c r="H23" s="2" t="s">
        <v>475</v>
      </c>
      <c r="I23" s="1"/>
      <c r="J23" s="1"/>
    </row>
    <row r="24" spans="1:10" ht="15.75" customHeight="1">
      <c r="A24" s="2" t="s">
        <v>344</v>
      </c>
      <c r="B24" s="4">
        <f t="shared" si="0"/>
        <v>164.5</v>
      </c>
      <c r="C24" s="2" t="s">
        <v>345</v>
      </c>
      <c r="D24" s="4">
        <v>20</v>
      </c>
      <c r="E24" s="2" t="s">
        <v>346</v>
      </c>
      <c r="F24" s="4"/>
      <c r="G24" s="2" t="s">
        <v>347</v>
      </c>
      <c r="H24" s="2" t="s">
        <v>475</v>
      </c>
      <c r="I24" s="1"/>
      <c r="J24" s="1"/>
    </row>
    <row r="25" spans="1:10" ht="15.75" customHeight="1">
      <c r="A25" s="2" t="s">
        <v>348</v>
      </c>
      <c r="B25" s="4">
        <f t="shared" si="0"/>
        <v>47</v>
      </c>
      <c r="C25" s="2" t="s">
        <v>349</v>
      </c>
      <c r="D25" s="4">
        <v>40</v>
      </c>
      <c r="E25" s="2" t="s">
        <v>350</v>
      </c>
      <c r="F25" s="4"/>
      <c r="G25" s="2" t="s">
        <v>351</v>
      </c>
      <c r="H25" s="2" t="s">
        <v>28</v>
      </c>
      <c r="I25" s="1"/>
      <c r="J25" s="1"/>
    </row>
    <row r="26" spans="1:10" ht="15.75" customHeight="1">
      <c r="A26" s="2" t="s">
        <v>353</v>
      </c>
      <c r="B26" s="4">
        <f t="shared" si="0"/>
        <v>47</v>
      </c>
      <c r="C26" s="2" t="s">
        <v>354</v>
      </c>
      <c r="D26" s="4">
        <v>30</v>
      </c>
      <c r="E26" s="2" t="s">
        <v>355</v>
      </c>
      <c r="F26" s="4"/>
      <c r="G26" s="2"/>
      <c r="H26" s="2"/>
      <c r="I26" s="1"/>
      <c r="J26" s="1"/>
    </row>
    <row r="27" spans="1:10" ht="15.75" customHeight="1">
      <c r="A27" s="2" t="s">
        <v>356</v>
      </c>
      <c r="B27" s="4">
        <f t="shared" si="0"/>
        <v>58.75</v>
      </c>
      <c r="E27" s="2" t="s">
        <v>357</v>
      </c>
      <c r="F27" s="2"/>
      <c r="G27" s="2"/>
      <c r="H27" s="2"/>
      <c r="I27" s="1"/>
      <c r="J27" s="1"/>
    </row>
    <row r="28" spans="1:10" ht="15.75" customHeight="1">
      <c r="A28" s="2" t="s">
        <v>358</v>
      </c>
      <c r="B28" s="4">
        <f t="shared" si="0"/>
        <v>58.75</v>
      </c>
      <c r="C28" s="2"/>
      <c r="D28" s="2"/>
      <c r="E28" s="2"/>
      <c r="F28" s="2"/>
      <c r="G28" s="2"/>
      <c r="H28" s="2"/>
      <c r="I28" s="1"/>
      <c r="J28" s="1"/>
    </row>
    <row r="29" spans="1:10" ht="15.75" customHeight="1">
      <c r="A29" s="2" t="s">
        <v>359</v>
      </c>
      <c r="B29" s="4">
        <v>0</v>
      </c>
      <c r="C29" s="2"/>
      <c r="D29" s="2"/>
      <c r="E29" s="2"/>
      <c r="F29" s="2"/>
      <c r="G29" s="2"/>
      <c r="H29" s="2"/>
      <c r="I29" s="1"/>
      <c r="J29" s="1"/>
    </row>
    <row r="30" spans="1:10" ht="15.75" customHeight="1">
      <c r="A30" s="2"/>
      <c r="B30" s="2"/>
      <c r="C30" s="2"/>
      <c r="D30" s="2"/>
      <c r="E30" s="2"/>
      <c r="F30" s="2"/>
      <c r="G30" s="2"/>
      <c r="H30" s="2"/>
      <c r="I30" s="1"/>
      <c r="J30" s="1"/>
    </row>
    <row r="31" spans="1:10" ht="15.75" customHeight="1">
      <c r="A31" s="3"/>
      <c r="B31" s="3"/>
      <c r="C31" s="3"/>
      <c r="D31" s="3"/>
      <c r="E31" s="3"/>
      <c r="F31" s="3"/>
      <c r="G31" s="3"/>
      <c r="H31" s="3"/>
    </row>
    <row r="32" spans="1:10" ht="15.75" customHeight="1">
      <c r="A32" s="3"/>
      <c r="B32" s="3"/>
      <c r="C32" s="3"/>
      <c r="D32" s="3"/>
      <c r="E32" s="3"/>
      <c r="F32" s="3"/>
      <c r="G32" s="3"/>
      <c r="H32" s="3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Tabelle32">
    <outlinePr summaryBelow="0" summaryRight="0"/>
  </sheetPr>
  <dimension ref="A1:J32"/>
  <sheetViews>
    <sheetView workbookViewId="0">
      <selection activeCell="F14" sqref="F14"/>
    </sheetView>
  </sheetViews>
  <sheetFormatPr defaultColWidth="14.42578125" defaultRowHeight="15.75" customHeight="1"/>
  <sheetData>
    <row r="1" spans="1:10" ht="15.75" customHeight="1">
      <c r="A1" s="2" t="s">
        <v>238</v>
      </c>
      <c r="B1" s="2" t="s">
        <v>239</v>
      </c>
      <c r="C1" s="2" t="s">
        <v>240</v>
      </c>
      <c r="D1" s="2" t="s">
        <v>241</v>
      </c>
      <c r="E1" s="2" t="s">
        <v>242</v>
      </c>
      <c r="F1" s="2" t="s">
        <v>243</v>
      </c>
      <c r="G1" s="2" t="s">
        <v>244</v>
      </c>
      <c r="H1" s="2" t="s">
        <v>245</v>
      </c>
      <c r="I1" s="1" t="s">
        <v>246</v>
      </c>
      <c r="J1" s="1"/>
    </row>
    <row r="2" spans="1:10" ht="15.75" customHeight="1">
      <c r="A2" s="2" t="s">
        <v>247</v>
      </c>
      <c r="B2" s="4">
        <v>10</v>
      </c>
      <c r="C2" s="2" t="s">
        <v>248</v>
      </c>
      <c r="D2" s="4">
        <v>20</v>
      </c>
      <c r="E2" s="2" t="s">
        <v>249</v>
      </c>
      <c r="F2" s="4">
        <f xml:space="preserve"> (B2*2 + B5) *5</f>
        <v>150</v>
      </c>
      <c r="G2" s="2" t="s">
        <v>250</v>
      </c>
      <c r="H2" s="4">
        <v>5</v>
      </c>
      <c r="I2" s="1"/>
      <c r="J2" s="1"/>
    </row>
    <row r="3" spans="1:10" ht="15.75" customHeight="1">
      <c r="A3" s="2" t="s">
        <v>251</v>
      </c>
      <c r="B3" s="4">
        <v>17</v>
      </c>
      <c r="C3" s="2" t="s">
        <v>252</v>
      </c>
      <c r="D3" s="4">
        <v>90</v>
      </c>
      <c r="E3" s="2" t="s">
        <v>253</v>
      </c>
      <c r="F3" s="4">
        <f>ROUNDDOWN(B5/2,0)</f>
        <v>5</v>
      </c>
      <c r="G3" s="2" t="s">
        <v>254</v>
      </c>
      <c r="H3" s="4">
        <v>4</v>
      </c>
      <c r="I3" s="1"/>
      <c r="J3" s="1"/>
    </row>
    <row r="4" spans="1:10" ht="15.75" customHeight="1">
      <c r="A4" s="2" t="s">
        <v>255</v>
      </c>
      <c r="B4" s="4">
        <v>10</v>
      </c>
      <c r="C4" s="2" t="s">
        <v>256</v>
      </c>
      <c r="D4" s="4">
        <v>45</v>
      </c>
      <c r="E4" s="2" t="s">
        <v>257</v>
      </c>
      <c r="F4" s="4">
        <f>$F$2*0.2</f>
        <v>30</v>
      </c>
      <c r="G4" s="2" t="s">
        <v>258</v>
      </c>
      <c r="H4" s="4">
        <v>0</v>
      </c>
      <c r="I4" s="1"/>
      <c r="J4" s="1"/>
    </row>
    <row r="5" spans="1:10" ht="15.75" customHeight="1">
      <c r="A5" s="2" t="s">
        <v>259</v>
      </c>
      <c r="B5" s="4">
        <v>10</v>
      </c>
      <c r="C5" s="2" t="s">
        <v>260</v>
      </c>
      <c r="D5" s="4">
        <v>60</v>
      </c>
      <c r="E5" s="2" t="s">
        <v>261</v>
      </c>
      <c r="F5" s="4">
        <f>$F$2*0.7</f>
        <v>105</v>
      </c>
      <c r="G5" s="2" t="s">
        <v>262</v>
      </c>
      <c r="H5" s="4">
        <v>4</v>
      </c>
      <c r="I5" s="1"/>
      <c r="J5" s="1"/>
    </row>
    <row r="6" spans="1:10" ht="15.75" customHeight="1">
      <c r="A6" s="2" t="s">
        <v>263</v>
      </c>
      <c r="B6" s="4">
        <v>12</v>
      </c>
      <c r="C6" s="2" t="s">
        <v>264</v>
      </c>
      <c r="D6" s="4">
        <v>20</v>
      </c>
      <c r="E6" s="2" t="s">
        <v>265</v>
      </c>
      <c r="F6" s="4">
        <f>$F$2*0.2</f>
        <v>30</v>
      </c>
      <c r="G6" s="2" t="s">
        <v>266</v>
      </c>
      <c r="H6" s="4">
        <v>2</v>
      </c>
      <c r="I6" s="1"/>
      <c r="J6" s="1"/>
    </row>
    <row r="7" spans="1:10" ht="15.75" customHeight="1">
      <c r="A7" s="2" t="s">
        <v>267</v>
      </c>
      <c r="B7" s="4">
        <v>14</v>
      </c>
      <c r="C7" s="2" t="s">
        <v>268</v>
      </c>
      <c r="D7" s="4">
        <v>20</v>
      </c>
      <c r="E7" s="2" t="s">
        <v>269</v>
      </c>
      <c r="F7" s="4">
        <f>$F$2*0.2</f>
        <v>30</v>
      </c>
      <c r="G7" s="2" t="s">
        <v>270</v>
      </c>
      <c r="H7" s="4">
        <v>1</v>
      </c>
      <c r="I7" s="1"/>
      <c r="J7" s="1"/>
    </row>
    <row r="8" spans="1:10" ht="15.75" customHeight="1">
      <c r="A8" s="2" t="s">
        <v>271</v>
      </c>
      <c r="B8" s="4">
        <v>6</v>
      </c>
      <c r="C8" s="2" t="s">
        <v>272</v>
      </c>
      <c r="D8" s="4">
        <v>60</v>
      </c>
      <c r="E8" s="2" t="s">
        <v>273</v>
      </c>
      <c r="F8" s="4">
        <f>$F$2*0.25</f>
        <v>37.5</v>
      </c>
      <c r="G8" s="2" t="s">
        <v>274</v>
      </c>
      <c r="H8" s="4">
        <v>0</v>
      </c>
      <c r="I8" s="1"/>
      <c r="J8" s="1"/>
    </row>
    <row r="9" spans="1:10" ht="15.75" customHeight="1">
      <c r="A9" s="2" t="s">
        <v>275</v>
      </c>
      <c r="B9" s="4">
        <v>5</v>
      </c>
      <c r="C9" s="2" t="s">
        <v>276</v>
      </c>
      <c r="D9" s="4">
        <v>92</v>
      </c>
      <c r="E9" s="2" t="s">
        <v>277</v>
      </c>
      <c r="F9" s="4">
        <f>$F$2*0.25</f>
        <v>37.5</v>
      </c>
      <c r="G9" s="2" t="s">
        <v>278</v>
      </c>
      <c r="H9" s="4">
        <v>1</v>
      </c>
      <c r="I9" s="1"/>
      <c r="J9" s="1"/>
    </row>
    <row r="10" spans="1:10" ht="15.75" customHeight="1">
      <c r="A10" s="2" t="s">
        <v>279</v>
      </c>
      <c r="B10" s="4">
        <f>ROUNDUP((B8+B5+B7+B9)/2,0)</f>
        <v>18</v>
      </c>
      <c r="C10" s="2" t="s">
        <v>280</v>
      </c>
      <c r="D10" s="4">
        <v>50</v>
      </c>
      <c r="E10" s="2" t="s">
        <v>281</v>
      </c>
      <c r="F10" s="2" t="s">
        <v>67</v>
      </c>
      <c r="G10" s="2" t="s">
        <v>283</v>
      </c>
      <c r="H10" s="4">
        <v>5</v>
      </c>
      <c r="I10" s="1"/>
      <c r="J10" s="1"/>
    </row>
    <row r="11" spans="1:10" ht="15.75" customHeight="1">
      <c r="A11" s="2" t="s">
        <v>284</v>
      </c>
      <c r="B11" s="4">
        <v>8</v>
      </c>
      <c r="C11" s="2" t="s">
        <v>285</v>
      </c>
      <c r="D11" s="4">
        <v>60</v>
      </c>
      <c r="E11" s="2" t="s">
        <v>286</v>
      </c>
      <c r="F11" s="4">
        <v>2</v>
      </c>
      <c r="G11" s="2" t="s">
        <v>287</v>
      </c>
      <c r="H11" s="4">
        <v>7</v>
      </c>
      <c r="I11" s="1"/>
      <c r="J11" s="1"/>
    </row>
    <row r="12" spans="1:10" ht="15.75" customHeight="1">
      <c r="A12" s="2" t="s">
        <v>288</v>
      </c>
      <c r="B12" s="4">
        <v>20</v>
      </c>
      <c r="C12" s="2" t="s">
        <v>289</v>
      </c>
      <c r="D12" s="4">
        <v>20</v>
      </c>
      <c r="E12" s="2" t="s">
        <v>290</v>
      </c>
      <c r="F12" s="4">
        <v>2</v>
      </c>
      <c r="G12" s="2" t="s">
        <v>291</v>
      </c>
      <c r="H12" s="4">
        <v>0</v>
      </c>
      <c r="I12" s="1"/>
      <c r="J12" s="1"/>
    </row>
    <row r="13" spans="1:10" ht="15.75" customHeight="1">
      <c r="A13" s="2" t="s">
        <v>292</v>
      </c>
      <c r="B13" s="4">
        <v>20</v>
      </c>
      <c r="C13" s="2" t="s">
        <v>293</v>
      </c>
      <c r="D13" s="4">
        <v>25</v>
      </c>
      <c r="E13" s="2" t="s">
        <v>294</v>
      </c>
      <c r="F13" s="2" t="s">
        <v>476</v>
      </c>
      <c r="G13" s="2" t="s">
        <v>296</v>
      </c>
      <c r="H13" s="4">
        <v>0</v>
      </c>
      <c r="I13" s="1"/>
      <c r="J13" s="1"/>
    </row>
    <row r="14" spans="1:10" ht="15.75" customHeight="1">
      <c r="A14" s="2" t="s">
        <v>297</v>
      </c>
      <c r="B14" s="4">
        <v>32</v>
      </c>
      <c r="C14" s="2" t="s">
        <v>298</v>
      </c>
      <c r="D14" s="4">
        <v>27</v>
      </c>
      <c r="E14" s="2" t="s">
        <v>299</v>
      </c>
      <c r="F14" s="2" t="s">
        <v>33</v>
      </c>
      <c r="G14" s="2" t="s">
        <v>301</v>
      </c>
      <c r="H14" s="4">
        <v>0</v>
      </c>
      <c r="I14" s="1"/>
      <c r="J14" s="1"/>
    </row>
    <row r="15" spans="1:10" ht="15.75" customHeight="1">
      <c r="A15" s="2" t="s">
        <v>302</v>
      </c>
      <c r="B15" s="2" t="s">
        <v>333</v>
      </c>
      <c r="C15" s="2" t="s">
        <v>304</v>
      </c>
      <c r="D15" s="4">
        <v>20</v>
      </c>
      <c r="E15" s="2" t="s">
        <v>305</v>
      </c>
      <c r="F15" s="2" t="s">
        <v>477</v>
      </c>
      <c r="G15" s="2" t="s">
        <v>307</v>
      </c>
      <c r="H15" s="4">
        <v>2</v>
      </c>
      <c r="I15" s="1"/>
      <c r="J15" s="1"/>
    </row>
    <row r="16" spans="1:10" ht="15.75" customHeight="1">
      <c r="A16" s="2" t="s">
        <v>308</v>
      </c>
      <c r="B16" s="4">
        <f>ROUNDUP((B7+B5)/2,0)</f>
        <v>12</v>
      </c>
      <c r="C16" s="2" t="s">
        <v>309</v>
      </c>
      <c r="D16" s="4">
        <v>20</v>
      </c>
      <c r="E16" s="2" t="s">
        <v>99</v>
      </c>
      <c r="F16" s="2" t="s">
        <v>478</v>
      </c>
      <c r="G16" s="2" t="s">
        <v>311</v>
      </c>
      <c r="H16" s="4">
        <v>2</v>
      </c>
      <c r="I16" s="1"/>
      <c r="J16" s="1"/>
    </row>
    <row r="17" spans="1:10" ht="15.75" customHeight="1">
      <c r="A17" s="2" t="s">
        <v>312</v>
      </c>
      <c r="B17" s="4">
        <f>ROUNDUP((B6+B6+B4)/3,0)</f>
        <v>12</v>
      </c>
      <c r="C17" s="2" t="s">
        <v>313</v>
      </c>
      <c r="D17" s="4">
        <v>40</v>
      </c>
      <c r="E17" s="2" t="s">
        <v>314</v>
      </c>
      <c r="F17" s="4"/>
      <c r="G17" s="2" t="s">
        <v>315</v>
      </c>
      <c r="H17" s="4">
        <v>2</v>
      </c>
      <c r="I17" s="1"/>
      <c r="J17" s="1"/>
    </row>
    <row r="18" spans="1:10" ht="15.75" customHeight="1">
      <c r="A18" s="2" t="s">
        <v>316</v>
      </c>
      <c r="B18" s="4">
        <f>ROUNDUP((B5+B4+B5)/3,0)</f>
        <v>10</v>
      </c>
      <c r="C18" s="2" t="s">
        <v>317</v>
      </c>
      <c r="D18" s="4">
        <v>28</v>
      </c>
      <c r="E18" s="2" t="s">
        <v>318</v>
      </c>
      <c r="F18" s="4"/>
      <c r="G18" s="2" t="s">
        <v>319</v>
      </c>
      <c r="H18" s="4">
        <v>2</v>
      </c>
      <c r="I18" s="1"/>
      <c r="J18" s="1"/>
    </row>
    <row r="19" spans="1:10" ht="15.75" customHeight="1">
      <c r="A19" s="2" t="s">
        <v>320</v>
      </c>
      <c r="B19" s="4">
        <f>ROUNDUP(B8+B9,0)</f>
        <v>11</v>
      </c>
      <c r="C19" s="2" t="s">
        <v>321</v>
      </c>
      <c r="D19" s="4">
        <v>50</v>
      </c>
      <c r="E19" s="2" t="s">
        <v>322</v>
      </c>
      <c r="F19" s="4"/>
      <c r="G19" s="2" t="s">
        <v>323</v>
      </c>
      <c r="H19" s="4">
        <v>2</v>
      </c>
      <c r="I19" s="1"/>
      <c r="J19" s="1"/>
    </row>
    <row r="20" spans="1:10" ht="15.75" customHeight="1">
      <c r="A20" s="2" t="s">
        <v>324</v>
      </c>
      <c r="B20" s="2"/>
      <c r="C20" s="2" t="s">
        <v>325</v>
      </c>
      <c r="D20" s="4">
        <v>65</v>
      </c>
      <c r="E20" s="2" t="s">
        <v>326</v>
      </c>
      <c r="F20" s="4"/>
      <c r="G20" s="2" t="s">
        <v>327</v>
      </c>
      <c r="H20" s="2" t="s">
        <v>479</v>
      </c>
      <c r="I20" s="1"/>
      <c r="J20" s="1"/>
    </row>
    <row r="21" spans="1:10" ht="15.75" customHeight="1">
      <c r="A21" s="2" t="s">
        <v>329</v>
      </c>
      <c r="B21" s="4">
        <f>F2</f>
        <v>150</v>
      </c>
      <c r="C21" s="2" t="s">
        <v>330</v>
      </c>
      <c r="D21" s="4">
        <v>20</v>
      </c>
      <c r="E21" s="2" t="s">
        <v>331</v>
      </c>
      <c r="F21" s="4"/>
      <c r="G21" s="2" t="s">
        <v>332</v>
      </c>
      <c r="H21" s="2" t="s">
        <v>479</v>
      </c>
      <c r="I21" s="1"/>
      <c r="J21" s="1"/>
    </row>
    <row r="22" spans="1:10" ht="15.75" customHeight="1">
      <c r="A22" s="2" t="s">
        <v>334</v>
      </c>
      <c r="B22" s="4">
        <f>F3</f>
        <v>5</v>
      </c>
      <c r="C22" s="2" t="s">
        <v>335</v>
      </c>
      <c r="D22" s="4">
        <v>20</v>
      </c>
      <c r="E22" s="2" t="s">
        <v>336</v>
      </c>
      <c r="F22" s="4"/>
      <c r="G22" s="2" t="s">
        <v>337</v>
      </c>
      <c r="H22" s="2" t="s">
        <v>479</v>
      </c>
      <c r="I22" s="1"/>
      <c r="J22" s="1"/>
    </row>
    <row r="23" spans="1:10" ht="15.75" customHeight="1">
      <c r="A23" s="2" t="s">
        <v>339</v>
      </c>
      <c r="B23" s="4">
        <f t="shared" ref="B23:B28" si="0">F4</f>
        <v>30</v>
      </c>
      <c r="C23" s="2" t="s">
        <v>340</v>
      </c>
      <c r="D23" s="4">
        <v>20</v>
      </c>
      <c r="E23" s="2" t="s">
        <v>341</v>
      </c>
      <c r="F23" s="4"/>
      <c r="G23" s="2" t="s">
        <v>342</v>
      </c>
      <c r="H23" s="2" t="s">
        <v>479</v>
      </c>
      <c r="I23" s="1"/>
      <c r="J23" s="1"/>
    </row>
    <row r="24" spans="1:10" ht="15.75" customHeight="1">
      <c r="A24" s="2" t="s">
        <v>344</v>
      </c>
      <c r="B24" s="4">
        <f t="shared" si="0"/>
        <v>105</v>
      </c>
      <c r="C24" s="2" t="s">
        <v>345</v>
      </c>
      <c r="D24" s="4">
        <v>20</v>
      </c>
      <c r="E24" s="2" t="s">
        <v>346</v>
      </c>
      <c r="F24" s="4"/>
      <c r="G24" s="2" t="s">
        <v>347</v>
      </c>
      <c r="H24" s="2" t="s">
        <v>479</v>
      </c>
      <c r="I24" s="1"/>
      <c r="J24" s="1"/>
    </row>
    <row r="25" spans="1:10" ht="15.75" customHeight="1">
      <c r="A25" s="2" t="s">
        <v>348</v>
      </c>
      <c r="B25" s="4">
        <f t="shared" si="0"/>
        <v>30</v>
      </c>
      <c r="C25" s="2" t="s">
        <v>349</v>
      </c>
      <c r="D25" s="4">
        <v>52</v>
      </c>
      <c r="E25" s="2" t="s">
        <v>350</v>
      </c>
      <c r="F25" s="4"/>
      <c r="G25" s="2" t="s">
        <v>351</v>
      </c>
      <c r="H25" s="2" t="s">
        <v>82</v>
      </c>
      <c r="I25" s="1"/>
      <c r="J25" s="1"/>
    </row>
    <row r="26" spans="1:10" ht="15.75" customHeight="1">
      <c r="A26" s="2" t="s">
        <v>353</v>
      </c>
      <c r="B26" s="4">
        <f t="shared" si="0"/>
        <v>30</v>
      </c>
      <c r="C26" s="2" t="s">
        <v>354</v>
      </c>
      <c r="D26" s="4">
        <v>58</v>
      </c>
      <c r="E26" s="2" t="s">
        <v>355</v>
      </c>
      <c r="F26" s="4"/>
      <c r="G26" s="2"/>
      <c r="H26" s="2"/>
      <c r="I26" s="1"/>
      <c r="J26" s="1"/>
    </row>
    <row r="27" spans="1:10" ht="15.75" customHeight="1">
      <c r="A27" s="2" t="s">
        <v>356</v>
      </c>
      <c r="B27" s="4">
        <f t="shared" si="0"/>
        <v>37.5</v>
      </c>
      <c r="E27" s="2" t="s">
        <v>357</v>
      </c>
      <c r="F27" s="2"/>
      <c r="G27" s="2"/>
      <c r="H27" s="2"/>
      <c r="I27" s="1"/>
      <c r="J27" s="1"/>
    </row>
    <row r="28" spans="1:10" ht="15.75" customHeight="1">
      <c r="A28" s="2" t="s">
        <v>358</v>
      </c>
      <c r="B28" s="4">
        <f t="shared" si="0"/>
        <v>37.5</v>
      </c>
      <c r="C28" s="2"/>
      <c r="D28" s="2"/>
      <c r="E28" s="2"/>
      <c r="F28" s="2"/>
      <c r="G28" s="2"/>
      <c r="H28" s="2"/>
      <c r="I28" s="1"/>
      <c r="J28" s="1"/>
    </row>
    <row r="29" spans="1:10" ht="15.75" customHeight="1">
      <c r="A29" s="2" t="s">
        <v>359</v>
      </c>
      <c r="B29" s="4">
        <v>0</v>
      </c>
      <c r="C29" s="2"/>
      <c r="D29" s="2"/>
      <c r="E29" s="2"/>
      <c r="F29" s="2"/>
      <c r="G29" s="2"/>
      <c r="H29" s="2"/>
      <c r="I29" s="1"/>
      <c r="J29" s="1"/>
    </row>
    <row r="30" spans="1:10" ht="15.75" customHeight="1">
      <c r="A30" s="2"/>
      <c r="B30" s="2"/>
      <c r="C30" s="2"/>
      <c r="D30" s="2"/>
      <c r="E30" s="2"/>
      <c r="F30" s="2"/>
      <c r="G30" s="2"/>
      <c r="H30" s="2"/>
      <c r="I30" s="1"/>
      <c r="J30" s="1"/>
    </row>
    <row r="31" spans="1:10" ht="15.75" customHeight="1">
      <c r="A31" s="3"/>
      <c r="B31" s="3"/>
      <c r="C31" s="3"/>
      <c r="D31" s="3"/>
      <c r="E31" s="3"/>
      <c r="F31" s="3"/>
      <c r="G31" s="3"/>
      <c r="H31" s="3"/>
    </row>
    <row r="32" spans="1:10" ht="15.75" customHeight="1">
      <c r="A32" s="3"/>
      <c r="B32" s="3"/>
      <c r="C32" s="3"/>
      <c r="D32" s="3"/>
      <c r="E32" s="3"/>
      <c r="F32" s="3"/>
      <c r="G32" s="3"/>
      <c r="H32" s="3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outlinePr summaryBelow="0" summaryRight="0"/>
  </sheetPr>
  <dimension ref="A1:J32"/>
  <sheetViews>
    <sheetView workbookViewId="0">
      <selection activeCell="L11" sqref="L11"/>
    </sheetView>
  </sheetViews>
  <sheetFormatPr defaultColWidth="14.42578125" defaultRowHeight="15.75" customHeight="1"/>
  <sheetData>
    <row r="1" spans="1:10" ht="15.75" customHeight="1">
      <c r="A1" s="2" t="s">
        <v>238</v>
      </c>
      <c r="B1" s="2" t="s">
        <v>239</v>
      </c>
      <c r="C1" s="2" t="s">
        <v>240</v>
      </c>
      <c r="D1" s="2" t="s">
        <v>241</v>
      </c>
      <c r="E1" s="2" t="s">
        <v>242</v>
      </c>
      <c r="F1" s="2" t="s">
        <v>243</v>
      </c>
      <c r="G1" s="2" t="s">
        <v>244</v>
      </c>
      <c r="H1" s="2" t="s">
        <v>245</v>
      </c>
      <c r="I1" s="1" t="s">
        <v>246</v>
      </c>
      <c r="J1" s="1"/>
    </row>
    <row r="2" spans="1:10" ht="15.75" customHeight="1">
      <c r="A2" s="2" t="s">
        <v>247</v>
      </c>
      <c r="B2" s="4">
        <v>8</v>
      </c>
      <c r="C2" s="2" t="s">
        <v>248</v>
      </c>
      <c r="D2" s="4">
        <v>25</v>
      </c>
      <c r="E2" s="2" t="s">
        <v>249</v>
      </c>
      <c r="F2" s="4">
        <f xml:space="preserve"> (B2*2 + B5) *5</f>
        <v>135</v>
      </c>
      <c r="G2" s="2" t="s">
        <v>250</v>
      </c>
      <c r="H2" s="4">
        <v>7</v>
      </c>
      <c r="I2" s="1"/>
      <c r="J2" s="1"/>
    </row>
    <row r="3" spans="1:10" ht="15.75" customHeight="1">
      <c r="A3" s="2" t="s">
        <v>251</v>
      </c>
      <c r="B3" s="4">
        <v>17</v>
      </c>
      <c r="C3" s="2" t="s">
        <v>252</v>
      </c>
      <c r="D3" s="4">
        <v>45</v>
      </c>
      <c r="E3" s="2" t="s">
        <v>253</v>
      </c>
      <c r="F3" s="4">
        <f>ROUNDDOWN(B5/2,0)</f>
        <v>5</v>
      </c>
      <c r="G3" s="2" t="s">
        <v>254</v>
      </c>
      <c r="H3" s="4">
        <v>7</v>
      </c>
      <c r="I3" s="1"/>
      <c r="J3" s="1"/>
    </row>
    <row r="4" spans="1:10" ht="15.75" customHeight="1">
      <c r="A4" s="2" t="s">
        <v>255</v>
      </c>
      <c r="B4" s="4">
        <v>10</v>
      </c>
      <c r="C4" s="2" t="s">
        <v>256</v>
      </c>
      <c r="D4" s="4">
        <v>30</v>
      </c>
      <c r="E4" s="2" t="s">
        <v>257</v>
      </c>
      <c r="F4" s="4">
        <f>$F$2*0.2</f>
        <v>27</v>
      </c>
      <c r="G4" s="2" t="s">
        <v>258</v>
      </c>
      <c r="H4" s="4">
        <v>0</v>
      </c>
      <c r="I4" s="1"/>
      <c r="J4" s="1"/>
    </row>
    <row r="5" spans="1:10" ht="15.75" customHeight="1">
      <c r="A5" s="2" t="s">
        <v>259</v>
      </c>
      <c r="B5" s="4">
        <v>11</v>
      </c>
      <c r="C5" s="2" t="s">
        <v>260</v>
      </c>
      <c r="D5" s="4">
        <v>20</v>
      </c>
      <c r="E5" s="2" t="s">
        <v>261</v>
      </c>
      <c r="F5" s="4">
        <f>$F$2*0.7</f>
        <v>94.5</v>
      </c>
      <c r="G5" s="2" t="s">
        <v>262</v>
      </c>
      <c r="H5" s="4">
        <v>0</v>
      </c>
      <c r="I5" s="1"/>
      <c r="J5" s="1"/>
    </row>
    <row r="6" spans="1:10" ht="15.75" customHeight="1">
      <c r="A6" s="2" t="s">
        <v>263</v>
      </c>
      <c r="B6" s="4">
        <v>14</v>
      </c>
      <c r="C6" s="2" t="s">
        <v>264</v>
      </c>
      <c r="D6" s="4">
        <v>20</v>
      </c>
      <c r="E6" s="2" t="s">
        <v>265</v>
      </c>
      <c r="F6" s="4">
        <f>$F$2*0.2</f>
        <v>27</v>
      </c>
      <c r="G6" s="2" t="s">
        <v>266</v>
      </c>
      <c r="H6" s="4">
        <v>1</v>
      </c>
      <c r="I6" s="1"/>
      <c r="J6" s="1"/>
    </row>
    <row r="7" spans="1:10" ht="15.75" customHeight="1">
      <c r="A7" s="2" t="s">
        <v>267</v>
      </c>
      <c r="B7" s="4">
        <v>13</v>
      </c>
      <c r="C7" s="2" t="s">
        <v>268</v>
      </c>
      <c r="D7" s="4">
        <v>40</v>
      </c>
      <c r="E7" s="2" t="s">
        <v>269</v>
      </c>
      <c r="F7" s="4">
        <f>$F$2*0.2</f>
        <v>27</v>
      </c>
      <c r="G7" s="2" t="s">
        <v>270</v>
      </c>
      <c r="H7" s="4">
        <v>2</v>
      </c>
      <c r="I7" s="1"/>
      <c r="J7" s="1"/>
    </row>
    <row r="8" spans="1:10" ht="15.75" customHeight="1">
      <c r="A8" s="2" t="s">
        <v>271</v>
      </c>
      <c r="B8" s="4">
        <v>6</v>
      </c>
      <c r="C8" s="2" t="s">
        <v>272</v>
      </c>
      <c r="D8" s="4">
        <v>80</v>
      </c>
      <c r="E8" s="2" t="s">
        <v>273</v>
      </c>
      <c r="F8" s="4">
        <f>$F$2*0.25</f>
        <v>33.75</v>
      </c>
      <c r="G8" s="2" t="s">
        <v>274</v>
      </c>
      <c r="H8" s="4">
        <v>0</v>
      </c>
      <c r="I8" s="1"/>
      <c r="J8" s="1"/>
    </row>
    <row r="9" spans="1:10" ht="15.75" customHeight="1">
      <c r="A9" s="2" t="s">
        <v>275</v>
      </c>
      <c r="B9" s="4">
        <v>5</v>
      </c>
      <c r="C9" s="2" t="s">
        <v>276</v>
      </c>
      <c r="D9" s="4">
        <v>75</v>
      </c>
      <c r="E9" s="2" t="s">
        <v>277</v>
      </c>
      <c r="F9" s="4">
        <f>$F$2*0.25</f>
        <v>33.75</v>
      </c>
      <c r="G9" s="2" t="s">
        <v>278</v>
      </c>
      <c r="H9" s="4">
        <v>0</v>
      </c>
      <c r="I9" s="1"/>
      <c r="J9" s="1"/>
    </row>
    <row r="10" spans="1:10" ht="15.75" customHeight="1">
      <c r="A10" s="2" t="s">
        <v>279</v>
      </c>
      <c r="B10" s="4">
        <f>ROUNDUP((B8+B5+B7+B9)/2,0)</f>
        <v>18</v>
      </c>
      <c r="C10" s="2" t="s">
        <v>280</v>
      </c>
      <c r="D10" s="4">
        <v>30</v>
      </c>
      <c r="E10" s="2" t="s">
        <v>281</v>
      </c>
      <c r="F10" s="2" t="s">
        <v>67</v>
      </c>
      <c r="G10" s="2" t="s">
        <v>283</v>
      </c>
      <c r="H10" s="4">
        <v>5</v>
      </c>
      <c r="I10" s="1"/>
      <c r="J10" s="1"/>
    </row>
    <row r="11" spans="1:10" ht="15.75" customHeight="1">
      <c r="A11" s="2" t="s">
        <v>284</v>
      </c>
      <c r="B11" s="4">
        <v>8</v>
      </c>
      <c r="C11" s="2" t="s">
        <v>285</v>
      </c>
      <c r="D11" s="4">
        <v>66</v>
      </c>
      <c r="E11" s="2" t="s">
        <v>286</v>
      </c>
      <c r="F11" s="4">
        <v>2</v>
      </c>
      <c r="G11" s="2" t="s">
        <v>287</v>
      </c>
      <c r="H11" s="4">
        <v>5</v>
      </c>
      <c r="I11" s="1"/>
      <c r="J11" s="1"/>
    </row>
    <row r="12" spans="1:10" ht="15.75" customHeight="1">
      <c r="A12" s="2" t="s">
        <v>288</v>
      </c>
      <c r="B12" s="4">
        <v>20</v>
      </c>
      <c r="C12" s="2" t="s">
        <v>289</v>
      </c>
      <c r="D12" s="4">
        <v>20</v>
      </c>
      <c r="E12" s="2" t="s">
        <v>290</v>
      </c>
      <c r="F12" s="4">
        <v>2</v>
      </c>
      <c r="G12" s="2" t="s">
        <v>291</v>
      </c>
      <c r="H12" s="4">
        <v>5</v>
      </c>
      <c r="I12" s="1"/>
      <c r="J12" s="1"/>
    </row>
    <row r="13" spans="1:10" ht="15.75" customHeight="1">
      <c r="A13" s="2" t="s">
        <v>292</v>
      </c>
      <c r="B13" s="4">
        <v>20</v>
      </c>
      <c r="C13" s="2" t="s">
        <v>293</v>
      </c>
      <c r="D13" s="4">
        <v>28</v>
      </c>
      <c r="E13" s="2" t="s">
        <v>294</v>
      </c>
      <c r="F13" s="2" t="s">
        <v>480</v>
      </c>
      <c r="G13" s="2" t="s">
        <v>296</v>
      </c>
      <c r="H13" s="4">
        <v>5</v>
      </c>
      <c r="I13" s="1"/>
      <c r="J13" s="1"/>
    </row>
    <row r="14" spans="1:10" ht="15.75" customHeight="1">
      <c r="A14" s="2" t="s">
        <v>297</v>
      </c>
      <c r="B14" s="4">
        <v>32</v>
      </c>
      <c r="C14" s="2" t="s">
        <v>298</v>
      </c>
      <c r="D14" s="4">
        <v>55</v>
      </c>
      <c r="E14" s="2" t="s">
        <v>299</v>
      </c>
      <c r="F14" s="2" t="s">
        <v>481</v>
      </c>
      <c r="G14" s="2" t="s">
        <v>301</v>
      </c>
      <c r="H14" s="4">
        <v>5</v>
      </c>
      <c r="I14" s="1"/>
      <c r="J14" s="1"/>
    </row>
    <row r="15" spans="1:10" ht="15.75" customHeight="1">
      <c r="A15" s="2" t="s">
        <v>302</v>
      </c>
      <c r="B15" s="2" t="s">
        <v>333</v>
      </c>
      <c r="C15" s="2" t="s">
        <v>304</v>
      </c>
      <c r="D15" s="4">
        <v>65</v>
      </c>
      <c r="E15" s="2" t="s">
        <v>305</v>
      </c>
      <c r="F15" s="2" t="s">
        <v>482</v>
      </c>
      <c r="G15" s="2" t="s">
        <v>307</v>
      </c>
      <c r="H15" s="4">
        <v>2</v>
      </c>
      <c r="I15" s="1"/>
      <c r="J15" s="1"/>
    </row>
    <row r="16" spans="1:10" ht="15.75" customHeight="1">
      <c r="A16" s="2" t="s">
        <v>308</v>
      </c>
      <c r="B16" s="4">
        <f>ROUNDUP((B7+B5)/2,0)</f>
        <v>12</v>
      </c>
      <c r="C16" s="2" t="s">
        <v>309</v>
      </c>
      <c r="D16" s="4">
        <v>30</v>
      </c>
      <c r="E16" s="2" t="s">
        <v>99</v>
      </c>
      <c r="F16" s="2"/>
      <c r="G16" s="2" t="s">
        <v>311</v>
      </c>
      <c r="H16" s="4">
        <v>1</v>
      </c>
      <c r="I16" s="1"/>
      <c r="J16" s="1"/>
    </row>
    <row r="17" spans="1:10" ht="15.75" customHeight="1">
      <c r="A17" s="2" t="s">
        <v>312</v>
      </c>
      <c r="B17" s="4">
        <f>ROUNDUP((B6+B6+B4)/3,0)</f>
        <v>13</v>
      </c>
      <c r="C17" s="2" t="s">
        <v>313</v>
      </c>
      <c r="D17" s="4">
        <v>65</v>
      </c>
      <c r="E17" s="2" t="s">
        <v>314</v>
      </c>
      <c r="F17" s="4"/>
      <c r="G17" s="2" t="s">
        <v>315</v>
      </c>
      <c r="H17" s="4">
        <v>1</v>
      </c>
      <c r="I17" s="1"/>
      <c r="J17" s="1"/>
    </row>
    <row r="18" spans="1:10" ht="15.75" customHeight="1">
      <c r="A18" s="2" t="s">
        <v>316</v>
      </c>
      <c r="B18" s="4">
        <f>ROUNDUP((B5+B4+B5)/3,0)</f>
        <v>11</v>
      </c>
      <c r="C18" s="2" t="s">
        <v>317</v>
      </c>
      <c r="D18" s="4">
        <v>40</v>
      </c>
      <c r="E18" s="2" t="s">
        <v>318</v>
      </c>
      <c r="F18" s="4"/>
      <c r="G18" s="2" t="s">
        <v>319</v>
      </c>
      <c r="H18" s="4">
        <v>1</v>
      </c>
      <c r="I18" s="1"/>
      <c r="J18" s="1"/>
    </row>
    <row r="19" spans="1:10" ht="15.75" customHeight="1">
      <c r="A19" s="2" t="s">
        <v>320</v>
      </c>
      <c r="B19" s="4">
        <f>ROUNDUP(B8+B9,0)</f>
        <v>11</v>
      </c>
      <c r="C19" s="2" t="s">
        <v>321</v>
      </c>
      <c r="D19" s="4">
        <v>30</v>
      </c>
      <c r="E19" s="2" t="s">
        <v>322</v>
      </c>
      <c r="F19" s="4"/>
      <c r="G19" s="2" t="s">
        <v>323</v>
      </c>
      <c r="H19" s="4">
        <v>1</v>
      </c>
      <c r="I19" s="1"/>
      <c r="J19" s="1"/>
    </row>
    <row r="20" spans="1:10" ht="15.75" customHeight="1">
      <c r="A20" s="2" t="s">
        <v>324</v>
      </c>
      <c r="B20" s="2"/>
      <c r="C20" s="2" t="s">
        <v>325</v>
      </c>
      <c r="D20" s="4">
        <v>30</v>
      </c>
      <c r="E20" s="2" t="s">
        <v>326</v>
      </c>
      <c r="F20" s="4"/>
      <c r="G20" s="2" t="s">
        <v>327</v>
      </c>
      <c r="H20" s="2" t="s">
        <v>369</v>
      </c>
      <c r="I20" s="1"/>
      <c r="J20" s="1"/>
    </row>
    <row r="21" spans="1:10" ht="15.75" customHeight="1">
      <c r="A21" s="2" t="s">
        <v>329</v>
      </c>
      <c r="B21" s="4">
        <f>F2</f>
        <v>135</v>
      </c>
      <c r="C21" s="2" t="s">
        <v>330</v>
      </c>
      <c r="D21" s="4">
        <v>20</v>
      </c>
      <c r="E21" s="2" t="s">
        <v>331</v>
      </c>
      <c r="F21" s="4"/>
      <c r="G21" s="2" t="s">
        <v>332</v>
      </c>
      <c r="H21" s="2" t="s">
        <v>369</v>
      </c>
      <c r="I21" s="1"/>
      <c r="J21" s="1"/>
    </row>
    <row r="22" spans="1:10" ht="15.75" customHeight="1">
      <c r="A22" s="2" t="s">
        <v>334</v>
      </c>
      <c r="B22" s="4">
        <f>F3</f>
        <v>5</v>
      </c>
      <c r="C22" s="2" t="s">
        <v>335</v>
      </c>
      <c r="D22" s="4">
        <v>20</v>
      </c>
      <c r="E22" s="2" t="s">
        <v>336</v>
      </c>
      <c r="F22" s="4"/>
      <c r="G22" s="2" t="s">
        <v>337</v>
      </c>
      <c r="H22" s="2" t="s">
        <v>369</v>
      </c>
      <c r="I22" s="1"/>
      <c r="J22" s="1"/>
    </row>
    <row r="23" spans="1:10" ht="15.75" customHeight="1">
      <c r="A23" s="2" t="s">
        <v>339</v>
      </c>
      <c r="B23" s="4">
        <f t="shared" ref="B23:B28" si="0">F4</f>
        <v>27</v>
      </c>
      <c r="C23" s="2" t="s">
        <v>340</v>
      </c>
      <c r="D23" s="4">
        <v>20</v>
      </c>
      <c r="E23" s="2" t="s">
        <v>341</v>
      </c>
      <c r="F23" s="4"/>
      <c r="G23" s="2" t="s">
        <v>342</v>
      </c>
      <c r="H23" s="2" t="s">
        <v>369</v>
      </c>
      <c r="I23" s="1"/>
      <c r="J23" s="1"/>
    </row>
    <row r="24" spans="1:10" ht="15.75" customHeight="1">
      <c r="A24" s="2" t="s">
        <v>344</v>
      </c>
      <c r="B24" s="4">
        <f t="shared" si="0"/>
        <v>94.5</v>
      </c>
      <c r="C24" s="2" t="s">
        <v>345</v>
      </c>
      <c r="D24" s="4">
        <v>20</v>
      </c>
      <c r="E24" s="2" t="s">
        <v>346</v>
      </c>
      <c r="F24" s="4"/>
      <c r="G24" s="2" t="s">
        <v>347</v>
      </c>
      <c r="H24" s="2" t="s">
        <v>369</v>
      </c>
      <c r="I24" s="1"/>
      <c r="J24" s="1"/>
    </row>
    <row r="25" spans="1:10" ht="15.75" customHeight="1">
      <c r="A25" s="2" t="s">
        <v>348</v>
      </c>
      <c r="B25" s="4">
        <f t="shared" si="0"/>
        <v>27</v>
      </c>
      <c r="C25" s="2" t="s">
        <v>349</v>
      </c>
      <c r="D25" s="4">
        <v>30</v>
      </c>
      <c r="E25" s="2" t="s">
        <v>350</v>
      </c>
      <c r="F25" s="4"/>
      <c r="G25" s="2" t="s">
        <v>351</v>
      </c>
      <c r="H25" s="2" t="s">
        <v>76</v>
      </c>
      <c r="I25" s="1"/>
      <c r="J25" s="1"/>
    </row>
    <row r="26" spans="1:10" ht="15.75" customHeight="1">
      <c r="A26" s="2" t="s">
        <v>353</v>
      </c>
      <c r="B26" s="4">
        <f t="shared" si="0"/>
        <v>27</v>
      </c>
      <c r="C26" s="2" t="s">
        <v>354</v>
      </c>
      <c r="D26" s="4">
        <v>50</v>
      </c>
      <c r="E26" s="2" t="s">
        <v>355</v>
      </c>
      <c r="F26" s="4"/>
      <c r="G26" s="2"/>
      <c r="H26" s="2"/>
      <c r="I26" s="1"/>
      <c r="J26" s="1"/>
    </row>
    <row r="27" spans="1:10" ht="15.75" customHeight="1">
      <c r="A27" s="2" t="s">
        <v>356</v>
      </c>
      <c r="B27" s="4">
        <f t="shared" si="0"/>
        <v>33.75</v>
      </c>
      <c r="E27" s="2" t="s">
        <v>357</v>
      </c>
      <c r="F27" s="2"/>
      <c r="G27" s="2"/>
      <c r="H27" s="2"/>
      <c r="I27" s="1"/>
      <c r="J27" s="1"/>
    </row>
    <row r="28" spans="1:10" ht="15.75" customHeight="1">
      <c r="A28" s="2" t="s">
        <v>358</v>
      </c>
      <c r="B28" s="4">
        <f t="shared" si="0"/>
        <v>33.75</v>
      </c>
      <c r="C28" s="2"/>
      <c r="D28" s="2"/>
      <c r="E28" s="2"/>
      <c r="F28" s="2"/>
      <c r="G28" s="2"/>
      <c r="H28" s="2"/>
      <c r="I28" s="1"/>
      <c r="J28" s="1"/>
    </row>
    <row r="29" spans="1:10" ht="15.75" customHeight="1">
      <c r="A29" s="2" t="s">
        <v>359</v>
      </c>
      <c r="B29" s="4">
        <v>0</v>
      </c>
      <c r="C29" s="2"/>
      <c r="D29" s="2"/>
      <c r="E29" s="2"/>
      <c r="F29" s="2"/>
      <c r="G29" s="2"/>
      <c r="H29" s="2"/>
      <c r="I29" s="1"/>
      <c r="J29" s="1"/>
    </row>
    <row r="30" spans="1:10" ht="15.75" customHeight="1">
      <c r="A30" s="2"/>
      <c r="B30" s="2"/>
      <c r="C30" s="2"/>
      <c r="D30" s="2"/>
      <c r="E30" s="2"/>
      <c r="F30" s="2"/>
      <c r="G30" s="2"/>
      <c r="H30" s="2"/>
      <c r="I30" s="1"/>
      <c r="J30" s="1"/>
    </row>
    <row r="31" spans="1:10" ht="15.75" customHeight="1">
      <c r="A31" s="3"/>
      <c r="B31" s="3"/>
      <c r="C31" s="3"/>
      <c r="D31" s="3"/>
      <c r="E31" s="3"/>
      <c r="F31" s="3"/>
      <c r="G31" s="3"/>
      <c r="H31" s="3"/>
    </row>
    <row r="32" spans="1:10" ht="15.75" customHeight="1">
      <c r="A32" s="3"/>
      <c r="B32" s="3"/>
      <c r="C32" s="3"/>
      <c r="D32" s="3"/>
      <c r="E32" s="3"/>
      <c r="F32" s="3"/>
      <c r="G32" s="3"/>
      <c r="H32" s="3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Tabelle33">
    <outlinePr summaryBelow="0" summaryRight="0"/>
  </sheetPr>
  <dimension ref="A1:J32"/>
  <sheetViews>
    <sheetView workbookViewId="0">
      <selection activeCell="D2" sqref="D2:D26"/>
    </sheetView>
  </sheetViews>
  <sheetFormatPr defaultColWidth="14.42578125" defaultRowHeight="15.75" customHeight="1"/>
  <sheetData>
    <row r="1" spans="1:10" ht="15.75" customHeight="1">
      <c r="A1" s="2" t="s">
        <v>238</v>
      </c>
      <c r="B1" s="2" t="s">
        <v>239</v>
      </c>
      <c r="C1" s="2" t="s">
        <v>240</v>
      </c>
      <c r="D1" s="2" t="s">
        <v>241</v>
      </c>
      <c r="E1" s="2" t="s">
        <v>242</v>
      </c>
      <c r="F1" s="2" t="s">
        <v>243</v>
      </c>
      <c r="G1" s="2" t="s">
        <v>244</v>
      </c>
      <c r="H1" s="2" t="s">
        <v>245</v>
      </c>
      <c r="I1" s="1" t="s">
        <v>246</v>
      </c>
      <c r="J1" s="1"/>
    </row>
    <row r="2" spans="1:10" ht="15.75" customHeight="1">
      <c r="A2" s="2" t="s">
        <v>247</v>
      </c>
      <c r="B2" s="4">
        <v>11</v>
      </c>
      <c r="C2" s="2" t="s">
        <v>248</v>
      </c>
      <c r="D2" s="4">
        <v>20</v>
      </c>
      <c r="E2" s="2" t="s">
        <v>249</v>
      </c>
      <c r="F2" s="4">
        <f xml:space="preserve"> (B2*2 + B5) *5</f>
        <v>165</v>
      </c>
      <c r="G2" s="2" t="s">
        <v>250</v>
      </c>
      <c r="H2" s="4">
        <v>5</v>
      </c>
      <c r="I2" s="1"/>
      <c r="J2" s="4"/>
    </row>
    <row r="3" spans="1:10" ht="15.75" customHeight="1">
      <c r="A3" s="2" t="s">
        <v>251</v>
      </c>
      <c r="B3" s="4">
        <v>17</v>
      </c>
      <c r="C3" s="2" t="s">
        <v>252</v>
      </c>
      <c r="D3" s="4">
        <v>70</v>
      </c>
      <c r="E3" s="2" t="s">
        <v>253</v>
      </c>
      <c r="F3" s="4">
        <f>ROUNDDOWN(B5/2,0)</f>
        <v>5</v>
      </c>
      <c r="G3" s="2" t="s">
        <v>254</v>
      </c>
      <c r="H3" s="4">
        <v>7</v>
      </c>
      <c r="I3" s="1"/>
      <c r="J3" s="4"/>
    </row>
    <row r="4" spans="1:10" ht="15.75" customHeight="1">
      <c r="A4" s="2" t="s">
        <v>255</v>
      </c>
      <c r="B4" s="4">
        <v>9</v>
      </c>
      <c r="C4" s="2" t="s">
        <v>256</v>
      </c>
      <c r="D4" s="4">
        <v>45</v>
      </c>
      <c r="E4" s="2" t="s">
        <v>257</v>
      </c>
      <c r="F4" s="4">
        <f>$F$2*0.2</f>
        <v>33</v>
      </c>
      <c r="G4" s="2" t="s">
        <v>258</v>
      </c>
      <c r="H4" s="4">
        <v>7</v>
      </c>
      <c r="I4" s="1"/>
      <c r="J4" s="4"/>
    </row>
    <row r="5" spans="1:10" ht="15.75" customHeight="1">
      <c r="A5" s="2" t="s">
        <v>259</v>
      </c>
      <c r="B5" s="4">
        <v>11</v>
      </c>
      <c r="C5" s="2" t="s">
        <v>260</v>
      </c>
      <c r="D5" s="4">
        <v>26</v>
      </c>
      <c r="E5" s="2" t="s">
        <v>261</v>
      </c>
      <c r="F5" s="4">
        <f>$F$2*0.7</f>
        <v>115.49999999999999</v>
      </c>
      <c r="G5" s="2" t="s">
        <v>262</v>
      </c>
      <c r="H5" s="4">
        <v>0</v>
      </c>
      <c r="I5" s="1"/>
      <c r="J5" s="4"/>
    </row>
    <row r="6" spans="1:10" ht="15.75" customHeight="1">
      <c r="A6" s="2" t="s">
        <v>263</v>
      </c>
      <c r="B6" s="4">
        <v>10</v>
      </c>
      <c r="C6" s="2" t="s">
        <v>264</v>
      </c>
      <c r="D6" s="4">
        <v>20</v>
      </c>
      <c r="E6" s="2" t="s">
        <v>265</v>
      </c>
      <c r="F6" s="4">
        <f>$F$2*0.2</f>
        <v>33</v>
      </c>
      <c r="G6" s="2" t="s">
        <v>266</v>
      </c>
      <c r="H6" s="4">
        <v>1</v>
      </c>
      <c r="I6" s="1"/>
      <c r="J6" s="4"/>
    </row>
    <row r="7" spans="1:10" ht="15.75" customHeight="1">
      <c r="A7" s="2" t="s">
        <v>267</v>
      </c>
      <c r="B7" s="4">
        <v>13</v>
      </c>
      <c r="C7" s="2" t="s">
        <v>268</v>
      </c>
      <c r="D7" s="4">
        <v>70</v>
      </c>
      <c r="E7" s="2" t="s">
        <v>269</v>
      </c>
      <c r="F7" s="4">
        <f>$F$2*0.2</f>
        <v>33</v>
      </c>
      <c r="G7" s="2" t="s">
        <v>270</v>
      </c>
      <c r="H7" s="4">
        <v>2</v>
      </c>
      <c r="I7" s="1"/>
      <c r="J7" s="4"/>
    </row>
    <row r="8" spans="1:10" ht="15.75" customHeight="1">
      <c r="A8" s="2" t="s">
        <v>271</v>
      </c>
      <c r="B8" s="4">
        <v>7</v>
      </c>
      <c r="C8" s="2" t="s">
        <v>272</v>
      </c>
      <c r="D8" s="4">
        <v>20</v>
      </c>
      <c r="E8" s="2" t="s">
        <v>273</v>
      </c>
      <c r="F8" s="4">
        <f>$F$2*0.25</f>
        <v>41.25</v>
      </c>
      <c r="G8" s="2" t="s">
        <v>274</v>
      </c>
      <c r="H8" s="4">
        <v>1</v>
      </c>
      <c r="I8" s="1"/>
      <c r="J8" s="4"/>
    </row>
    <row r="9" spans="1:10" ht="15.75" customHeight="1">
      <c r="A9" s="2" t="s">
        <v>275</v>
      </c>
      <c r="B9" s="4">
        <v>5</v>
      </c>
      <c r="C9" s="2" t="s">
        <v>276</v>
      </c>
      <c r="D9" s="4">
        <v>65</v>
      </c>
      <c r="E9" s="2" t="s">
        <v>277</v>
      </c>
      <c r="F9" s="4">
        <f>$F$2*0.25</f>
        <v>41.25</v>
      </c>
      <c r="G9" s="2" t="s">
        <v>278</v>
      </c>
      <c r="H9" s="4">
        <v>1</v>
      </c>
      <c r="I9" s="1"/>
      <c r="J9" s="4"/>
    </row>
    <row r="10" spans="1:10" ht="15.75" customHeight="1">
      <c r="A10" s="2" t="s">
        <v>279</v>
      </c>
      <c r="B10" s="4">
        <f>ROUNDUP((B8+B5+B7+B9)/2,0)</f>
        <v>18</v>
      </c>
      <c r="C10" s="2" t="s">
        <v>280</v>
      </c>
      <c r="D10" s="4">
        <v>70</v>
      </c>
      <c r="E10" s="2" t="s">
        <v>281</v>
      </c>
      <c r="F10" s="2" t="s">
        <v>67</v>
      </c>
      <c r="G10" s="2" t="s">
        <v>283</v>
      </c>
      <c r="H10" s="4">
        <v>6</v>
      </c>
      <c r="I10" s="1"/>
      <c r="J10" s="4"/>
    </row>
    <row r="11" spans="1:10" ht="15.75" customHeight="1">
      <c r="A11" s="2" t="s">
        <v>284</v>
      </c>
      <c r="B11" s="4">
        <v>9</v>
      </c>
      <c r="C11" s="2" t="s">
        <v>285</v>
      </c>
      <c r="D11" s="4">
        <v>70</v>
      </c>
      <c r="E11" s="2" t="s">
        <v>286</v>
      </c>
      <c r="F11" s="4">
        <v>2</v>
      </c>
      <c r="G11" s="2" t="s">
        <v>287</v>
      </c>
      <c r="H11" s="4">
        <v>0</v>
      </c>
      <c r="I11" s="1"/>
      <c r="J11" s="4"/>
    </row>
    <row r="12" spans="1:10" ht="15.75" customHeight="1">
      <c r="A12" s="2" t="s">
        <v>288</v>
      </c>
      <c r="B12" s="4">
        <v>20</v>
      </c>
      <c r="C12" s="2" t="s">
        <v>289</v>
      </c>
      <c r="D12" s="4">
        <v>65</v>
      </c>
      <c r="E12" s="2" t="s">
        <v>290</v>
      </c>
      <c r="F12" s="4">
        <v>2</v>
      </c>
      <c r="G12" s="2" t="s">
        <v>291</v>
      </c>
      <c r="H12" s="4">
        <v>0</v>
      </c>
      <c r="I12" s="1"/>
      <c r="J12" s="4"/>
    </row>
    <row r="13" spans="1:10" ht="15.75" customHeight="1">
      <c r="A13" s="2" t="s">
        <v>292</v>
      </c>
      <c r="B13" s="4">
        <v>20</v>
      </c>
      <c r="C13" s="2" t="s">
        <v>293</v>
      </c>
      <c r="D13" s="4">
        <v>19</v>
      </c>
      <c r="E13" s="2" t="s">
        <v>294</v>
      </c>
      <c r="F13" s="2" t="s">
        <v>483</v>
      </c>
      <c r="G13" s="2" t="s">
        <v>296</v>
      </c>
      <c r="H13" s="4">
        <v>5</v>
      </c>
      <c r="I13" s="1"/>
      <c r="J13" s="4"/>
    </row>
    <row r="14" spans="1:10" ht="15.75" customHeight="1">
      <c r="A14" s="2" t="s">
        <v>297</v>
      </c>
      <c r="B14" s="4">
        <v>28</v>
      </c>
      <c r="C14" s="2" t="s">
        <v>298</v>
      </c>
      <c r="D14" s="4">
        <v>20</v>
      </c>
      <c r="E14" s="2" t="s">
        <v>299</v>
      </c>
      <c r="F14" s="2" t="s">
        <v>33</v>
      </c>
      <c r="G14" s="2" t="s">
        <v>301</v>
      </c>
      <c r="H14" s="4">
        <v>0</v>
      </c>
      <c r="I14" s="1"/>
      <c r="J14" s="4"/>
    </row>
    <row r="15" spans="1:10" ht="15.75" customHeight="1">
      <c r="A15" s="2" t="s">
        <v>302</v>
      </c>
      <c r="B15" s="2" t="s">
        <v>333</v>
      </c>
      <c r="C15" s="2" t="s">
        <v>304</v>
      </c>
      <c r="D15" s="4">
        <v>20</v>
      </c>
      <c r="E15" s="2" t="s">
        <v>305</v>
      </c>
      <c r="F15" s="2" t="s">
        <v>484</v>
      </c>
      <c r="G15" s="2" t="s">
        <v>307</v>
      </c>
      <c r="H15" s="4">
        <v>2</v>
      </c>
      <c r="I15" s="1"/>
      <c r="J15" s="4"/>
    </row>
    <row r="16" spans="1:10" ht="15.75" customHeight="1">
      <c r="A16" s="2" t="s">
        <v>308</v>
      </c>
      <c r="B16" s="4">
        <f>ROUNDUP((B7+B5)/2,0)</f>
        <v>12</v>
      </c>
      <c r="C16" s="2" t="s">
        <v>309</v>
      </c>
      <c r="D16" s="4">
        <v>16</v>
      </c>
      <c r="E16" s="2" t="s">
        <v>99</v>
      </c>
      <c r="F16" s="2" t="s">
        <v>485</v>
      </c>
      <c r="G16" s="2" t="s">
        <v>311</v>
      </c>
      <c r="H16" s="4">
        <v>2</v>
      </c>
      <c r="I16" s="1"/>
      <c r="J16" s="4"/>
    </row>
    <row r="17" spans="1:10" ht="15.75" customHeight="1">
      <c r="A17" s="2" t="s">
        <v>312</v>
      </c>
      <c r="B17" s="4">
        <f>ROUNDUP((B6+B6+B4)/3,0)</f>
        <v>10</v>
      </c>
      <c r="C17" s="2" t="s">
        <v>313</v>
      </c>
      <c r="D17" s="4">
        <v>50</v>
      </c>
      <c r="E17" s="2" t="s">
        <v>314</v>
      </c>
      <c r="F17" s="4"/>
      <c r="G17" s="2" t="s">
        <v>315</v>
      </c>
      <c r="H17" s="4">
        <v>2</v>
      </c>
      <c r="I17" s="1"/>
      <c r="J17" s="4"/>
    </row>
    <row r="18" spans="1:10" ht="15.75" customHeight="1">
      <c r="A18" s="2" t="s">
        <v>316</v>
      </c>
      <c r="B18" s="4">
        <f>ROUNDUP((B5+B4+B5)/3,0)</f>
        <v>11</v>
      </c>
      <c r="C18" s="2" t="s">
        <v>317</v>
      </c>
      <c r="D18" s="4">
        <v>20</v>
      </c>
      <c r="E18" s="2" t="s">
        <v>318</v>
      </c>
      <c r="F18" s="4"/>
      <c r="G18" s="2" t="s">
        <v>319</v>
      </c>
      <c r="H18" s="4">
        <v>2</v>
      </c>
      <c r="I18" s="1"/>
      <c r="J18" s="4"/>
    </row>
    <row r="19" spans="1:10" ht="15.75" customHeight="1">
      <c r="A19" s="2" t="s">
        <v>320</v>
      </c>
      <c r="B19" s="4">
        <f>ROUNDUP(B8+B9,0)</f>
        <v>12</v>
      </c>
      <c r="C19" s="2" t="s">
        <v>321</v>
      </c>
      <c r="D19" s="4">
        <v>30</v>
      </c>
      <c r="E19" s="2" t="s">
        <v>322</v>
      </c>
      <c r="F19" s="4"/>
      <c r="G19" s="2" t="s">
        <v>323</v>
      </c>
      <c r="H19" s="4">
        <v>2</v>
      </c>
      <c r="I19" s="1"/>
      <c r="J19" s="4"/>
    </row>
    <row r="20" spans="1:10" ht="15.75" customHeight="1">
      <c r="A20" s="2" t="s">
        <v>324</v>
      </c>
      <c r="B20" s="2"/>
      <c r="C20" s="2" t="s">
        <v>325</v>
      </c>
      <c r="D20" s="4">
        <v>65</v>
      </c>
      <c r="E20" s="2" t="s">
        <v>326</v>
      </c>
      <c r="F20" s="4"/>
      <c r="G20" s="2" t="s">
        <v>327</v>
      </c>
      <c r="H20" s="2" t="s">
        <v>333</v>
      </c>
      <c r="I20" s="1"/>
      <c r="J20" s="4"/>
    </row>
    <row r="21" spans="1:10" ht="15.75" customHeight="1">
      <c r="A21" s="2" t="s">
        <v>329</v>
      </c>
      <c r="B21" s="4">
        <f>F2</f>
        <v>165</v>
      </c>
      <c r="C21" s="2" t="s">
        <v>330</v>
      </c>
      <c r="D21" s="4">
        <v>20</v>
      </c>
      <c r="E21" s="2" t="s">
        <v>331</v>
      </c>
      <c r="F21" s="4"/>
      <c r="G21" s="2" t="s">
        <v>332</v>
      </c>
      <c r="H21" s="2" t="s">
        <v>333</v>
      </c>
      <c r="I21" s="1"/>
      <c r="J21" s="4"/>
    </row>
    <row r="22" spans="1:10" ht="15.75" customHeight="1">
      <c r="A22" s="2" t="s">
        <v>334</v>
      </c>
      <c r="B22" s="4">
        <f>F3</f>
        <v>5</v>
      </c>
      <c r="C22" s="2" t="s">
        <v>335</v>
      </c>
      <c r="D22" s="4">
        <v>17</v>
      </c>
      <c r="E22" s="2" t="s">
        <v>336</v>
      </c>
      <c r="F22" s="4"/>
      <c r="G22" s="2" t="s">
        <v>337</v>
      </c>
      <c r="H22" s="2" t="s">
        <v>333</v>
      </c>
      <c r="I22" s="1"/>
      <c r="J22" s="4"/>
    </row>
    <row r="23" spans="1:10" ht="15.75" customHeight="1">
      <c r="A23" s="2" t="s">
        <v>339</v>
      </c>
      <c r="B23" s="4">
        <f t="shared" ref="B23:B28" si="0">F4</f>
        <v>33</v>
      </c>
      <c r="C23" s="2" t="s">
        <v>340</v>
      </c>
      <c r="D23" s="4">
        <v>20</v>
      </c>
      <c r="E23" s="2" t="s">
        <v>341</v>
      </c>
      <c r="F23" s="4"/>
      <c r="G23" s="2" t="s">
        <v>342</v>
      </c>
      <c r="H23" s="2" t="s">
        <v>333</v>
      </c>
      <c r="I23" s="1"/>
      <c r="J23" s="4"/>
    </row>
    <row r="24" spans="1:10" ht="15.75" customHeight="1">
      <c r="A24" s="2" t="s">
        <v>344</v>
      </c>
      <c r="B24" s="4">
        <f t="shared" si="0"/>
        <v>115.49999999999999</v>
      </c>
      <c r="C24" s="2" t="s">
        <v>345</v>
      </c>
      <c r="D24" s="4">
        <v>18</v>
      </c>
      <c r="E24" s="2" t="s">
        <v>346</v>
      </c>
      <c r="F24" s="4"/>
      <c r="G24" s="2" t="s">
        <v>347</v>
      </c>
      <c r="H24" s="2" t="s">
        <v>333</v>
      </c>
      <c r="I24" s="1"/>
      <c r="J24" s="4"/>
    </row>
    <row r="25" spans="1:10" ht="15.75" customHeight="1">
      <c r="A25" s="2" t="s">
        <v>348</v>
      </c>
      <c r="B25" s="4">
        <f t="shared" si="0"/>
        <v>33</v>
      </c>
      <c r="C25" s="2" t="s">
        <v>349</v>
      </c>
      <c r="D25" s="4">
        <v>45</v>
      </c>
      <c r="E25" s="2" t="s">
        <v>350</v>
      </c>
      <c r="F25" s="4"/>
      <c r="G25" s="2" t="s">
        <v>351</v>
      </c>
      <c r="H25" s="2" t="s">
        <v>70</v>
      </c>
      <c r="I25" s="1"/>
      <c r="J25" s="4"/>
    </row>
    <row r="26" spans="1:10" ht="15.75" customHeight="1">
      <c r="A26" s="2" t="s">
        <v>353</v>
      </c>
      <c r="B26" s="4">
        <f t="shared" si="0"/>
        <v>33</v>
      </c>
      <c r="C26" s="2" t="s">
        <v>354</v>
      </c>
      <c r="D26" s="4">
        <v>55</v>
      </c>
      <c r="E26" s="2" t="s">
        <v>355</v>
      </c>
      <c r="F26" s="4"/>
      <c r="G26" s="2"/>
      <c r="H26" s="2"/>
      <c r="I26" s="1"/>
      <c r="J26" s="4"/>
    </row>
    <row r="27" spans="1:10" ht="15.75" customHeight="1">
      <c r="A27" s="2" t="s">
        <v>356</v>
      </c>
      <c r="B27" s="4">
        <f t="shared" si="0"/>
        <v>41.25</v>
      </c>
      <c r="E27" s="2" t="s">
        <v>357</v>
      </c>
      <c r="F27" s="2"/>
      <c r="G27" s="2"/>
      <c r="H27" s="2"/>
      <c r="I27" s="1"/>
      <c r="J27" s="1"/>
    </row>
    <row r="28" spans="1:10" ht="15.75" customHeight="1">
      <c r="A28" s="2" t="s">
        <v>358</v>
      </c>
      <c r="B28" s="4">
        <f t="shared" si="0"/>
        <v>41.25</v>
      </c>
      <c r="C28" s="2"/>
      <c r="D28" s="2"/>
      <c r="E28" s="2"/>
      <c r="F28" s="2"/>
      <c r="G28" s="2"/>
      <c r="H28" s="2"/>
      <c r="I28" s="1"/>
      <c r="J28" s="1"/>
    </row>
    <row r="29" spans="1:10" ht="15.75" customHeight="1">
      <c r="A29" s="2" t="s">
        <v>359</v>
      </c>
      <c r="B29" s="4">
        <v>0</v>
      </c>
      <c r="C29" s="2"/>
      <c r="D29" s="2"/>
      <c r="E29" s="2"/>
      <c r="F29" s="2"/>
      <c r="G29" s="2"/>
      <c r="H29" s="2"/>
      <c r="I29" s="1"/>
      <c r="J29" s="1"/>
    </row>
    <row r="30" spans="1:10" ht="15.75" customHeight="1">
      <c r="A30" s="2"/>
      <c r="B30" s="2"/>
      <c r="C30" s="2"/>
      <c r="D30" s="2"/>
      <c r="E30" s="2"/>
      <c r="F30" s="2"/>
      <c r="G30" s="2"/>
      <c r="H30" s="2"/>
      <c r="I30" s="1"/>
      <c r="J30" s="1"/>
    </row>
    <row r="31" spans="1:10" ht="15.75" customHeight="1">
      <c r="A31" s="3"/>
      <c r="B31" s="3"/>
      <c r="C31" s="3"/>
      <c r="D31" s="3"/>
      <c r="E31" s="3"/>
      <c r="F31" s="3"/>
      <c r="G31" s="3"/>
      <c r="H31" s="3"/>
    </row>
    <row r="32" spans="1:10" ht="15.75" customHeight="1">
      <c r="A32" s="3"/>
      <c r="B32" s="3"/>
      <c r="C32" s="3"/>
      <c r="D32" s="3"/>
      <c r="E32" s="3"/>
      <c r="F32" s="3"/>
      <c r="G32" s="3"/>
      <c r="H32" s="3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Tabelle34">
    <outlinePr summaryBelow="0" summaryRight="0"/>
  </sheetPr>
  <dimension ref="A1:J32"/>
  <sheetViews>
    <sheetView workbookViewId="0">
      <selection activeCell="D26" sqref="D26"/>
    </sheetView>
  </sheetViews>
  <sheetFormatPr defaultColWidth="14.42578125" defaultRowHeight="15.75" customHeight="1"/>
  <sheetData>
    <row r="1" spans="1:10" ht="15.75" customHeight="1">
      <c r="A1" s="2" t="s">
        <v>238</v>
      </c>
      <c r="B1" s="2" t="s">
        <v>239</v>
      </c>
      <c r="C1" s="2" t="s">
        <v>240</v>
      </c>
      <c r="D1" s="2" t="s">
        <v>241</v>
      </c>
      <c r="E1" s="2" t="s">
        <v>242</v>
      </c>
      <c r="F1" s="2" t="s">
        <v>243</v>
      </c>
      <c r="G1" s="2" t="s">
        <v>244</v>
      </c>
      <c r="H1" s="2" t="s">
        <v>245</v>
      </c>
      <c r="I1" s="1" t="s">
        <v>246</v>
      </c>
      <c r="J1" s="1"/>
    </row>
    <row r="2" spans="1:10" ht="15.75" customHeight="1">
      <c r="A2" s="2" t="s">
        <v>247</v>
      </c>
      <c r="B2" s="4">
        <v>8</v>
      </c>
      <c r="C2" s="2" t="s">
        <v>248</v>
      </c>
      <c r="D2" s="4">
        <v>20</v>
      </c>
      <c r="E2" s="2" t="s">
        <v>249</v>
      </c>
      <c r="F2" s="4">
        <f xml:space="preserve"> (B2*2 + B5) *5</f>
        <v>120</v>
      </c>
      <c r="G2" s="2" t="s">
        <v>250</v>
      </c>
      <c r="H2" s="4">
        <v>6</v>
      </c>
      <c r="I2" s="1"/>
      <c r="J2" s="1"/>
    </row>
    <row r="3" spans="1:10" ht="15.75" customHeight="1">
      <c r="A3" s="2" t="s">
        <v>251</v>
      </c>
      <c r="B3" s="4">
        <v>14</v>
      </c>
      <c r="C3" s="2" t="s">
        <v>252</v>
      </c>
      <c r="D3" s="4">
        <v>24</v>
      </c>
      <c r="E3" s="2" t="s">
        <v>253</v>
      </c>
      <c r="F3" s="4">
        <f>ROUNDDOWN(B5/2,0)</f>
        <v>4</v>
      </c>
      <c r="G3" s="2" t="s">
        <v>254</v>
      </c>
      <c r="H3" s="4">
        <v>6</v>
      </c>
      <c r="I3" s="1"/>
      <c r="J3" s="1"/>
    </row>
    <row r="4" spans="1:10" ht="15.75" customHeight="1">
      <c r="A4" s="2" t="s">
        <v>255</v>
      </c>
      <c r="B4" s="4">
        <v>9</v>
      </c>
      <c r="C4" s="2" t="s">
        <v>256</v>
      </c>
      <c r="D4" s="4">
        <v>20</v>
      </c>
      <c r="E4" s="2" t="s">
        <v>257</v>
      </c>
      <c r="F4" s="4">
        <f>$F$2*0.2</f>
        <v>24</v>
      </c>
      <c r="G4" s="2" t="s">
        <v>258</v>
      </c>
      <c r="H4" s="4">
        <v>7</v>
      </c>
      <c r="I4" s="1"/>
      <c r="J4" s="1"/>
    </row>
    <row r="5" spans="1:10" ht="15.75" customHeight="1">
      <c r="A5" s="2" t="s">
        <v>259</v>
      </c>
      <c r="B5" s="4">
        <v>8</v>
      </c>
      <c r="C5" s="2" t="s">
        <v>260</v>
      </c>
      <c r="D5" s="4">
        <v>20</v>
      </c>
      <c r="E5" s="2" t="s">
        <v>261</v>
      </c>
      <c r="F5" s="4">
        <f>$F$2*0.7</f>
        <v>84</v>
      </c>
      <c r="G5" s="2" t="s">
        <v>262</v>
      </c>
      <c r="H5" s="4">
        <v>0</v>
      </c>
      <c r="I5" s="1"/>
      <c r="J5" s="1"/>
    </row>
    <row r="6" spans="1:10" ht="15.75" customHeight="1">
      <c r="A6" s="2" t="s">
        <v>263</v>
      </c>
      <c r="B6" s="4">
        <v>10</v>
      </c>
      <c r="C6" s="2" t="s">
        <v>264</v>
      </c>
      <c r="D6" s="4">
        <v>20</v>
      </c>
      <c r="E6" s="2" t="s">
        <v>265</v>
      </c>
      <c r="F6" s="4">
        <f>$F$2*0.2</f>
        <v>24</v>
      </c>
      <c r="G6" s="2" t="s">
        <v>266</v>
      </c>
      <c r="H6" s="4">
        <v>1</v>
      </c>
      <c r="I6" s="1"/>
      <c r="J6" s="1"/>
    </row>
    <row r="7" spans="1:10" ht="15.75" customHeight="1">
      <c r="A7" s="2" t="s">
        <v>267</v>
      </c>
      <c r="B7" s="4">
        <v>11</v>
      </c>
      <c r="C7" s="2" t="s">
        <v>268</v>
      </c>
      <c r="D7" s="4">
        <v>45</v>
      </c>
      <c r="E7" s="2" t="s">
        <v>269</v>
      </c>
      <c r="F7" s="4">
        <f>$F$2*0.2</f>
        <v>24</v>
      </c>
      <c r="G7" s="2" t="s">
        <v>270</v>
      </c>
      <c r="H7" s="4">
        <v>1</v>
      </c>
      <c r="I7" s="1"/>
      <c r="J7" s="1"/>
    </row>
    <row r="8" spans="1:10" ht="15.75" customHeight="1">
      <c r="A8" s="2" t="s">
        <v>271</v>
      </c>
      <c r="B8" s="4">
        <v>7</v>
      </c>
      <c r="C8" s="2" t="s">
        <v>272</v>
      </c>
      <c r="D8" s="4">
        <v>38</v>
      </c>
      <c r="E8" s="2" t="s">
        <v>273</v>
      </c>
      <c r="F8" s="4">
        <f>$F$2*0.25</f>
        <v>30</v>
      </c>
      <c r="G8" s="2" t="s">
        <v>274</v>
      </c>
      <c r="H8" s="4">
        <v>0</v>
      </c>
      <c r="I8" s="1"/>
      <c r="J8" s="1"/>
    </row>
    <row r="9" spans="1:10" ht="15.75" customHeight="1">
      <c r="A9" s="2" t="s">
        <v>275</v>
      </c>
      <c r="B9" s="4">
        <v>5</v>
      </c>
      <c r="C9" s="2" t="s">
        <v>276</v>
      </c>
      <c r="D9" s="4">
        <v>27</v>
      </c>
      <c r="E9" s="2" t="s">
        <v>277</v>
      </c>
      <c r="F9" s="4">
        <f>$F$2*0.25</f>
        <v>30</v>
      </c>
      <c r="G9" s="2" t="s">
        <v>278</v>
      </c>
      <c r="H9" s="4">
        <v>0</v>
      </c>
      <c r="I9" s="1"/>
      <c r="J9" s="1"/>
    </row>
    <row r="10" spans="1:10" ht="15.75" customHeight="1">
      <c r="A10" s="2" t="s">
        <v>279</v>
      </c>
      <c r="B10" s="4">
        <f>ROUNDUP((B8+B5+B7+B9)/2,0)</f>
        <v>16</v>
      </c>
      <c r="C10" s="2" t="s">
        <v>280</v>
      </c>
      <c r="D10" s="4">
        <v>20</v>
      </c>
      <c r="E10" s="2" t="s">
        <v>281</v>
      </c>
      <c r="F10" s="2" t="s">
        <v>67</v>
      </c>
      <c r="G10" s="2" t="s">
        <v>283</v>
      </c>
      <c r="H10" s="4">
        <v>0</v>
      </c>
      <c r="I10" s="1"/>
      <c r="J10" s="1"/>
    </row>
    <row r="11" spans="1:10" ht="15.75" customHeight="1">
      <c r="A11" s="2" t="s">
        <v>284</v>
      </c>
      <c r="B11" s="4">
        <v>9</v>
      </c>
      <c r="C11" s="2" t="s">
        <v>285</v>
      </c>
      <c r="D11" s="4">
        <v>31</v>
      </c>
      <c r="E11" s="2" t="s">
        <v>286</v>
      </c>
      <c r="F11" s="4">
        <v>2</v>
      </c>
      <c r="G11" s="2" t="s">
        <v>287</v>
      </c>
      <c r="H11" s="4">
        <v>0</v>
      </c>
      <c r="I11" s="1"/>
      <c r="J11" s="1"/>
    </row>
    <row r="12" spans="1:10" ht="15.75" customHeight="1">
      <c r="A12" s="2" t="s">
        <v>288</v>
      </c>
      <c r="B12" s="4">
        <v>20</v>
      </c>
      <c r="C12" s="2" t="s">
        <v>289</v>
      </c>
      <c r="D12" s="4">
        <v>20</v>
      </c>
      <c r="E12" s="2" t="s">
        <v>290</v>
      </c>
      <c r="F12" s="4">
        <v>2</v>
      </c>
      <c r="G12" s="2" t="s">
        <v>291</v>
      </c>
      <c r="H12" s="4">
        <v>6</v>
      </c>
      <c r="I12" s="1"/>
      <c r="J12" s="1"/>
    </row>
    <row r="13" spans="1:10" ht="15.75" customHeight="1">
      <c r="A13" s="2" t="s">
        <v>292</v>
      </c>
      <c r="B13" s="4">
        <v>20</v>
      </c>
      <c r="C13" s="2" t="s">
        <v>293</v>
      </c>
      <c r="D13" s="4">
        <v>20</v>
      </c>
      <c r="E13" s="2" t="s">
        <v>294</v>
      </c>
      <c r="F13" s="2" t="s">
        <v>486</v>
      </c>
      <c r="G13" s="2" t="s">
        <v>296</v>
      </c>
      <c r="H13" s="4">
        <v>0</v>
      </c>
      <c r="I13" s="1"/>
      <c r="J13" s="1"/>
    </row>
    <row r="14" spans="1:10" ht="15.75" customHeight="1">
      <c r="A14" s="2" t="s">
        <v>297</v>
      </c>
      <c r="B14" s="4">
        <v>28</v>
      </c>
      <c r="C14" s="2" t="s">
        <v>298</v>
      </c>
      <c r="D14" s="4">
        <v>20</v>
      </c>
      <c r="E14" s="2" t="s">
        <v>299</v>
      </c>
      <c r="F14" s="2" t="s">
        <v>33</v>
      </c>
      <c r="G14" s="2" t="s">
        <v>301</v>
      </c>
      <c r="H14" s="4">
        <v>0</v>
      </c>
      <c r="I14" s="1"/>
      <c r="J14" s="1"/>
    </row>
    <row r="15" spans="1:10" ht="15.75" customHeight="1">
      <c r="A15" s="2" t="s">
        <v>302</v>
      </c>
      <c r="B15" s="2" t="s">
        <v>333</v>
      </c>
      <c r="C15" s="2" t="s">
        <v>304</v>
      </c>
      <c r="D15" s="4">
        <v>20</v>
      </c>
      <c r="E15" s="2" t="s">
        <v>305</v>
      </c>
      <c r="F15" s="2" t="s">
        <v>105</v>
      </c>
      <c r="G15" s="2" t="s">
        <v>307</v>
      </c>
      <c r="H15" s="4">
        <v>1</v>
      </c>
      <c r="I15" s="1"/>
      <c r="J15" s="1"/>
    </row>
    <row r="16" spans="1:10" ht="15.75" customHeight="1">
      <c r="A16" s="2" t="s">
        <v>308</v>
      </c>
      <c r="B16" s="4">
        <f>ROUNDUP((B7+B5)/2,0)</f>
        <v>10</v>
      </c>
      <c r="C16" s="2" t="s">
        <v>309</v>
      </c>
      <c r="D16" s="4">
        <v>20</v>
      </c>
      <c r="E16" s="2" t="s">
        <v>99</v>
      </c>
      <c r="F16" s="2" t="s">
        <v>39</v>
      </c>
      <c r="G16" s="2" t="s">
        <v>311</v>
      </c>
      <c r="H16" s="4">
        <v>1</v>
      </c>
      <c r="I16" s="1"/>
      <c r="J16" s="1"/>
    </row>
    <row r="17" spans="1:10" ht="15.75" customHeight="1">
      <c r="A17" s="2" t="s">
        <v>312</v>
      </c>
      <c r="B17" s="4">
        <f>ROUNDUP((B6+B6+B4)/3,0)</f>
        <v>10</v>
      </c>
      <c r="C17" s="2" t="s">
        <v>313</v>
      </c>
      <c r="D17" s="4">
        <v>20</v>
      </c>
      <c r="E17" s="2" t="s">
        <v>314</v>
      </c>
      <c r="F17" s="4"/>
      <c r="G17" s="2" t="s">
        <v>315</v>
      </c>
      <c r="H17" s="4">
        <v>1</v>
      </c>
      <c r="I17" s="1"/>
      <c r="J17" s="1"/>
    </row>
    <row r="18" spans="1:10" ht="15.75" customHeight="1">
      <c r="A18" s="2" t="s">
        <v>316</v>
      </c>
      <c r="B18" s="4">
        <f>ROUNDUP((B5+B4+B5)/3,0)</f>
        <v>9</v>
      </c>
      <c r="C18" s="2" t="s">
        <v>317</v>
      </c>
      <c r="D18" s="4">
        <v>20</v>
      </c>
      <c r="E18" s="2" t="s">
        <v>318</v>
      </c>
      <c r="F18" s="4"/>
      <c r="G18" s="2" t="s">
        <v>319</v>
      </c>
      <c r="H18" s="4">
        <v>1</v>
      </c>
      <c r="I18" s="1"/>
      <c r="J18" s="1"/>
    </row>
    <row r="19" spans="1:10" ht="15.75" customHeight="1">
      <c r="A19" s="2" t="s">
        <v>320</v>
      </c>
      <c r="B19" s="4">
        <f>ROUNDUP(B8+B9,0)</f>
        <v>12</v>
      </c>
      <c r="C19" s="2" t="s">
        <v>321</v>
      </c>
      <c r="D19" s="4">
        <v>30</v>
      </c>
      <c r="E19" s="2" t="s">
        <v>322</v>
      </c>
      <c r="F19" s="4"/>
      <c r="G19" s="2" t="s">
        <v>323</v>
      </c>
      <c r="H19" s="4">
        <v>1</v>
      </c>
      <c r="I19" s="1"/>
      <c r="J19" s="1"/>
    </row>
    <row r="20" spans="1:10" ht="15.75" customHeight="1">
      <c r="A20" s="2" t="s">
        <v>324</v>
      </c>
      <c r="B20" s="2"/>
      <c r="C20" s="2" t="s">
        <v>325</v>
      </c>
      <c r="D20" s="4">
        <v>34</v>
      </c>
      <c r="E20" s="2" t="s">
        <v>326</v>
      </c>
      <c r="F20" s="4"/>
      <c r="G20" s="2" t="s">
        <v>327</v>
      </c>
      <c r="H20" s="2" t="s">
        <v>328</v>
      </c>
      <c r="I20" s="1"/>
      <c r="J20" s="1"/>
    </row>
    <row r="21" spans="1:10" ht="15.75" customHeight="1">
      <c r="A21" s="2" t="s">
        <v>329</v>
      </c>
      <c r="B21" s="4">
        <f>F2</f>
        <v>120</v>
      </c>
      <c r="C21" s="2" t="s">
        <v>330</v>
      </c>
      <c r="D21" s="4">
        <v>20</v>
      </c>
      <c r="E21" s="2" t="s">
        <v>331</v>
      </c>
      <c r="F21" s="4"/>
      <c r="G21" s="2" t="s">
        <v>332</v>
      </c>
      <c r="H21" s="2" t="s">
        <v>328</v>
      </c>
      <c r="I21" s="1"/>
      <c r="J21" s="1"/>
    </row>
    <row r="22" spans="1:10" ht="15.75" customHeight="1">
      <c r="A22" s="2" t="s">
        <v>334</v>
      </c>
      <c r="B22" s="4">
        <f>F3</f>
        <v>4</v>
      </c>
      <c r="C22" s="2" t="s">
        <v>335</v>
      </c>
      <c r="D22" s="4">
        <v>20</v>
      </c>
      <c r="E22" s="2" t="s">
        <v>336</v>
      </c>
      <c r="F22" s="4"/>
      <c r="G22" s="2" t="s">
        <v>337</v>
      </c>
      <c r="H22" s="2" t="s">
        <v>328</v>
      </c>
      <c r="I22" s="1"/>
      <c r="J22" s="1"/>
    </row>
    <row r="23" spans="1:10" ht="15.75" customHeight="1">
      <c r="A23" s="2" t="s">
        <v>339</v>
      </c>
      <c r="B23" s="4">
        <f t="shared" ref="B23:B28" si="0">F4</f>
        <v>24</v>
      </c>
      <c r="C23" s="2" t="s">
        <v>340</v>
      </c>
      <c r="D23" s="4">
        <v>20</v>
      </c>
      <c r="E23" s="2" t="s">
        <v>341</v>
      </c>
      <c r="F23" s="4"/>
      <c r="G23" s="2" t="s">
        <v>342</v>
      </c>
      <c r="H23" s="2" t="s">
        <v>328</v>
      </c>
      <c r="I23" s="1"/>
      <c r="J23" s="1"/>
    </row>
    <row r="24" spans="1:10" ht="15.75" customHeight="1">
      <c r="A24" s="2" t="s">
        <v>344</v>
      </c>
      <c r="B24" s="4">
        <f t="shared" si="0"/>
        <v>84</v>
      </c>
      <c r="C24" s="2" t="s">
        <v>345</v>
      </c>
      <c r="D24" s="4">
        <v>20</v>
      </c>
      <c r="E24" s="2" t="s">
        <v>346</v>
      </c>
      <c r="F24" s="4"/>
      <c r="G24" s="2" t="s">
        <v>347</v>
      </c>
      <c r="H24" s="2" t="s">
        <v>328</v>
      </c>
      <c r="I24" s="1"/>
      <c r="J24" s="1"/>
    </row>
    <row r="25" spans="1:10" ht="15.75" customHeight="1">
      <c r="A25" s="2" t="s">
        <v>348</v>
      </c>
      <c r="B25" s="4">
        <f t="shared" si="0"/>
        <v>24</v>
      </c>
      <c r="C25" s="2" t="s">
        <v>349</v>
      </c>
      <c r="D25" s="4">
        <v>24</v>
      </c>
      <c r="E25" s="2" t="s">
        <v>350</v>
      </c>
      <c r="F25" s="4"/>
      <c r="G25" s="2" t="s">
        <v>351</v>
      </c>
      <c r="H25" s="2" t="s">
        <v>79</v>
      </c>
      <c r="I25" s="1"/>
      <c r="J25" s="1"/>
    </row>
    <row r="26" spans="1:10" ht="15.75" customHeight="1">
      <c r="A26" s="2" t="s">
        <v>353</v>
      </c>
      <c r="B26" s="4">
        <f t="shared" si="0"/>
        <v>24</v>
      </c>
      <c r="C26" s="2" t="s">
        <v>354</v>
      </c>
      <c r="D26" s="4">
        <v>40</v>
      </c>
      <c r="E26" s="2" t="s">
        <v>355</v>
      </c>
      <c r="F26" s="4"/>
      <c r="G26" s="2"/>
      <c r="H26" s="2"/>
      <c r="I26" s="1"/>
      <c r="J26" s="1"/>
    </row>
    <row r="27" spans="1:10" ht="15.75" customHeight="1">
      <c r="A27" s="2" t="s">
        <v>356</v>
      </c>
      <c r="B27" s="4">
        <f t="shared" si="0"/>
        <v>30</v>
      </c>
      <c r="E27" s="2" t="s">
        <v>357</v>
      </c>
      <c r="F27" s="2"/>
      <c r="G27" s="2"/>
      <c r="H27" s="2"/>
      <c r="I27" s="1"/>
      <c r="J27" s="1"/>
    </row>
    <row r="28" spans="1:10" ht="15.75" customHeight="1">
      <c r="A28" s="2" t="s">
        <v>358</v>
      </c>
      <c r="B28" s="4">
        <f t="shared" si="0"/>
        <v>30</v>
      </c>
      <c r="C28" s="2"/>
      <c r="D28" s="2"/>
      <c r="E28" s="2"/>
      <c r="F28" s="2"/>
      <c r="G28" s="2"/>
      <c r="H28" s="2"/>
      <c r="I28" s="1"/>
      <c r="J28" s="1"/>
    </row>
    <row r="29" spans="1:10" ht="15.75" customHeight="1">
      <c r="A29" s="2" t="s">
        <v>359</v>
      </c>
      <c r="B29" s="4">
        <v>0</v>
      </c>
      <c r="C29" s="2"/>
      <c r="D29" s="2"/>
      <c r="E29" s="2"/>
      <c r="F29" s="2"/>
      <c r="G29" s="2"/>
      <c r="H29" s="2"/>
      <c r="I29" s="1"/>
      <c r="J29" s="1"/>
    </row>
    <row r="30" spans="1:10" ht="15.75" customHeight="1">
      <c r="A30" s="2"/>
      <c r="B30" s="2"/>
      <c r="C30" s="2"/>
      <c r="D30" s="2"/>
      <c r="E30" s="2"/>
      <c r="F30" s="2"/>
      <c r="G30" s="2"/>
      <c r="H30" s="2"/>
      <c r="I30" s="1"/>
      <c r="J30" s="1"/>
    </row>
    <row r="31" spans="1:10" ht="15.75" customHeight="1">
      <c r="A31" s="3"/>
      <c r="B31" s="3"/>
      <c r="C31" s="3"/>
      <c r="D31" s="3"/>
      <c r="E31" s="3"/>
      <c r="F31" s="3"/>
      <c r="G31" s="3"/>
      <c r="H31" s="3"/>
    </row>
    <row r="32" spans="1:10" ht="15.75" customHeight="1">
      <c r="A32" s="3"/>
      <c r="B32" s="3"/>
      <c r="C32" s="3"/>
      <c r="D32" s="3"/>
      <c r="E32" s="3"/>
      <c r="F32" s="3"/>
      <c r="G32" s="3"/>
      <c r="H32" s="3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Tabelle35">
    <outlinePr summaryBelow="0" summaryRight="0"/>
  </sheetPr>
  <dimension ref="A1:S32"/>
  <sheetViews>
    <sheetView topLeftCell="K1" workbookViewId="0">
      <selection activeCell="P13" sqref="P13"/>
    </sheetView>
  </sheetViews>
  <sheetFormatPr defaultColWidth="14.42578125" defaultRowHeight="15.75" customHeight="1"/>
  <sheetData>
    <row r="1" spans="1:19" ht="15.75" customHeight="1">
      <c r="A1" s="2" t="s">
        <v>238</v>
      </c>
      <c r="B1" s="2" t="s">
        <v>239</v>
      </c>
      <c r="C1" s="2" t="s">
        <v>240</v>
      </c>
      <c r="D1" s="2" t="s">
        <v>241</v>
      </c>
      <c r="E1" s="2" t="s">
        <v>242</v>
      </c>
      <c r="F1" s="2" t="s">
        <v>243</v>
      </c>
      <c r="G1" s="2" t="s">
        <v>244</v>
      </c>
      <c r="H1" s="2" t="s">
        <v>245</v>
      </c>
      <c r="I1" s="1" t="s">
        <v>246</v>
      </c>
      <c r="J1" s="1"/>
      <c r="K1" s="2" t="s">
        <v>238</v>
      </c>
      <c r="L1" s="2" t="s">
        <v>239</v>
      </c>
      <c r="M1" s="2" t="s">
        <v>240</v>
      </c>
      <c r="N1" s="2" t="s">
        <v>241</v>
      </c>
      <c r="O1" s="2" t="s">
        <v>242</v>
      </c>
      <c r="P1" s="2" t="s">
        <v>243</v>
      </c>
      <c r="Q1" s="2" t="s">
        <v>244</v>
      </c>
      <c r="R1" s="2" t="s">
        <v>245</v>
      </c>
      <c r="S1" s="1" t="s">
        <v>246</v>
      </c>
    </row>
    <row r="2" spans="1:19" ht="15.75" customHeight="1">
      <c r="A2" s="2" t="s">
        <v>247</v>
      </c>
      <c r="B2" s="4">
        <v>7</v>
      </c>
      <c r="C2" s="2" t="s">
        <v>248</v>
      </c>
      <c r="D2" s="4">
        <v>23</v>
      </c>
      <c r="E2" s="2" t="s">
        <v>249</v>
      </c>
      <c r="F2" s="4">
        <f xml:space="preserve"> (B2*2 + B5) *5</f>
        <v>110</v>
      </c>
      <c r="G2" s="2" t="s">
        <v>250</v>
      </c>
      <c r="H2" s="4">
        <v>7</v>
      </c>
      <c r="I2" s="1"/>
      <c r="J2" s="1"/>
      <c r="K2" s="2" t="s">
        <v>247</v>
      </c>
      <c r="L2" s="4">
        <v>7</v>
      </c>
      <c r="M2" s="2" t="s">
        <v>248</v>
      </c>
      <c r="N2" s="4">
        <v>20</v>
      </c>
      <c r="O2" s="2" t="s">
        <v>249</v>
      </c>
      <c r="P2" s="4">
        <f xml:space="preserve"> (L2*2 + L5) *5</f>
        <v>110</v>
      </c>
      <c r="Q2" s="2" t="s">
        <v>250</v>
      </c>
      <c r="R2" s="4">
        <v>7</v>
      </c>
      <c r="S2" s="1"/>
    </row>
    <row r="3" spans="1:19" ht="15.75" customHeight="1">
      <c r="A3" s="2" t="s">
        <v>251</v>
      </c>
      <c r="B3" s="4">
        <v>12</v>
      </c>
      <c r="C3" s="2" t="s">
        <v>252</v>
      </c>
      <c r="D3" s="4">
        <v>20</v>
      </c>
      <c r="E3" s="2" t="s">
        <v>253</v>
      </c>
      <c r="F3" s="4">
        <f>ROUNDDOWN(B5/2,0)</f>
        <v>4</v>
      </c>
      <c r="G3" s="2" t="s">
        <v>254</v>
      </c>
      <c r="H3" s="4">
        <v>6</v>
      </c>
      <c r="I3" s="1"/>
      <c r="J3" s="1"/>
      <c r="K3" s="2" t="s">
        <v>251</v>
      </c>
      <c r="L3" s="4">
        <v>12</v>
      </c>
      <c r="M3" s="2" t="s">
        <v>252</v>
      </c>
      <c r="N3" s="4">
        <v>20</v>
      </c>
      <c r="O3" s="2" t="s">
        <v>253</v>
      </c>
      <c r="P3" s="4">
        <f>ROUNDDOWN(L5/2,0)</f>
        <v>4</v>
      </c>
      <c r="Q3" s="2" t="s">
        <v>254</v>
      </c>
      <c r="R3" s="4">
        <v>7</v>
      </c>
      <c r="S3" s="1"/>
    </row>
    <row r="4" spans="1:19" ht="15.75" customHeight="1">
      <c r="A4" s="2" t="s">
        <v>255</v>
      </c>
      <c r="B4" s="4">
        <v>9</v>
      </c>
      <c r="C4" s="2" t="s">
        <v>256</v>
      </c>
      <c r="D4" s="4">
        <v>17</v>
      </c>
      <c r="E4" s="2" t="s">
        <v>257</v>
      </c>
      <c r="F4" s="4">
        <f>$F$2*0.2</f>
        <v>22</v>
      </c>
      <c r="G4" s="2" t="s">
        <v>258</v>
      </c>
      <c r="H4" s="4">
        <v>5</v>
      </c>
      <c r="I4" s="1"/>
      <c r="J4" s="1"/>
      <c r="K4" s="2" t="s">
        <v>255</v>
      </c>
      <c r="L4" s="4">
        <v>9</v>
      </c>
      <c r="M4" s="2" t="s">
        <v>256</v>
      </c>
      <c r="N4" s="4">
        <v>20</v>
      </c>
      <c r="O4" s="2" t="s">
        <v>257</v>
      </c>
      <c r="P4" s="4">
        <f>$F$2*0.2</f>
        <v>22</v>
      </c>
      <c r="Q4" s="2" t="s">
        <v>258</v>
      </c>
      <c r="R4" s="4">
        <v>0</v>
      </c>
      <c r="S4" s="1"/>
    </row>
    <row r="5" spans="1:19" ht="15.75" customHeight="1">
      <c r="A5" s="2" t="s">
        <v>259</v>
      </c>
      <c r="B5" s="4">
        <v>8</v>
      </c>
      <c r="C5" s="2" t="s">
        <v>260</v>
      </c>
      <c r="D5" s="4">
        <v>19</v>
      </c>
      <c r="E5" s="2" t="s">
        <v>261</v>
      </c>
      <c r="F5" s="4">
        <f>$F$2*0.7</f>
        <v>77</v>
      </c>
      <c r="G5" s="2" t="s">
        <v>262</v>
      </c>
      <c r="H5" s="4">
        <v>0</v>
      </c>
      <c r="I5" s="1"/>
      <c r="J5" s="1"/>
      <c r="K5" s="2" t="s">
        <v>259</v>
      </c>
      <c r="L5" s="4">
        <v>8</v>
      </c>
      <c r="M5" s="2" t="s">
        <v>260</v>
      </c>
      <c r="N5" s="4">
        <v>20</v>
      </c>
      <c r="O5" s="2" t="s">
        <v>261</v>
      </c>
      <c r="P5" s="4">
        <f>$F$2*0.7</f>
        <v>77</v>
      </c>
      <c r="Q5" s="2" t="s">
        <v>262</v>
      </c>
      <c r="R5" s="4">
        <v>0</v>
      </c>
      <c r="S5" s="1"/>
    </row>
    <row r="6" spans="1:19" ht="15.75" customHeight="1">
      <c r="A6" s="2" t="s">
        <v>263</v>
      </c>
      <c r="B6" s="4">
        <v>10</v>
      </c>
      <c r="C6" s="2" t="s">
        <v>264</v>
      </c>
      <c r="D6" s="4">
        <v>21</v>
      </c>
      <c r="E6" s="2" t="s">
        <v>265</v>
      </c>
      <c r="F6" s="4">
        <f>$F$2*0.2</f>
        <v>22</v>
      </c>
      <c r="G6" s="2" t="s">
        <v>266</v>
      </c>
      <c r="H6" s="4">
        <v>1</v>
      </c>
      <c r="I6" s="1"/>
      <c r="J6" s="1"/>
      <c r="K6" s="2" t="s">
        <v>263</v>
      </c>
      <c r="L6" s="4">
        <v>10</v>
      </c>
      <c r="M6" s="2" t="s">
        <v>264</v>
      </c>
      <c r="N6" s="4">
        <v>20</v>
      </c>
      <c r="O6" s="2" t="s">
        <v>265</v>
      </c>
      <c r="P6" s="4">
        <f>$F$2*0.2</f>
        <v>22</v>
      </c>
      <c r="Q6" s="2" t="s">
        <v>266</v>
      </c>
      <c r="R6" s="4">
        <v>1</v>
      </c>
      <c r="S6" s="1"/>
    </row>
    <row r="7" spans="1:19" ht="15.75" customHeight="1">
      <c r="A7" s="2" t="s">
        <v>267</v>
      </c>
      <c r="B7" s="4">
        <v>12</v>
      </c>
      <c r="C7" s="2" t="s">
        <v>268</v>
      </c>
      <c r="D7" s="4">
        <v>24</v>
      </c>
      <c r="E7" s="2" t="s">
        <v>269</v>
      </c>
      <c r="F7" s="4">
        <f>$F$2*0.2</f>
        <v>22</v>
      </c>
      <c r="G7" s="2" t="s">
        <v>270</v>
      </c>
      <c r="H7" s="4">
        <v>1</v>
      </c>
      <c r="I7" s="1"/>
      <c r="J7" s="1"/>
      <c r="K7" s="2" t="s">
        <v>267</v>
      </c>
      <c r="L7" s="4">
        <v>12</v>
      </c>
      <c r="M7" s="2" t="s">
        <v>268</v>
      </c>
      <c r="N7" s="4">
        <v>20</v>
      </c>
      <c r="O7" s="2" t="s">
        <v>269</v>
      </c>
      <c r="P7" s="4">
        <f>$F$2*0.2</f>
        <v>22</v>
      </c>
      <c r="Q7" s="2" t="s">
        <v>270</v>
      </c>
      <c r="R7" s="4">
        <v>1</v>
      </c>
      <c r="S7" s="1"/>
    </row>
    <row r="8" spans="1:19" ht="15.75" customHeight="1">
      <c r="A8" s="2" t="s">
        <v>271</v>
      </c>
      <c r="B8" s="4">
        <v>7</v>
      </c>
      <c r="C8" s="2" t="s">
        <v>272</v>
      </c>
      <c r="D8" s="4">
        <v>25</v>
      </c>
      <c r="E8" s="2" t="s">
        <v>273</v>
      </c>
      <c r="F8" s="4">
        <f>$F$2*0.25</f>
        <v>27.5</v>
      </c>
      <c r="G8" s="2" t="s">
        <v>274</v>
      </c>
      <c r="H8" s="4">
        <v>1</v>
      </c>
      <c r="I8" s="1"/>
      <c r="J8" s="1"/>
      <c r="K8" s="2" t="s">
        <v>271</v>
      </c>
      <c r="L8" s="4">
        <v>4</v>
      </c>
      <c r="M8" s="2" t="s">
        <v>272</v>
      </c>
      <c r="N8" s="4">
        <v>20</v>
      </c>
      <c r="O8" s="2" t="s">
        <v>273</v>
      </c>
      <c r="P8" s="4">
        <f>$F$2*0.25</f>
        <v>27.5</v>
      </c>
      <c r="Q8" s="2" t="s">
        <v>274</v>
      </c>
      <c r="R8" s="4">
        <v>0</v>
      </c>
      <c r="S8" s="1"/>
    </row>
    <row r="9" spans="1:19" ht="15.75" customHeight="1">
      <c r="A9" s="2" t="s">
        <v>275</v>
      </c>
      <c r="B9" s="4">
        <v>5</v>
      </c>
      <c r="C9" s="2" t="s">
        <v>276</v>
      </c>
      <c r="D9" s="4">
        <v>24</v>
      </c>
      <c r="E9" s="2" t="s">
        <v>277</v>
      </c>
      <c r="F9" s="4">
        <f>$F$2*0.25</f>
        <v>27.5</v>
      </c>
      <c r="G9" s="2" t="s">
        <v>278</v>
      </c>
      <c r="H9" s="4">
        <v>0</v>
      </c>
      <c r="I9" s="1"/>
      <c r="J9" s="1"/>
      <c r="K9" s="2" t="s">
        <v>275</v>
      </c>
      <c r="L9" s="4">
        <v>4</v>
      </c>
      <c r="M9" s="2" t="s">
        <v>276</v>
      </c>
      <c r="N9" s="4">
        <v>20</v>
      </c>
      <c r="O9" s="2" t="s">
        <v>277</v>
      </c>
      <c r="P9" s="4">
        <f>$F$2*0.25</f>
        <v>27.5</v>
      </c>
      <c r="Q9" s="2" t="s">
        <v>278</v>
      </c>
      <c r="R9" s="4">
        <v>0</v>
      </c>
      <c r="S9" s="1"/>
    </row>
    <row r="10" spans="1:19" ht="15.75" customHeight="1">
      <c r="A10" s="2" t="s">
        <v>279</v>
      </c>
      <c r="B10" s="4">
        <f>ROUNDUP((B8+B5+B7+B9)/2,0)</f>
        <v>16</v>
      </c>
      <c r="C10" s="2" t="s">
        <v>280</v>
      </c>
      <c r="D10" s="4">
        <v>18</v>
      </c>
      <c r="E10" s="2" t="s">
        <v>281</v>
      </c>
      <c r="F10" s="2" t="s">
        <v>67</v>
      </c>
      <c r="G10" s="2" t="s">
        <v>283</v>
      </c>
      <c r="H10" s="4">
        <v>6</v>
      </c>
      <c r="I10" s="1"/>
      <c r="J10" s="1"/>
      <c r="K10" s="2" t="s">
        <v>279</v>
      </c>
      <c r="L10" s="4">
        <f>ROUNDUP((L8+L5+L7+L9)/2,0)</f>
        <v>14</v>
      </c>
      <c r="M10" s="2" t="s">
        <v>280</v>
      </c>
      <c r="N10" s="4">
        <v>20</v>
      </c>
      <c r="O10" s="2" t="s">
        <v>281</v>
      </c>
      <c r="P10" s="2" t="s">
        <v>282</v>
      </c>
      <c r="Q10" s="2" t="s">
        <v>283</v>
      </c>
      <c r="R10" s="4">
        <v>0</v>
      </c>
      <c r="S10" s="1"/>
    </row>
    <row r="11" spans="1:19" ht="15.75" customHeight="1">
      <c r="A11" s="2" t="s">
        <v>284</v>
      </c>
      <c r="B11" s="4">
        <v>8</v>
      </c>
      <c r="C11" s="2" t="s">
        <v>285</v>
      </c>
      <c r="D11" s="4">
        <v>23</v>
      </c>
      <c r="E11" s="2" t="s">
        <v>286</v>
      </c>
      <c r="F11" s="4">
        <v>2</v>
      </c>
      <c r="G11" s="2" t="s">
        <v>287</v>
      </c>
      <c r="H11" s="4">
        <v>0</v>
      </c>
      <c r="I11" s="1"/>
      <c r="J11" s="1"/>
      <c r="K11" s="2" t="s">
        <v>284</v>
      </c>
      <c r="L11" s="4">
        <v>8</v>
      </c>
      <c r="M11" s="2" t="s">
        <v>285</v>
      </c>
      <c r="N11" s="4">
        <v>20</v>
      </c>
      <c r="O11" s="2" t="s">
        <v>286</v>
      </c>
      <c r="P11" s="4">
        <v>2</v>
      </c>
      <c r="Q11" s="2" t="s">
        <v>287</v>
      </c>
      <c r="R11" s="4">
        <v>0</v>
      </c>
      <c r="S11" s="1"/>
    </row>
    <row r="12" spans="1:19" ht="15.75" customHeight="1">
      <c r="A12" s="2" t="s">
        <v>288</v>
      </c>
      <c r="B12" s="4">
        <v>20</v>
      </c>
      <c r="C12" s="2" t="s">
        <v>289</v>
      </c>
      <c r="D12" s="4">
        <v>20</v>
      </c>
      <c r="E12" s="2" t="s">
        <v>290</v>
      </c>
      <c r="F12" s="4">
        <v>2</v>
      </c>
      <c r="G12" s="2" t="s">
        <v>291</v>
      </c>
      <c r="H12" s="4">
        <v>0</v>
      </c>
      <c r="I12" s="1"/>
      <c r="J12" s="1"/>
      <c r="K12" s="2" t="s">
        <v>288</v>
      </c>
      <c r="L12" s="4">
        <v>5</v>
      </c>
      <c r="M12" s="2" t="s">
        <v>289</v>
      </c>
      <c r="N12" s="4">
        <v>20</v>
      </c>
      <c r="O12" s="2" t="s">
        <v>290</v>
      </c>
      <c r="P12" s="4">
        <v>2</v>
      </c>
      <c r="Q12" s="2" t="s">
        <v>291</v>
      </c>
      <c r="R12" s="4">
        <v>0</v>
      </c>
      <c r="S12" s="1"/>
    </row>
    <row r="13" spans="1:19" ht="15.75" customHeight="1">
      <c r="A13" s="2" t="s">
        <v>292</v>
      </c>
      <c r="B13" s="4">
        <v>20</v>
      </c>
      <c r="C13" s="2" t="s">
        <v>293</v>
      </c>
      <c r="D13" s="4">
        <v>19</v>
      </c>
      <c r="E13" s="2" t="s">
        <v>294</v>
      </c>
      <c r="F13" s="2"/>
      <c r="G13" s="2" t="s">
        <v>296</v>
      </c>
      <c r="H13" s="4">
        <v>0</v>
      </c>
      <c r="I13" s="1"/>
      <c r="J13" s="1"/>
      <c r="K13" s="2" t="s">
        <v>292</v>
      </c>
      <c r="L13" s="4">
        <v>5</v>
      </c>
      <c r="M13" s="2" t="s">
        <v>293</v>
      </c>
      <c r="N13" s="4">
        <v>20</v>
      </c>
      <c r="O13" s="2" t="s">
        <v>294</v>
      </c>
      <c r="P13" s="14" t="s">
        <v>487</v>
      </c>
      <c r="Q13" s="2" t="s">
        <v>296</v>
      </c>
      <c r="R13" s="4">
        <v>0</v>
      </c>
      <c r="S13" s="1"/>
    </row>
    <row r="14" spans="1:19" ht="15.75" customHeight="1">
      <c r="A14" s="2" t="s">
        <v>297</v>
      </c>
      <c r="B14" s="4">
        <v>28</v>
      </c>
      <c r="C14" s="2" t="s">
        <v>298</v>
      </c>
      <c r="D14" s="4">
        <v>20</v>
      </c>
      <c r="E14" s="2" t="s">
        <v>299</v>
      </c>
      <c r="F14" s="2"/>
      <c r="G14" s="2" t="s">
        <v>301</v>
      </c>
      <c r="H14" s="4">
        <v>4</v>
      </c>
      <c r="I14" s="1"/>
      <c r="J14" s="1"/>
      <c r="K14" s="2" t="s">
        <v>297</v>
      </c>
      <c r="L14" s="4">
        <v>48</v>
      </c>
      <c r="M14" s="2" t="s">
        <v>298</v>
      </c>
      <c r="N14" s="4">
        <v>20</v>
      </c>
      <c r="O14" s="2" t="s">
        <v>299</v>
      </c>
      <c r="P14" s="2" t="s">
        <v>488</v>
      </c>
      <c r="Q14" s="2" t="s">
        <v>301</v>
      </c>
      <c r="R14" s="4">
        <v>0</v>
      </c>
      <c r="S14" s="1"/>
    </row>
    <row r="15" spans="1:19" ht="15.75" customHeight="1">
      <c r="A15" s="2" t="s">
        <v>302</v>
      </c>
      <c r="B15" s="2" t="s">
        <v>333</v>
      </c>
      <c r="C15" s="2" t="s">
        <v>304</v>
      </c>
      <c r="D15" s="4">
        <v>20</v>
      </c>
      <c r="E15" s="2" t="s">
        <v>305</v>
      </c>
      <c r="F15" s="2"/>
      <c r="G15" s="2" t="s">
        <v>307</v>
      </c>
      <c r="H15" s="4">
        <v>1</v>
      </c>
      <c r="I15" s="1"/>
      <c r="J15" s="1"/>
      <c r="K15" s="2" t="s">
        <v>302</v>
      </c>
      <c r="L15" s="2" t="s">
        <v>333</v>
      </c>
      <c r="M15" s="2" t="s">
        <v>304</v>
      </c>
      <c r="N15" s="4">
        <v>20</v>
      </c>
      <c r="O15" s="2" t="s">
        <v>305</v>
      </c>
      <c r="P15" s="2"/>
      <c r="Q15" s="2" t="s">
        <v>307</v>
      </c>
      <c r="R15" s="4">
        <v>1</v>
      </c>
      <c r="S15" s="1"/>
    </row>
    <row r="16" spans="1:19" ht="15.75" customHeight="1">
      <c r="A16" s="2" t="s">
        <v>308</v>
      </c>
      <c r="B16" s="4">
        <f>ROUNDUP((B7+B5)/2,0)</f>
        <v>10</v>
      </c>
      <c r="C16" s="2" t="s">
        <v>309</v>
      </c>
      <c r="D16" s="4">
        <v>21</v>
      </c>
      <c r="E16" s="2" t="s">
        <v>99</v>
      </c>
      <c r="F16" s="2"/>
      <c r="G16" s="2" t="s">
        <v>311</v>
      </c>
      <c r="H16" s="4">
        <v>1</v>
      </c>
      <c r="I16" s="1"/>
      <c r="J16" s="1"/>
      <c r="K16" s="2" t="s">
        <v>308</v>
      </c>
      <c r="L16" s="4">
        <f>ROUNDUP((L7+L5)/2,0)</f>
        <v>10</v>
      </c>
      <c r="M16" s="2" t="s">
        <v>309</v>
      </c>
      <c r="N16" s="4">
        <v>20</v>
      </c>
      <c r="O16" s="2" t="s">
        <v>99</v>
      </c>
      <c r="P16" s="2"/>
      <c r="Q16" s="2" t="s">
        <v>311</v>
      </c>
      <c r="R16" s="4">
        <v>1</v>
      </c>
      <c r="S16" s="1"/>
    </row>
    <row r="17" spans="1:19" ht="15.75" customHeight="1">
      <c r="A17" s="2" t="s">
        <v>312</v>
      </c>
      <c r="B17" s="4">
        <f>ROUNDUP((B6+B6+B4)/3,0)</f>
        <v>10</v>
      </c>
      <c r="C17" s="2" t="s">
        <v>313</v>
      </c>
      <c r="D17" s="4">
        <v>22</v>
      </c>
      <c r="E17" s="2" t="s">
        <v>314</v>
      </c>
      <c r="F17" s="4"/>
      <c r="G17" s="2" t="s">
        <v>315</v>
      </c>
      <c r="H17" s="4">
        <v>1</v>
      </c>
      <c r="I17" s="1"/>
      <c r="J17" s="1"/>
      <c r="K17" s="2" t="s">
        <v>312</v>
      </c>
      <c r="L17" s="4">
        <f>ROUNDUP((L6+L6+L4)/3,0)</f>
        <v>10</v>
      </c>
      <c r="M17" s="2" t="s">
        <v>313</v>
      </c>
      <c r="N17" s="4">
        <v>20</v>
      </c>
      <c r="O17" s="2" t="s">
        <v>314</v>
      </c>
      <c r="P17" s="4">
        <v>0</v>
      </c>
      <c r="Q17" s="2" t="s">
        <v>315</v>
      </c>
      <c r="R17" s="4">
        <v>1</v>
      </c>
      <c r="S17" s="1"/>
    </row>
    <row r="18" spans="1:19" ht="15.75" customHeight="1">
      <c r="A18" s="2" t="s">
        <v>316</v>
      </c>
      <c r="B18" s="4">
        <f>ROUNDUP((B5+B4+B5)/3,0)</f>
        <v>9</v>
      </c>
      <c r="C18" s="2" t="s">
        <v>317</v>
      </c>
      <c r="D18" s="4">
        <v>20</v>
      </c>
      <c r="E18" s="2" t="s">
        <v>318</v>
      </c>
      <c r="F18" s="4"/>
      <c r="G18" s="2" t="s">
        <v>319</v>
      </c>
      <c r="H18" s="4">
        <v>1</v>
      </c>
      <c r="I18" s="1"/>
      <c r="J18" s="1"/>
      <c r="K18" s="2" t="s">
        <v>316</v>
      </c>
      <c r="L18" s="4">
        <f>ROUNDUP((L5+L4+L5)/3,0)</f>
        <v>9</v>
      </c>
      <c r="M18" s="2" t="s">
        <v>317</v>
      </c>
      <c r="N18" s="4">
        <v>20</v>
      </c>
      <c r="O18" s="2" t="s">
        <v>318</v>
      </c>
      <c r="P18" s="4">
        <v>0</v>
      </c>
      <c r="Q18" s="2" t="s">
        <v>319</v>
      </c>
      <c r="R18" s="4">
        <v>1</v>
      </c>
      <c r="S18" s="1"/>
    </row>
    <row r="19" spans="1:19" ht="15.75" customHeight="1">
      <c r="A19" s="2" t="s">
        <v>320</v>
      </c>
      <c r="B19" s="4">
        <f>ROUNDUP(B8+B9,0)</f>
        <v>12</v>
      </c>
      <c r="C19" s="2" t="s">
        <v>321</v>
      </c>
      <c r="D19" s="4">
        <v>20</v>
      </c>
      <c r="E19" s="2" t="s">
        <v>322</v>
      </c>
      <c r="F19" s="4"/>
      <c r="G19" s="2" t="s">
        <v>323</v>
      </c>
      <c r="H19" s="4">
        <v>1</v>
      </c>
      <c r="I19" s="1"/>
      <c r="J19" s="1"/>
      <c r="K19" s="2" t="s">
        <v>320</v>
      </c>
      <c r="L19" s="4">
        <f>ROUNDUP(L8+L9,0)</f>
        <v>8</v>
      </c>
      <c r="M19" s="2" t="s">
        <v>321</v>
      </c>
      <c r="N19" s="4">
        <v>20</v>
      </c>
      <c r="O19" s="2" t="s">
        <v>322</v>
      </c>
      <c r="P19" s="4">
        <v>0</v>
      </c>
      <c r="Q19" s="2" t="s">
        <v>323</v>
      </c>
      <c r="R19" s="4">
        <v>1</v>
      </c>
      <c r="S19" s="1"/>
    </row>
    <row r="20" spans="1:19" ht="15.75" customHeight="1">
      <c r="A20" s="2" t="s">
        <v>324</v>
      </c>
      <c r="B20" s="2"/>
      <c r="C20" s="2" t="s">
        <v>325</v>
      </c>
      <c r="D20" s="4">
        <v>20</v>
      </c>
      <c r="E20" s="2" t="s">
        <v>326</v>
      </c>
      <c r="F20" s="4"/>
      <c r="G20" s="2" t="s">
        <v>327</v>
      </c>
      <c r="H20" s="2" t="s">
        <v>391</v>
      </c>
      <c r="I20" s="1"/>
      <c r="J20" s="1"/>
      <c r="K20" s="2" t="s">
        <v>324</v>
      </c>
      <c r="L20" s="2"/>
      <c r="M20" s="2" t="s">
        <v>325</v>
      </c>
      <c r="N20" s="4">
        <v>20</v>
      </c>
      <c r="O20" s="2" t="s">
        <v>326</v>
      </c>
      <c r="P20" s="4">
        <v>0</v>
      </c>
      <c r="Q20" s="2" t="s">
        <v>327</v>
      </c>
      <c r="R20" s="2" t="s">
        <v>391</v>
      </c>
      <c r="S20" s="1"/>
    </row>
    <row r="21" spans="1:19" ht="15.75" customHeight="1">
      <c r="A21" s="2" t="s">
        <v>329</v>
      </c>
      <c r="B21" s="4">
        <f>F2</f>
        <v>110</v>
      </c>
      <c r="C21" s="2" t="s">
        <v>330</v>
      </c>
      <c r="D21" s="4">
        <v>22</v>
      </c>
      <c r="E21" s="2" t="s">
        <v>331</v>
      </c>
      <c r="F21" s="4"/>
      <c r="G21" s="2" t="s">
        <v>332</v>
      </c>
      <c r="H21" s="2" t="s">
        <v>391</v>
      </c>
      <c r="I21" s="1"/>
      <c r="J21" s="1"/>
      <c r="K21" s="2" t="s">
        <v>329</v>
      </c>
      <c r="L21" s="4">
        <f>P2</f>
        <v>110</v>
      </c>
      <c r="M21" s="2" t="s">
        <v>330</v>
      </c>
      <c r="N21" s="4">
        <v>20</v>
      </c>
      <c r="O21" s="2" t="s">
        <v>331</v>
      </c>
      <c r="P21" s="4">
        <v>0</v>
      </c>
      <c r="Q21" s="2" t="s">
        <v>332</v>
      </c>
      <c r="R21" s="2" t="s">
        <v>391</v>
      </c>
      <c r="S21" s="1"/>
    </row>
    <row r="22" spans="1:19" ht="15.75" customHeight="1">
      <c r="A22" s="2" t="s">
        <v>334</v>
      </c>
      <c r="B22" s="4">
        <f>F3</f>
        <v>4</v>
      </c>
      <c r="C22" s="2" t="s">
        <v>335</v>
      </c>
      <c r="D22" s="4">
        <v>20</v>
      </c>
      <c r="E22" s="2" t="s">
        <v>336</v>
      </c>
      <c r="F22" s="4"/>
      <c r="G22" s="2" t="s">
        <v>337</v>
      </c>
      <c r="H22" s="2" t="s">
        <v>391</v>
      </c>
      <c r="I22" s="1"/>
      <c r="J22" s="1"/>
      <c r="K22" s="2" t="s">
        <v>334</v>
      </c>
      <c r="L22" s="4">
        <f>P3</f>
        <v>4</v>
      </c>
      <c r="M22" s="2" t="s">
        <v>335</v>
      </c>
      <c r="N22" s="4">
        <v>20</v>
      </c>
      <c r="O22" s="2" t="s">
        <v>336</v>
      </c>
      <c r="P22" s="4">
        <v>0</v>
      </c>
      <c r="Q22" s="2" t="s">
        <v>337</v>
      </c>
      <c r="R22" s="2" t="s">
        <v>391</v>
      </c>
      <c r="S22" s="1"/>
    </row>
    <row r="23" spans="1:19" ht="15.75" customHeight="1">
      <c r="A23" s="2" t="s">
        <v>339</v>
      </c>
      <c r="B23" s="4">
        <f t="shared" ref="B23:B28" si="0">F4</f>
        <v>22</v>
      </c>
      <c r="C23" s="2" t="s">
        <v>340</v>
      </c>
      <c r="D23" s="4">
        <v>20</v>
      </c>
      <c r="E23" s="2" t="s">
        <v>341</v>
      </c>
      <c r="F23" s="4"/>
      <c r="G23" s="2" t="s">
        <v>342</v>
      </c>
      <c r="H23" s="2" t="s">
        <v>391</v>
      </c>
      <c r="I23" s="1"/>
      <c r="J23" s="1"/>
      <c r="K23" s="2" t="s">
        <v>339</v>
      </c>
      <c r="L23" s="4">
        <f t="shared" ref="L23:L28" si="1">P4</f>
        <v>22</v>
      </c>
      <c r="M23" s="2" t="s">
        <v>340</v>
      </c>
      <c r="N23" s="4">
        <v>20</v>
      </c>
      <c r="O23" s="2" t="s">
        <v>341</v>
      </c>
      <c r="P23" s="4">
        <v>0</v>
      </c>
      <c r="Q23" s="2" t="s">
        <v>342</v>
      </c>
      <c r="R23" s="2" t="s">
        <v>391</v>
      </c>
      <c r="S23" s="1"/>
    </row>
    <row r="24" spans="1:19" ht="15.75" customHeight="1">
      <c r="A24" s="2" t="s">
        <v>344</v>
      </c>
      <c r="B24" s="4">
        <f t="shared" si="0"/>
        <v>77</v>
      </c>
      <c r="C24" s="2" t="s">
        <v>345</v>
      </c>
      <c r="D24" s="4">
        <v>23</v>
      </c>
      <c r="E24" s="2" t="s">
        <v>346</v>
      </c>
      <c r="F24" s="4"/>
      <c r="G24" s="2" t="s">
        <v>347</v>
      </c>
      <c r="H24" s="2" t="s">
        <v>391</v>
      </c>
      <c r="I24" s="1"/>
      <c r="J24" s="1"/>
      <c r="K24" s="2" t="s">
        <v>344</v>
      </c>
      <c r="L24" s="4">
        <f t="shared" si="1"/>
        <v>77</v>
      </c>
      <c r="M24" s="2" t="s">
        <v>345</v>
      </c>
      <c r="N24" s="4">
        <v>20</v>
      </c>
      <c r="O24" s="2" t="s">
        <v>346</v>
      </c>
      <c r="P24" s="4">
        <v>0</v>
      </c>
      <c r="Q24" s="2" t="s">
        <v>347</v>
      </c>
      <c r="R24" s="2" t="s">
        <v>391</v>
      </c>
      <c r="S24" s="1"/>
    </row>
    <row r="25" spans="1:19" ht="15.75" customHeight="1">
      <c r="A25" s="2" t="s">
        <v>348</v>
      </c>
      <c r="B25" s="4">
        <f t="shared" si="0"/>
        <v>22</v>
      </c>
      <c r="C25" s="2" t="s">
        <v>349</v>
      </c>
      <c r="D25" s="4">
        <v>20</v>
      </c>
      <c r="E25" s="2" t="s">
        <v>350</v>
      </c>
      <c r="F25" s="4"/>
      <c r="G25" s="2" t="s">
        <v>351</v>
      </c>
      <c r="H25" s="2" t="s">
        <v>67</v>
      </c>
      <c r="I25" s="1"/>
      <c r="J25" s="1"/>
      <c r="K25" s="2" t="s">
        <v>348</v>
      </c>
      <c r="L25" s="4">
        <f t="shared" si="1"/>
        <v>22</v>
      </c>
      <c r="M25" s="2" t="s">
        <v>349</v>
      </c>
      <c r="N25" s="4">
        <v>20</v>
      </c>
      <c r="O25" s="2" t="s">
        <v>350</v>
      </c>
      <c r="P25" s="4">
        <v>0</v>
      </c>
      <c r="Q25" s="2" t="s">
        <v>351</v>
      </c>
      <c r="R25" s="2" t="s">
        <v>206</v>
      </c>
      <c r="S25" s="1"/>
    </row>
    <row r="26" spans="1:19" ht="15.75" customHeight="1">
      <c r="A26" s="2" t="s">
        <v>353</v>
      </c>
      <c r="B26" s="4">
        <f t="shared" si="0"/>
        <v>22</v>
      </c>
      <c r="C26" s="2" t="s">
        <v>354</v>
      </c>
      <c r="D26" s="4">
        <v>26</v>
      </c>
      <c r="E26" s="2" t="s">
        <v>355</v>
      </c>
      <c r="F26" s="4"/>
      <c r="G26" s="2"/>
      <c r="H26" s="2"/>
      <c r="I26" s="1"/>
      <c r="J26" s="1"/>
      <c r="K26" s="2" t="s">
        <v>353</v>
      </c>
      <c r="L26" s="4">
        <f t="shared" si="1"/>
        <v>22</v>
      </c>
      <c r="M26" s="2" t="s">
        <v>354</v>
      </c>
      <c r="N26" s="4">
        <v>20</v>
      </c>
      <c r="O26" s="2" t="s">
        <v>355</v>
      </c>
      <c r="P26" s="4">
        <v>0</v>
      </c>
      <c r="Q26" s="2"/>
      <c r="R26" s="2"/>
      <c r="S26" s="1"/>
    </row>
    <row r="27" spans="1:19" ht="15.75" customHeight="1">
      <c r="A27" s="2" t="s">
        <v>356</v>
      </c>
      <c r="B27" s="4">
        <f t="shared" si="0"/>
        <v>27.5</v>
      </c>
      <c r="E27" s="2" t="s">
        <v>357</v>
      </c>
      <c r="F27" s="2"/>
      <c r="G27" s="2"/>
      <c r="H27" s="2"/>
      <c r="I27" s="1"/>
      <c r="J27" s="1"/>
      <c r="K27" s="2" t="s">
        <v>356</v>
      </c>
      <c r="L27" s="4">
        <f t="shared" si="1"/>
        <v>27.5</v>
      </c>
      <c r="O27" s="2" t="s">
        <v>357</v>
      </c>
      <c r="P27" s="2"/>
      <c r="Q27" s="2"/>
      <c r="R27" s="2"/>
      <c r="S27" s="1"/>
    </row>
    <row r="28" spans="1:19" ht="15.75" customHeight="1">
      <c r="A28" s="2" t="s">
        <v>358</v>
      </c>
      <c r="B28" s="4">
        <f t="shared" si="0"/>
        <v>27.5</v>
      </c>
      <c r="C28" s="2"/>
      <c r="D28" s="2"/>
      <c r="E28" s="2"/>
      <c r="F28" s="2"/>
      <c r="G28" s="2"/>
      <c r="H28" s="2"/>
      <c r="I28" s="1"/>
      <c r="J28" s="1"/>
      <c r="K28" s="2" t="s">
        <v>358</v>
      </c>
      <c r="L28" s="4">
        <f t="shared" si="1"/>
        <v>27.5</v>
      </c>
      <c r="M28" s="2"/>
      <c r="N28" s="2"/>
      <c r="O28" s="2"/>
      <c r="P28" s="2"/>
      <c r="Q28" s="2"/>
      <c r="R28" s="2"/>
      <c r="S28" s="1"/>
    </row>
    <row r="29" spans="1:19" ht="15.75" customHeight="1">
      <c r="A29" s="2" t="s">
        <v>359</v>
      </c>
      <c r="B29" s="4">
        <v>0</v>
      </c>
      <c r="C29" s="2"/>
      <c r="D29" s="2"/>
      <c r="E29" s="2"/>
      <c r="F29" s="2"/>
      <c r="G29" s="2"/>
      <c r="H29" s="2"/>
      <c r="I29" s="1"/>
      <c r="J29" s="1"/>
      <c r="K29" s="2" t="s">
        <v>359</v>
      </c>
      <c r="L29" s="4">
        <v>0</v>
      </c>
      <c r="M29" s="2"/>
      <c r="N29" s="2"/>
      <c r="O29" s="2"/>
      <c r="P29" s="2"/>
      <c r="Q29" s="2"/>
      <c r="R29" s="2"/>
      <c r="S29" s="1"/>
    </row>
    <row r="30" spans="1:19" ht="15.75" customHeight="1">
      <c r="A30" s="2"/>
      <c r="B30" s="2"/>
      <c r="C30" s="2"/>
      <c r="D30" s="2"/>
      <c r="E30" s="2"/>
      <c r="F30" s="2"/>
      <c r="G30" s="2"/>
      <c r="H30" s="2"/>
      <c r="I30" s="1"/>
      <c r="J30" s="1"/>
      <c r="K30" s="2"/>
      <c r="L30" s="2"/>
      <c r="M30" s="2"/>
      <c r="N30" s="2"/>
      <c r="O30" s="2"/>
      <c r="P30" s="2"/>
      <c r="Q30" s="2"/>
      <c r="R30" s="2"/>
      <c r="S30" s="1"/>
    </row>
    <row r="31" spans="1:19" ht="15.75" customHeight="1">
      <c r="A31" s="3"/>
      <c r="B31" s="3"/>
      <c r="C31" s="3"/>
      <c r="D31" s="3"/>
      <c r="E31" s="3"/>
      <c r="F31" s="3"/>
      <c r="G31" s="3"/>
      <c r="H31" s="3"/>
    </row>
    <row r="32" spans="1:19" ht="15.75" customHeight="1">
      <c r="A32" s="3"/>
      <c r="B32" s="3"/>
      <c r="C32" s="3"/>
      <c r="D32" s="3"/>
      <c r="E32" s="3"/>
      <c r="F32" s="3"/>
      <c r="G32" s="3"/>
      <c r="H32" s="3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24CE9-9936-4B3B-A44A-0462019A7B7F}">
  <dimension ref="A1:J31"/>
  <sheetViews>
    <sheetView workbookViewId="0">
      <selection activeCell="D23" sqref="D23"/>
    </sheetView>
  </sheetViews>
  <sheetFormatPr defaultColWidth="11.42578125" defaultRowHeight="13.15"/>
  <sheetData>
    <row r="1" spans="1:10" ht="14.45">
      <c r="A1" s="2" t="s">
        <v>238</v>
      </c>
      <c r="B1" s="2" t="s">
        <v>239</v>
      </c>
      <c r="C1" s="2" t="s">
        <v>240</v>
      </c>
      <c r="D1" s="2" t="s">
        <v>241</v>
      </c>
      <c r="E1" s="2" t="s">
        <v>242</v>
      </c>
      <c r="F1" s="2" t="s">
        <v>243</v>
      </c>
      <c r="G1" s="2" t="s">
        <v>244</v>
      </c>
      <c r="H1" s="2" t="s">
        <v>245</v>
      </c>
      <c r="I1" s="1" t="s">
        <v>246</v>
      </c>
    </row>
    <row r="2" spans="1:10" ht="14.45">
      <c r="A2" s="2" t="s">
        <v>247</v>
      </c>
      <c r="B2" s="4">
        <v>9</v>
      </c>
      <c r="C2" s="2" t="s">
        <v>248</v>
      </c>
      <c r="D2" s="4">
        <v>20</v>
      </c>
      <c r="E2" s="2" t="s">
        <v>249</v>
      </c>
      <c r="F2" s="4">
        <f xml:space="preserve"> (B2*2 + B5) *5</f>
        <v>140</v>
      </c>
      <c r="G2" s="2" t="s">
        <v>250</v>
      </c>
      <c r="H2" s="4">
        <v>7</v>
      </c>
      <c r="I2" s="1"/>
      <c r="J2" s="4"/>
    </row>
    <row r="3" spans="1:10" ht="14.45">
      <c r="A3" s="2" t="s">
        <v>251</v>
      </c>
      <c r="B3" s="4">
        <v>12</v>
      </c>
      <c r="C3" s="2" t="s">
        <v>252</v>
      </c>
      <c r="D3" s="4">
        <v>42</v>
      </c>
      <c r="E3" s="2" t="s">
        <v>253</v>
      </c>
      <c r="F3" s="4">
        <f>ROUNDDOWN(B5/2,0)</f>
        <v>5</v>
      </c>
      <c r="G3" s="2" t="s">
        <v>254</v>
      </c>
      <c r="H3" s="4">
        <v>6</v>
      </c>
      <c r="I3" s="1"/>
      <c r="J3" s="4"/>
    </row>
    <row r="4" spans="1:10" ht="14.45">
      <c r="A4" s="2" t="s">
        <v>255</v>
      </c>
      <c r="B4" s="4">
        <v>9</v>
      </c>
      <c r="C4" s="2" t="s">
        <v>256</v>
      </c>
      <c r="D4" s="4">
        <v>38</v>
      </c>
      <c r="E4" s="2" t="s">
        <v>257</v>
      </c>
      <c r="F4" s="4">
        <f>$F$2*0.2</f>
        <v>28</v>
      </c>
      <c r="G4" s="2" t="s">
        <v>258</v>
      </c>
      <c r="H4" s="4">
        <v>5</v>
      </c>
      <c r="I4" s="1"/>
      <c r="J4" s="4"/>
    </row>
    <row r="5" spans="1:10" ht="14.45">
      <c r="A5" s="2" t="s">
        <v>259</v>
      </c>
      <c r="B5" s="4">
        <v>10</v>
      </c>
      <c r="C5" s="2" t="s">
        <v>260</v>
      </c>
      <c r="D5" s="4">
        <v>35</v>
      </c>
      <c r="E5" s="2" t="s">
        <v>261</v>
      </c>
      <c r="F5" s="4">
        <f>$F$2*0.7</f>
        <v>98</v>
      </c>
      <c r="G5" s="2" t="s">
        <v>262</v>
      </c>
      <c r="H5" s="4">
        <v>0</v>
      </c>
      <c r="I5" s="1"/>
      <c r="J5" s="4"/>
    </row>
    <row r="6" spans="1:10" ht="14.45">
      <c r="A6" s="2" t="s">
        <v>263</v>
      </c>
      <c r="B6" s="4">
        <v>10</v>
      </c>
      <c r="C6" s="2" t="s">
        <v>264</v>
      </c>
      <c r="D6" s="4">
        <v>20</v>
      </c>
      <c r="E6" s="2" t="s">
        <v>265</v>
      </c>
      <c r="F6" s="4">
        <f>$F$2*0.2</f>
        <v>28</v>
      </c>
      <c r="G6" s="2" t="s">
        <v>266</v>
      </c>
      <c r="H6" s="4">
        <v>1</v>
      </c>
      <c r="I6" s="1"/>
      <c r="J6" s="4"/>
    </row>
    <row r="7" spans="1:10" ht="14.45">
      <c r="A7" s="2" t="s">
        <v>267</v>
      </c>
      <c r="B7" s="4">
        <v>10</v>
      </c>
      <c r="C7" s="2" t="s">
        <v>268</v>
      </c>
      <c r="D7" s="4">
        <v>20</v>
      </c>
      <c r="E7" s="2" t="s">
        <v>269</v>
      </c>
      <c r="F7" s="4">
        <f>$F$2*0.2</f>
        <v>28</v>
      </c>
      <c r="G7" s="2" t="s">
        <v>270</v>
      </c>
      <c r="H7" s="4">
        <v>1</v>
      </c>
      <c r="I7" s="1"/>
      <c r="J7" s="4"/>
    </row>
    <row r="8" spans="1:10" ht="14.45">
      <c r="A8" s="2" t="s">
        <v>271</v>
      </c>
      <c r="B8" s="4">
        <v>7</v>
      </c>
      <c r="C8" s="2" t="s">
        <v>272</v>
      </c>
      <c r="D8" s="4">
        <v>30</v>
      </c>
      <c r="E8" s="2" t="s">
        <v>273</v>
      </c>
      <c r="F8" s="4">
        <f>$F$2*0.25</f>
        <v>35</v>
      </c>
      <c r="G8" s="2" t="s">
        <v>274</v>
      </c>
      <c r="H8" s="4">
        <v>1</v>
      </c>
      <c r="I8" s="1"/>
      <c r="J8" s="4"/>
    </row>
    <row r="9" spans="1:10" ht="14.45">
      <c r="A9" s="2" t="s">
        <v>275</v>
      </c>
      <c r="B9" s="4">
        <v>5</v>
      </c>
      <c r="C9" s="2" t="s">
        <v>276</v>
      </c>
      <c r="D9" s="4">
        <v>37</v>
      </c>
      <c r="E9" s="2" t="s">
        <v>277</v>
      </c>
      <c r="F9" s="4">
        <f>$F$2*0.25</f>
        <v>35</v>
      </c>
      <c r="G9" s="2" t="s">
        <v>278</v>
      </c>
      <c r="H9" s="4">
        <v>0</v>
      </c>
      <c r="I9" s="1"/>
      <c r="J9" s="4"/>
    </row>
    <row r="10" spans="1:10" ht="14.45">
      <c r="A10" s="2" t="s">
        <v>279</v>
      </c>
      <c r="B10" s="4">
        <f>ROUNDUP((B8+B5+B7+B9)/2,0)</f>
        <v>16</v>
      </c>
      <c r="C10" s="2" t="s">
        <v>280</v>
      </c>
      <c r="D10" s="4">
        <v>30</v>
      </c>
      <c r="E10" s="2" t="s">
        <v>281</v>
      </c>
      <c r="F10" s="2" t="s">
        <v>67</v>
      </c>
      <c r="G10" s="2" t="s">
        <v>283</v>
      </c>
      <c r="H10" s="4">
        <v>6</v>
      </c>
      <c r="I10" s="1"/>
      <c r="J10" s="4"/>
    </row>
    <row r="11" spans="1:10" ht="14.45">
      <c r="A11" s="2" t="s">
        <v>284</v>
      </c>
      <c r="B11" s="4">
        <v>8</v>
      </c>
      <c r="C11" s="2" t="s">
        <v>285</v>
      </c>
      <c r="D11" s="4">
        <v>30</v>
      </c>
      <c r="E11" s="2" t="s">
        <v>286</v>
      </c>
      <c r="F11" s="4">
        <v>2</v>
      </c>
      <c r="G11" s="2" t="s">
        <v>287</v>
      </c>
      <c r="H11" s="4">
        <v>7</v>
      </c>
      <c r="I11" s="1"/>
      <c r="J11" s="4"/>
    </row>
    <row r="12" spans="1:10" ht="14.45">
      <c r="A12" s="2" t="s">
        <v>288</v>
      </c>
      <c r="B12" s="4">
        <v>20</v>
      </c>
      <c r="C12" s="2" t="s">
        <v>289</v>
      </c>
      <c r="D12" s="4">
        <v>20</v>
      </c>
      <c r="E12" s="2" t="s">
        <v>290</v>
      </c>
      <c r="F12" s="4">
        <v>2</v>
      </c>
      <c r="G12" s="2" t="s">
        <v>291</v>
      </c>
      <c r="H12" s="4">
        <v>6</v>
      </c>
      <c r="I12" s="1"/>
      <c r="J12" s="4"/>
    </row>
    <row r="13" spans="1:10" ht="14.45">
      <c r="A13" s="2" t="s">
        <v>292</v>
      </c>
      <c r="B13" s="4">
        <v>20</v>
      </c>
      <c r="C13" s="2" t="s">
        <v>293</v>
      </c>
      <c r="D13" s="4">
        <v>20</v>
      </c>
      <c r="E13" s="2" t="s">
        <v>294</v>
      </c>
      <c r="F13" s="2" t="s">
        <v>489</v>
      </c>
      <c r="G13" s="2" t="s">
        <v>296</v>
      </c>
      <c r="H13" s="4">
        <v>5</v>
      </c>
      <c r="I13" s="1"/>
      <c r="J13" s="4"/>
    </row>
    <row r="14" spans="1:10" ht="14.45">
      <c r="A14" s="2" t="s">
        <v>297</v>
      </c>
      <c r="B14" s="4">
        <v>28</v>
      </c>
      <c r="C14" s="2" t="s">
        <v>298</v>
      </c>
      <c r="D14" s="4">
        <v>20</v>
      </c>
      <c r="E14" s="2" t="s">
        <v>299</v>
      </c>
      <c r="F14" s="2" t="s">
        <v>490</v>
      </c>
      <c r="G14" s="2" t="s">
        <v>301</v>
      </c>
      <c r="H14" s="4">
        <v>5</v>
      </c>
      <c r="I14" s="1"/>
      <c r="J14" s="4"/>
    </row>
    <row r="15" spans="1:10" ht="14.45">
      <c r="A15" s="2" t="s">
        <v>302</v>
      </c>
      <c r="B15" s="2" t="s">
        <v>333</v>
      </c>
      <c r="C15" s="2" t="s">
        <v>304</v>
      </c>
      <c r="D15" s="4">
        <v>20</v>
      </c>
      <c r="E15" s="2" t="s">
        <v>305</v>
      </c>
      <c r="F15" s="2" t="s">
        <v>33</v>
      </c>
      <c r="G15" s="2" t="s">
        <v>307</v>
      </c>
      <c r="H15" s="4">
        <v>1</v>
      </c>
      <c r="I15" s="1"/>
      <c r="J15" s="4"/>
    </row>
    <row r="16" spans="1:10" ht="14.45">
      <c r="A16" s="2" t="s">
        <v>308</v>
      </c>
      <c r="B16" s="4">
        <f>ROUNDUP((B7+B5)/2,0)</f>
        <v>10</v>
      </c>
      <c r="C16" s="2" t="s">
        <v>309</v>
      </c>
      <c r="D16" s="4">
        <v>21</v>
      </c>
      <c r="E16" s="2" t="s">
        <v>99</v>
      </c>
      <c r="F16" s="2"/>
      <c r="G16" s="2" t="s">
        <v>311</v>
      </c>
      <c r="H16" s="4">
        <v>1</v>
      </c>
      <c r="I16" s="1"/>
      <c r="J16" s="4"/>
    </row>
    <row r="17" spans="1:10" ht="14.45">
      <c r="A17" s="2" t="s">
        <v>312</v>
      </c>
      <c r="B17" s="4">
        <f>ROUNDUP((B6+B6+B4)/3,0)</f>
        <v>10</v>
      </c>
      <c r="C17" s="2" t="s">
        <v>313</v>
      </c>
      <c r="D17" s="4">
        <v>22</v>
      </c>
      <c r="E17" s="2" t="s">
        <v>314</v>
      </c>
      <c r="F17" s="4"/>
      <c r="G17" s="2" t="s">
        <v>315</v>
      </c>
      <c r="H17" s="4">
        <v>1</v>
      </c>
      <c r="I17" s="1"/>
      <c r="J17" s="4"/>
    </row>
    <row r="18" spans="1:10" ht="14.45">
      <c r="A18" s="2" t="s">
        <v>316</v>
      </c>
      <c r="B18" s="4">
        <f>ROUNDUP((B5+B4+B5)/3,0)</f>
        <v>10</v>
      </c>
      <c r="C18" s="2" t="s">
        <v>317</v>
      </c>
      <c r="D18" s="4">
        <v>30</v>
      </c>
      <c r="E18" s="2" t="s">
        <v>318</v>
      </c>
      <c r="F18" s="4"/>
      <c r="G18" s="2" t="s">
        <v>319</v>
      </c>
      <c r="H18" s="4">
        <v>1</v>
      </c>
      <c r="I18" s="1"/>
      <c r="J18" s="4"/>
    </row>
    <row r="19" spans="1:10" ht="14.45">
      <c r="A19" s="2" t="s">
        <v>320</v>
      </c>
      <c r="B19" s="4">
        <f>ROUNDUP(B8+B9,0)</f>
        <v>12</v>
      </c>
      <c r="C19" s="2" t="s">
        <v>321</v>
      </c>
      <c r="D19" s="4">
        <v>30</v>
      </c>
      <c r="E19" s="2" t="s">
        <v>322</v>
      </c>
      <c r="F19" s="4"/>
      <c r="G19" s="2" t="s">
        <v>323</v>
      </c>
      <c r="H19" s="4">
        <v>1</v>
      </c>
      <c r="I19" s="1"/>
      <c r="J19" s="4"/>
    </row>
    <row r="20" spans="1:10" ht="14.45">
      <c r="A20" s="2" t="s">
        <v>324</v>
      </c>
      <c r="B20" s="2"/>
      <c r="C20" s="2" t="s">
        <v>325</v>
      </c>
      <c r="D20" s="4">
        <v>34</v>
      </c>
      <c r="E20" s="2" t="s">
        <v>326</v>
      </c>
      <c r="F20" s="4"/>
      <c r="G20" s="2" t="s">
        <v>327</v>
      </c>
      <c r="H20" s="2" t="s">
        <v>333</v>
      </c>
      <c r="I20" s="1"/>
      <c r="J20" s="4"/>
    </row>
    <row r="21" spans="1:10" ht="14.45">
      <c r="A21" s="2" t="s">
        <v>329</v>
      </c>
      <c r="B21" s="4">
        <f>F2</f>
        <v>140</v>
      </c>
      <c r="C21" s="2" t="s">
        <v>330</v>
      </c>
      <c r="D21" s="4">
        <v>30</v>
      </c>
      <c r="E21" s="2" t="s">
        <v>331</v>
      </c>
      <c r="F21" s="4">
        <v>0</v>
      </c>
      <c r="G21" s="2" t="s">
        <v>332</v>
      </c>
      <c r="H21" s="2" t="s">
        <v>333</v>
      </c>
      <c r="I21" s="1"/>
      <c r="J21" s="4"/>
    </row>
    <row r="22" spans="1:10" ht="14.45">
      <c r="A22" s="2" t="s">
        <v>334</v>
      </c>
      <c r="B22" s="4">
        <f>F3</f>
        <v>5</v>
      </c>
      <c r="C22" s="2" t="s">
        <v>335</v>
      </c>
      <c r="D22" s="4">
        <v>20</v>
      </c>
      <c r="E22" s="2" t="s">
        <v>336</v>
      </c>
      <c r="F22" s="4">
        <v>0</v>
      </c>
      <c r="G22" s="2" t="s">
        <v>337</v>
      </c>
      <c r="H22" s="2" t="s">
        <v>333</v>
      </c>
      <c r="I22" s="1"/>
      <c r="J22" s="4"/>
    </row>
    <row r="23" spans="1:10" ht="14.45">
      <c r="A23" s="2" t="s">
        <v>339</v>
      </c>
      <c r="B23" s="4">
        <f t="shared" ref="B23:B28" si="0">F4</f>
        <v>28</v>
      </c>
      <c r="C23" s="2" t="s">
        <v>340</v>
      </c>
      <c r="D23" s="4">
        <v>20</v>
      </c>
      <c r="E23" s="2" t="s">
        <v>341</v>
      </c>
      <c r="F23" s="4">
        <v>0</v>
      </c>
      <c r="G23" s="2" t="s">
        <v>342</v>
      </c>
      <c r="H23" s="2" t="s">
        <v>333</v>
      </c>
      <c r="I23" s="1"/>
      <c r="J23" s="4"/>
    </row>
    <row r="24" spans="1:10" ht="14.45">
      <c r="A24" s="2" t="s">
        <v>344</v>
      </c>
      <c r="B24" s="4">
        <f t="shared" si="0"/>
        <v>98</v>
      </c>
      <c r="C24" s="2" t="s">
        <v>345</v>
      </c>
      <c r="D24" s="4">
        <v>20</v>
      </c>
      <c r="E24" s="2" t="s">
        <v>346</v>
      </c>
      <c r="F24" s="4">
        <v>0</v>
      </c>
      <c r="G24" s="2" t="s">
        <v>347</v>
      </c>
      <c r="H24" s="2" t="s">
        <v>333</v>
      </c>
      <c r="I24" s="1"/>
      <c r="J24" s="4"/>
    </row>
    <row r="25" spans="1:10" ht="14.45">
      <c r="A25" s="2" t="s">
        <v>348</v>
      </c>
      <c r="B25" s="4">
        <f t="shared" si="0"/>
        <v>28</v>
      </c>
      <c r="C25" s="2" t="s">
        <v>349</v>
      </c>
      <c r="D25" s="4">
        <v>30</v>
      </c>
      <c r="E25" s="2" t="s">
        <v>350</v>
      </c>
      <c r="F25" s="4">
        <v>0</v>
      </c>
      <c r="G25" s="2" t="s">
        <v>351</v>
      </c>
      <c r="H25" s="2" t="s">
        <v>67</v>
      </c>
      <c r="I25" s="1"/>
      <c r="J25" s="4"/>
    </row>
    <row r="26" spans="1:10" ht="14.45">
      <c r="A26" s="2" t="s">
        <v>353</v>
      </c>
      <c r="B26" s="4">
        <f t="shared" si="0"/>
        <v>28</v>
      </c>
      <c r="C26" s="2" t="s">
        <v>354</v>
      </c>
      <c r="D26" s="4">
        <v>34</v>
      </c>
      <c r="E26" s="2" t="s">
        <v>355</v>
      </c>
      <c r="F26" s="4">
        <v>0</v>
      </c>
      <c r="G26" s="2"/>
      <c r="H26" s="2"/>
      <c r="I26" s="1"/>
      <c r="J26" s="4"/>
    </row>
    <row r="27" spans="1:10" ht="14.45">
      <c r="A27" s="2" t="s">
        <v>356</v>
      </c>
      <c r="B27" s="4">
        <f t="shared" si="0"/>
        <v>35</v>
      </c>
      <c r="E27" s="2" t="s">
        <v>357</v>
      </c>
      <c r="F27" s="2"/>
      <c r="G27" s="2"/>
      <c r="H27" s="2"/>
      <c r="I27" s="1"/>
    </row>
    <row r="28" spans="1:10" ht="14.45">
      <c r="A28" s="2" t="s">
        <v>358</v>
      </c>
      <c r="B28" s="4">
        <f t="shared" si="0"/>
        <v>35</v>
      </c>
      <c r="C28" s="2"/>
      <c r="D28" s="2"/>
      <c r="E28" s="2"/>
      <c r="F28" s="2"/>
      <c r="G28" s="2"/>
      <c r="H28" s="2"/>
      <c r="I28" s="1"/>
    </row>
    <row r="29" spans="1:10" ht="14.45">
      <c r="A29" s="2" t="s">
        <v>359</v>
      </c>
      <c r="B29" s="4">
        <v>0</v>
      </c>
      <c r="C29" s="2"/>
      <c r="D29" s="2"/>
      <c r="E29" s="2"/>
      <c r="F29" s="2"/>
      <c r="G29" s="2"/>
      <c r="H29" s="2"/>
      <c r="I29" s="1"/>
    </row>
    <row r="30" spans="1:10" ht="14.45">
      <c r="A30" s="2"/>
      <c r="B30" s="2"/>
      <c r="C30" s="2"/>
      <c r="D30" s="2"/>
      <c r="E30" s="2"/>
      <c r="F30" s="2"/>
      <c r="G30" s="2"/>
      <c r="H30" s="2"/>
      <c r="I30" s="1"/>
    </row>
    <row r="31" spans="1:10" ht="13.9">
      <c r="A31" s="3"/>
      <c r="B31" s="3"/>
      <c r="C31" s="3"/>
      <c r="D31" s="3"/>
      <c r="E31" s="3"/>
      <c r="F31" s="3"/>
      <c r="G31" s="3"/>
      <c r="H31" s="3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9"/>
  <sheetViews>
    <sheetView workbookViewId="0">
      <selection activeCell="F15" sqref="F15"/>
    </sheetView>
  </sheetViews>
  <sheetFormatPr defaultColWidth="11.42578125" defaultRowHeight="13.15"/>
  <sheetData>
    <row r="1" spans="1:9" ht="14.45">
      <c r="A1" s="2" t="s">
        <v>238</v>
      </c>
      <c r="B1" s="2" t="s">
        <v>239</v>
      </c>
      <c r="C1" s="2" t="s">
        <v>240</v>
      </c>
      <c r="D1" s="2" t="s">
        <v>241</v>
      </c>
      <c r="E1" s="2" t="s">
        <v>242</v>
      </c>
      <c r="F1" s="2" t="s">
        <v>243</v>
      </c>
      <c r="G1" s="2" t="s">
        <v>244</v>
      </c>
      <c r="H1" s="2" t="s">
        <v>245</v>
      </c>
      <c r="I1" s="1" t="s">
        <v>246</v>
      </c>
    </row>
    <row r="2" spans="1:9" ht="14.45">
      <c r="A2" s="2" t="s">
        <v>247</v>
      </c>
      <c r="B2" s="4">
        <v>14</v>
      </c>
      <c r="C2" s="2" t="s">
        <v>248</v>
      </c>
      <c r="D2" s="4">
        <v>10</v>
      </c>
      <c r="E2" s="2" t="s">
        <v>249</v>
      </c>
      <c r="F2" s="4">
        <f xml:space="preserve"> (B2*2 + B5) *5</f>
        <v>215</v>
      </c>
      <c r="G2" s="2" t="s">
        <v>250</v>
      </c>
      <c r="H2" s="4">
        <v>7</v>
      </c>
      <c r="I2" s="1"/>
    </row>
    <row r="3" spans="1:9" ht="14.45">
      <c r="A3" s="2" t="s">
        <v>251</v>
      </c>
      <c r="B3" s="4">
        <v>16</v>
      </c>
      <c r="C3" s="2" t="s">
        <v>252</v>
      </c>
      <c r="D3" s="4">
        <v>60</v>
      </c>
      <c r="E3" s="2" t="s">
        <v>253</v>
      </c>
      <c r="F3" s="4">
        <f>ROUNDDOWN(B5/2,0)</f>
        <v>7</v>
      </c>
      <c r="G3" s="2" t="s">
        <v>254</v>
      </c>
      <c r="H3" s="4">
        <v>7</v>
      </c>
      <c r="I3" s="1"/>
    </row>
    <row r="4" spans="1:9" ht="14.45">
      <c r="A4" s="2" t="s">
        <v>255</v>
      </c>
      <c r="B4" s="4">
        <v>14</v>
      </c>
      <c r="C4" s="2" t="s">
        <v>256</v>
      </c>
      <c r="D4" s="4">
        <v>62</v>
      </c>
      <c r="E4" s="2" t="s">
        <v>257</v>
      </c>
      <c r="F4" s="4">
        <f>$F$2*0.2</f>
        <v>43</v>
      </c>
      <c r="G4" s="2" t="s">
        <v>258</v>
      </c>
      <c r="H4" s="4">
        <v>7</v>
      </c>
      <c r="I4" s="1"/>
    </row>
    <row r="5" spans="1:9" ht="14.45">
      <c r="A5" s="2" t="s">
        <v>259</v>
      </c>
      <c r="B5" s="4">
        <v>15</v>
      </c>
      <c r="C5" s="2" t="s">
        <v>260</v>
      </c>
      <c r="D5" s="4">
        <v>20</v>
      </c>
      <c r="E5" s="2" t="s">
        <v>261</v>
      </c>
      <c r="F5" s="4">
        <f>$F$2*0.7</f>
        <v>150.5</v>
      </c>
      <c r="G5" s="2" t="s">
        <v>262</v>
      </c>
      <c r="H5" s="4">
        <v>0</v>
      </c>
      <c r="I5" s="1"/>
    </row>
    <row r="6" spans="1:9" ht="14.45">
      <c r="A6" s="2" t="s">
        <v>263</v>
      </c>
      <c r="B6" s="4">
        <v>14</v>
      </c>
      <c r="C6" s="2" t="s">
        <v>264</v>
      </c>
      <c r="D6" s="4">
        <v>40</v>
      </c>
      <c r="E6" s="2" t="s">
        <v>265</v>
      </c>
      <c r="F6" s="4">
        <f>$F$2*0.2</f>
        <v>43</v>
      </c>
      <c r="G6" s="2" t="s">
        <v>266</v>
      </c>
      <c r="H6" s="4">
        <v>2</v>
      </c>
      <c r="I6" s="1"/>
    </row>
    <row r="7" spans="1:9" ht="14.45">
      <c r="A7" s="2" t="s">
        <v>267</v>
      </c>
      <c r="B7" s="4">
        <v>14</v>
      </c>
      <c r="C7" s="2" t="s">
        <v>268</v>
      </c>
      <c r="D7" s="4">
        <v>60</v>
      </c>
      <c r="E7" s="2" t="s">
        <v>269</v>
      </c>
      <c r="F7" s="4">
        <f>$F$2*0.2</f>
        <v>43</v>
      </c>
      <c r="G7" s="2" t="s">
        <v>270</v>
      </c>
      <c r="H7" s="4">
        <v>1</v>
      </c>
      <c r="I7" s="1"/>
    </row>
    <row r="8" spans="1:9" ht="14.45">
      <c r="A8" s="2" t="s">
        <v>271</v>
      </c>
      <c r="B8" s="4">
        <v>5</v>
      </c>
      <c r="C8" s="2" t="s">
        <v>272</v>
      </c>
      <c r="D8" s="4">
        <v>55</v>
      </c>
      <c r="E8" s="2" t="s">
        <v>273</v>
      </c>
      <c r="F8" s="4">
        <f>$F$2*0.25</f>
        <v>53.75</v>
      </c>
      <c r="G8" s="2" t="s">
        <v>274</v>
      </c>
      <c r="H8" s="4">
        <v>2</v>
      </c>
      <c r="I8" s="1"/>
    </row>
    <row r="9" spans="1:9" ht="14.45">
      <c r="A9" s="2" t="s">
        <v>275</v>
      </c>
      <c r="B9" s="4">
        <v>5</v>
      </c>
      <c r="C9" s="2" t="s">
        <v>276</v>
      </c>
      <c r="D9" s="4">
        <v>45</v>
      </c>
      <c r="E9" s="2" t="s">
        <v>277</v>
      </c>
      <c r="F9" s="4">
        <f>$F$2*0.25</f>
        <v>53.75</v>
      </c>
      <c r="G9" s="2" t="s">
        <v>278</v>
      </c>
      <c r="H9" s="4">
        <v>0</v>
      </c>
      <c r="I9" s="1"/>
    </row>
    <row r="10" spans="1:9" ht="14.45">
      <c r="A10" s="2" t="s">
        <v>279</v>
      </c>
      <c r="B10" s="4">
        <f>ROUNDUP((B8+B5+B7+B9)/2,0)</f>
        <v>20</v>
      </c>
      <c r="C10" s="2" t="s">
        <v>280</v>
      </c>
      <c r="D10" s="4">
        <v>45</v>
      </c>
      <c r="E10" s="2" t="s">
        <v>281</v>
      </c>
      <c r="F10" s="2" t="s">
        <v>282</v>
      </c>
      <c r="G10" s="2" t="s">
        <v>283</v>
      </c>
      <c r="H10" s="4">
        <v>7</v>
      </c>
      <c r="I10" s="1"/>
    </row>
    <row r="11" spans="1:9" ht="14.45">
      <c r="A11" s="2" t="s">
        <v>284</v>
      </c>
      <c r="B11" s="4">
        <v>8</v>
      </c>
      <c r="C11" s="2" t="s">
        <v>285</v>
      </c>
      <c r="D11" s="4">
        <v>40</v>
      </c>
      <c r="E11" s="2" t="s">
        <v>286</v>
      </c>
      <c r="F11" s="4">
        <v>2</v>
      </c>
      <c r="G11" s="2" t="s">
        <v>287</v>
      </c>
      <c r="H11" s="4">
        <v>7</v>
      </c>
      <c r="I11" s="1"/>
    </row>
    <row r="12" spans="1:9" ht="14.45">
      <c r="A12" s="2" t="s">
        <v>288</v>
      </c>
      <c r="B12" s="4">
        <v>20</v>
      </c>
      <c r="C12" s="2" t="s">
        <v>289</v>
      </c>
      <c r="D12" s="4">
        <v>40</v>
      </c>
      <c r="E12" s="2" t="s">
        <v>290</v>
      </c>
      <c r="F12" s="4">
        <v>2</v>
      </c>
      <c r="G12" s="2" t="s">
        <v>291</v>
      </c>
      <c r="H12" s="4">
        <v>7</v>
      </c>
      <c r="I12" s="1"/>
    </row>
    <row r="13" spans="1:9" ht="14.45">
      <c r="A13" s="2" t="s">
        <v>292</v>
      </c>
      <c r="B13" s="4">
        <v>20</v>
      </c>
      <c r="C13" s="2" t="s">
        <v>293</v>
      </c>
      <c r="D13" s="4">
        <v>50</v>
      </c>
      <c r="E13" s="2" t="s">
        <v>294</v>
      </c>
      <c r="F13" s="2" t="s">
        <v>367</v>
      </c>
      <c r="G13" s="2" t="s">
        <v>296</v>
      </c>
      <c r="H13" s="4">
        <v>7</v>
      </c>
      <c r="I13" s="1"/>
    </row>
    <row r="14" spans="1:9" ht="14.45">
      <c r="A14" s="2" t="s">
        <v>297</v>
      </c>
      <c r="B14" s="4">
        <v>48</v>
      </c>
      <c r="C14" s="2" t="s">
        <v>298</v>
      </c>
      <c r="D14" s="4">
        <v>50</v>
      </c>
      <c r="E14" s="2" t="s">
        <v>299</v>
      </c>
      <c r="F14" s="2" t="s">
        <v>367</v>
      </c>
      <c r="G14" s="2" t="s">
        <v>301</v>
      </c>
      <c r="H14" s="4">
        <v>7</v>
      </c>
      <c r="I14" s="1"/>
    </row>
    <row r="15" spans="1:9" ht="14.45">
      <c r="A15" s="2" t="s">
        <v>302</v>
      </c>
      <c r="B15" s="2" t="s">
        <v>333</v>
      </c>
      <c r="C15" s="2" t="s">
        <v>304</v>
      </c>
      <c r="D15" s="4">
        <v>23</v>
      </c>
      <c r="E15" s="2" t="s">
        <v>305</v>
      </c>
      <c r="F15" s="2" t="s">
        <v>368</v>
      </c>
      <c r="G15" s="2" t="s">
        <v>307</v>
      </c>
      <c r="H15" s="4">
        <v>1</v>
      </c>
      <c r="I15" s="1"/>
    </row>
    <row r="16" spans="1:9" ht="14.45">
      <c r="A16" s="2" t="s">
        <v>308</v>
      </c>
      <c r="B16" s="4">
        <f>ROUNDUP((B7+B5)/2,0)</f>
        <v>15</v>
      </c>
      <c r="C16" s="2" t="s">
        <v>309</v>
      </c>
      <c r="D16" s="4">
        <v>40</v>
      </c>
      <c r="E16" s="2" t="s">
        <v>99</v>
      </c>
      <c r="F16" s="2"/>
      <c r="G16" s="2" t="s">
        <v>311</v>
      </c>
      <c r="H16" s="4">
        <v>2</v>
      </c>
      <c r="I16" s="1"/>
    </row>
    <row r="17" spans="1:9" ht="14.45">
      <c r="A17" s="2" t="s">
        <v>312</v>
      </c>
      <c r="B17" s="4">
        <f>ROUNDUP((B6+B6+B4)/3,0)</f>
        <v>14</v>
      </c>
      <c r="C17" s="2" t="s">
        <v>313</v>
      </c>
      <c r="D17" s="4">
        <v>40</v>
      </c>
      <c r="E17" s="2" t="s">
        <v>314</v>
      </c>
      <c r="F17" s="4"/>
      <c r="G17" s="2" t="s">
        <v>315</v>
      </c>
      <c r="H17" s="4">
        <v>1</v>
      </c>
      <c r="I17" s="1"/>
    </row>
    <row r="18" spans="1:9" ht="14.45">
      <c r="A18" s="2" t="s">
        <v>316</v>
      </c>
      <c r="B18" s="4">
        <f>ROUNDUP((B5+B4+B5)/3,0)</f>
        <v>15</v>
      </c>
      <c r="C18" s="2" t="s">
        <v>317</v>
      </c>
      <c r="D18" s="4">
        <v>50</v>
      </c>
      <c r="E18" s="2" t="s">
        <v>318</v>
      </c>
      <c r="F18" s="4"/>
      <c r="G18" s="2" t="s">
        <v>319</v>
      </c>
      <c r="H18" s="4">
        <v>2</v>
      </c>
      <c r="I18" s="1"/>
    </row>
    <row r="19" spans="1:9" ht="14.45">
      <c r="A19" s="2" t="s">
        <v>320</v>
      </c>
      <c r="B19" s="4">
        <f>ROUNDUP(B8+B9,0)</f>
        <v>10</v>
      </c>
      <c r="C19" s="2" t="s">
        <v>321</v>
      </c>
      <c r="D19" s="4">
        <v>55</v>
      </c>
      <c r="E19" s="2" t="s">
        <v>322</v>
      </c>
      <c r="F19" s="4"/>
      <c r="G19" s="2" t="s">
        <v>323</v>
      </c>
      <c r="H19" s="4">
        <v>1</v>
      </c>
      <c r="I19" s="1"/>
    </row>
    <row r="20" spans="1:9" ht="14.45">
      <c r="A20" s="2" t="s">
        <v>324</v>
      </c>
      <c r="B20" s="2"/>
      <c r="C20" s="2" t="s">
        <v>325</v>
      </c>
      <c r="D20" s="4">
        <v>41</v>
      </c>
      <c r="E20" s="2" t="s">
        <v>326</v>
      </c>
      <c r="F20" s="4">
        <v>0</v>
      </c>
      <c r="G20" s="2" t="s">
        <v>327</v>
      </c>
      <c r="H20" s="2" t="s">
        <v>369</v>
      </c>
      <c r="I20" s="1"/>
    </row>
    <row r="21" spans="1:9" ht="14.45">
      <c r="A21" s="2" t="s">
        <v>329</v>
      </c>
      <c r="B21" s="4">
        <f>F2</f>
        <v>215</v>
      </c>
      <c r="C21" s="2" t="s">
        <v>330</v>
      </c>
      <c r="D21" s="4">
        <v>45</v>
      </c>
      <c r="E21" s="2" t="s">
        <v>331</v>
      </c>
      <c r="F21" s="4">
        <f>SUM(F22:F26)</f>
        <v>30</v>
      </c>
      <c r="G21" s="2" t="s">
        <v>332</v>
      </c>
      <c r="H21" s="2" t="s">
        <v>369</v>
      </c>
      <c r="I21" s="1"/>
    </row>
    <row r="22" spans="1:9" ht="14.45">
      <c r="A22" s="2" t="s">
        <v>334</v>
      </c>
      <c r="B22" s="4">
        <f>F3</f>
        <v>7</v>
      </c>
      <c r="C22" s="2" t="s">
        <v>335</v>
      </c>
      <c r="D22" s="4">
        <v>20</v>
      </c>
      <c r="E22" s="2" t="s">
        <v>336</v>
      </c>
      <c r="F22" s="4">
        <v>6</v>
      </c>
      <c r="G22" s="2" t="s">
        <v>337</v>
      </c>
      <c r="H22" s="2" t="s">
        <v>369</v>
      </c>
      <c r="I22" s="1"/>
    </row>
    <row r="23" spans="1:9" ht="14.45">
      <c r="A23" s="2" t="s">
        <v>339</v>
      </c>
      <c r="B23" s="4">
        <f t="shared" ref="B23:B28" si="0">F4</f>
        <v>43</v>
      </c>
      <c r="C23" s="2" t="s">
        <v>340</v>
      </c>
      <c r="D23" s="4">
        <v>80</v>
      </c>
      <c r="E23" s="2" t="s">
        <v>341</v>
      </c>
      <c r="F23" s="4">
        <v>6</v>
      </c>
      <c r="G23" s="2" t="s">
        <v>342</v>
      </c>
      <c r="H23" s="2" t="s">
        <v>369</v>
      </c>
      <c r="I23" s="1"/>
    </row>
    <row r="24" spans="1:9" ht="14.45">
      <c r="A24" s="2" t="s">
        <v>344</v>
      </c>
      <c r="B24" s="4">
        <f t="shared" si="0"/>
        <v>150.5</v>
      </c>
      <c r="C24" s="2" t="s">
        <v>345</v>
      </c>
      <c r="D24" s="4">
        <v>20</v>
      </c>
      <c r="E24" s="2" t="s">
        <v>346</v>
      </c>
      <c r="F24" s="4">
        <v>6</v>
      </c>
      <c r="G24" s="2" t="s">
        <v>347</v>
      </c>
      <c r="H24" s="2" t="s">
        <v>369</v>
      </c>
      <c r="I24" s="1"/>
    </row>
    <row r="25" spans="1:9" ht="14.45">
      <c r="A25" s="2" t="s">
        <v>348</v>
      </c>
      <c r="B25" s="4">
        <f t="shared" si="0"/>
        <v>43</v>
      </c>
      <c r="C25" s="2" t="s">
        <v>349</v>
      </c>
      <c r="D25" s="4">
        <v>51</v>
      </c>
      <c r="E25" s="2" t="s">
        <v>350</v>
      </c>
      <c r="F25" s="4">
        <v>6</v>
      </c>
      <c r="G25" s="2" t="s">
        <v>351</v>
      </c>
      <c r="H25" s="2" t="s">
        <v>370</v>
      </c>
      <c r="I25" s="1"/>
    </row>
    <row r="26" spans="1:9" ht="14.45">
      <c r="A26" s="2" t="s">
        <v>353</v>
      </c>
      <c r="B26" s="4">
        <f t="shared" si="0"/>
        <v>43</v>
      </c>
      <c r="C26" s="2" t="s">
        <v>354</v>
      </c>
      <c r="D26" s="4">
        <v>60</v>
      </c>
      <c r="E26" s="2" t="s">
        <v>355</v>
      </c>
      <c r="F26" s="4">
        <v>6</v>
      </c>
      <c r="G26" s="2"/>
      <c r="H26" s="2"/>
      <c r="I26" s="1"/>
    </row>
    <row r="27" spans="1:9" ht="14.45">
      <c r="A27" s="2" t="s">
        <v>356</v>
      </c>
      <c r="B27" s="4">
        <f t="shared" si="0"/>
        <v>53.75</v>
      </c>
      <c r="E27" s="2" t="s">
        <v>357</v>
      </c>
      <c r="F27" s="2"/>
      <c r="G27" s="2"/>
      <c r="H27" s="2"/>
      <c r="I27" s="1"/>
    </row>
    <row r="28" spans="1:9" ht="14.45">
      <c r="A28" s="2" t="s">
        <v>358</v>
      </c>
      <c r="B28" s="4">
        <f t="shared" si="0"/>
        <v>53.75</v>
      </c>
      <c r="C28" s="2"/>
      <c r="D28" s="2"/>
      <c r="E28" s="2"/>
      <c r="F28" s="2"/>
      <c r="G28" s="2"/>
      <c r="H28" s="2"/>
      <c r="I28" s="1"/>
    </row>
    <row r="29" spans="1:9" ht="14.45">
      <c r="A29" s="2" t="s">
        <v>359</v>
      </c>
      <c r="B29" s="4">
        <v>0</v>
      </c>
      <c r="C29" s="2"/>
      <c r="D29" s="2"/>
      <c r="E29" s="2"/>
      <c r="F29" s="2"/>
      <c r="G29" s="2"/>
      <c r="H29" s="2"/>
      <c r="I29" s="1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Tabelle36">
    <outlinePr summaryBelow="0" summaryRight="0"/>
  </sheetPr>
  <dimension ref="A1:J32"/>
  <sheetViews>
    <sheetView workbookViewId="0">
      <selection activeCell="F14" sqref="F14"/>
    </sheetView>
  </sheetViews>
  <sheetFormatPr defaultColWidth="14.42578125" defaultRowHeight="15.75" customHeight="1"/>
  <cols>
    <col min="5" max="5" width="17.42578125" customWidth="1"/>
  </cols>
  <sheetData>
    <row r="1" spans="1:10" ht="15.75" customHeight="1">
      <c r="A1" s="2" t="s">
        <v>238</v>
      </c>
      <c r="B1" s="2" t="s">
        <v>239</v>
      </c>
      <c r="C1" s="2" t="s">
        <v>240</v>
      </c>
      <c r="D1" s="2" t="s">
        <v>241</v>
      </c>
      <c r="E1" s="2" t="s">
        <v>242</v>
      </c>
      <c r="F1" s="2" t="s">
        <v>243</v>
      </c>
      <c r="G1" s="2" t="s">
        <v>244</v>
      </c>
      <c r="H1" s="2" t="s">
        <v>245</v>
      </c>
      <c r="I1" s="1" t="s">
        <v>246</v>
      </c>
      <c r="J1" s="1"/>
    </row>
    <row r="2" spans="1:10" ht="15.75" customHeight="1">
      <c r="A2" s="2" t="s">
        <v>247</v>
      </c>
      <c r="B2" s="4">
        <v>7</v>
      </c>
      <c r="C2" s="2" t="s">
        <v>248</v>
      </c>
      <c r="D2" s="4">
        <v>20</v>
      </c>
      <c r="E2" s="2" t="s">
        <v>249</v>
      </c>
      <c r="F2" s="4">
        <f xml:space="preserve"> (B2*2 + B5) *5</f>
        <v>115</v>
      </c>
      <c r="G2" s="2" t="s">
        <v>250</v>
      </c>
      <c r="H2" s="4">
        <v>6</v>
      </c>
      <c r="I2" s="1"/>
      <c r="J2" s="1"/>
    </row>
    <row r="3" spans="1:10" ht="15.75" customHeight="1">
      <c r="A3" s="2" t="s">
        <v>251</v>
      </c>
      <c r="B3" s="4">
        <v>14</v>
      </c>
      <c r="C3" s="2" t="s">
        <v>252</v>
      </c>
      <c r="D3" s="4">
        <v>20</v>
      </c>
      <c r="E3" s="2" t="s">
        <v>253</v>
      </c>
      <c r="F3" s="4">
        <f>ROUNDDOWN(B5/2,0)</f>
        <v>4</v>
      </c>
      <c r="G3" s="2" t="s">
        <v>254</v>
      </c>
      <c r="H3" s="4">
        <v>7</v>
      </c>
      <c r="I3" s="1"/>
      <c r="J3" s="1"/>
    </row>
    <row r="4" spans="1:10" ht="15.75" customHeight="1">
      <c r="A4" s="2" t="s">
        <v>255</v>
      </c>
      <c r="B4" s="4">
        <v>14</v>
      </c>
      <c r="C4" s="2" t="s">
        <v>256</v>
      </c>
      <c r="D4" s="4">
        <v>20</v>
      </c>
      <c r="E4" s="2" t="s">
        <v>257</v>
      </c>
      <c r="F4" s="4">
        <f>$F$2*0.2</f>
        <v>23</v>
      </c>
      <c r="G4" s="2" t="s">
        <v>258</v>
      </c>
      <c r="H4" s="4">
        <v>0</v>
      </c>
      <c r="I4" s="1"/>
      <c r="J4" s="1"/>
    </row>
    <row r="5" spans="1:10" ht="15.75" customHeight="1">
      <c r="A5" s="2" t="s">
        <v>259</v>
      </c>
      <c r="B5" s="4">
        <v>9</v>
      </c>
      <c r="C5" s="2" t="s">
        <v>260</v>
      </c>
      <c r="D5" s="4">
        <v>20</v>
      </c>
      <c r="E5" s="2" t="s">
        <v>261</v>
      </c>
      <c r="F5" s="4">
        <f>$F$2*0.7</f>
        <v>80.5</v>
      </c>
      <c r="G5" s="2" t="s">
        <v>262</v>
      </c>
      <c r="H5" s="4">
        <v>5</v>
      </c>
      <c r="I5" s="1"/>
      <c r="J5" s="1"/>
    </row>
    <row r="6" spans="1:10" ht="15.75" customHeight="1">
      <c r="A6" s="2" t="s">
        <v>263</v>
      </c>
      <c r="B6" s="4">
        <v>14</v>
      </c>
      <c r="C6" s="2" t="s">
        <v>264</v>
      </c>
      <c r="D6" s="4">
        <v>20</v>
      </c>
      <c r="E6" s="2" t="s">
        <v>265</v>
      </c>
      <c r="F6" s="4">
        <f>$F$2*0.2</f>
        <v>23</v>
      </c>
      <c r="G6" s="2" t="s">
        <v>266</v>
      </c>
      <c r="H6" s="4">
        <v>1</v>
      </c>
      <c r="I6" s="1"/>
      <c r="J6" s="1"/>
    </row>
    <row r="7" spans="1:10" ht="15.75" customHeight="1">
      <c r="A7" s="2" t="s">
        <v>267</v>
      </c>
      <c r="B7" s="4">
        <v>13</v>
      </c>
      <c r="C7" s="2" t="s">
        <v>268</v>
      </c>
      <c r="D7" s="4">
        <v>20</v>
      </c>
      <c r="E7" s="2" t="s">
        <v>269</v>
      </c>
      <c r="F7" s="4">
        <f>$F$2*0.2</f>
        <v>23</v>
      </c>
      <c r="G7" s="2" t="s">
        <v>270</v>
      </c>
      <c r="H7" s="4">
        <v>1</v>
      </c>
      <c r="I7" s="1"/>
      <c r="J7" s="1"/>
    </row>
    <row r="8" spans="1:10" ht="15.75" customHeight="1">
      <c r="A8" s="2" t="s">
        <v>271</v>
      </c>
      <c r="B8" s="4">
        <v>5</v>
      </c>
      <c r="C8" s="2" t="s">
        <v>272</v>
      </c>
      <c r="D8" s="4">
        <v>25</v>
      </c>
      <c r="E8" s="2" t="s">
        <v>273</v>
      </c>
      <c r="F8" s="4">
        <f>$F$2*0.25</f>
        <v>28.75</v>
      </c>
      <c r="G8" s="2" t="s">
        <v>274</v>
      </c>
      <c r="H8" s="4">
        <v>0</v>
      </c>
      <c r="I8" s="1"/>
      <c r="J8" s="1"/>
    </row>
    <row r="9" spans="1:10" ht="15.75" customHeight="1">
      <c r="A9" s="2" t="s">
        <v>275</v>
      </c>
      <c r="B9" s="4">
        <v>5</v>
      </c>
      <c r="C9" s="2" t="s">
        <v>276</v>
      </c>
      <c r="D9" s="4">
        <v>30</v>
      </c>
      <c r="E9" s="2" t="s">
        <v>277</v>
      </c>
      <c r="F9" s="4">
        <f>$F$2*0.25</f>
        <v>28.75</v>
      </c>
      <c r="G9" s="2" t="s">
        <v>278</v>
      </c>
      <c r="H9" s="4">
        <v>1</v>
      </c>
      <c r="I9" s="1"/>
      <c r="J9" s="1"/>
    </row>
    <row r="10" spans="1:10" ht="15.75" customHeight="1">
      <c r="A10" s="2" t="s">
        <v>279</v>
      </c>
      <c r="B10" s="4">
        <f>ROUNDUP((B8+B5+B7+B9)/2,0)</f>
        <v>16</v>
      </c>
      <c r="C10" s="2" t="s">
        <v>280</v>
      </c>
      <c r="D10" s="4">
        <v>35</v>
      </c>
      <c r="E10" s="2" t="s">
        <v>281</v>
      </c>
      <c r="F10" s="2" t="s">
        <v>184</v>
      </c>
      <c r="G10" s="2" t="s">
        <v>283</v>
      </c>
      <c r="H10" s="4">
        <v>0</v>
      </c>
      <c r="I10" s="1"/>
      <c r="J10" s="1"/>
    </row>
    <row r="11" spans="1:10" ht="15.75" customHeight="1">
      <c r="A11" s="2" t="s">
        <v>284</v>
      </c>
      <c r="B11" s="4">
        <v>10</v>
      </c>
      <c r="C11" s="2" t="s">
        <v>285</v>
      </c>
      <c r="D11" s="4">
        <v>50</v>
      </c>
      <c r="E11" s="2" t="s">
        <v>286</v>
      </c>
      <c r="F11" s="4">
        <v>2</v>
      </c>
      <c r="G11" s="2" t="s">
        <v>287</v>
      </c>
      <c r="H11" s="4">
        <v>4</v>
      </c>
      <c r="I11" s="1"/>
      <c r="J11" s="1"/>
    </row>
    <row r="12" spans="1:10" ht="15.75" customHeight="1">
      <c r="A12" s="2" t="s">
        <v>288</v>
      </c>
      <c r="B12" s="4">
        <v>20</v>
      </c>
      <c r="C12" s="2" t="s">
        <v>289</v>
      </c>
      <c r="D12" s="4">
        <v>55</v>
      </c>
      <c r="E12" s="2" t="s">
        <v>290</v>
      </c>
      <c r="F12" s="4">
        <v>2</v>
      </c>
      <c r="G12" s="2" t="s">
        <v>291</v>
      </c>
      <c r="H12" s="4">
        <v>0</v>
      </c>
      <c r="I12" s="1"/>
      <c r="J12" s="1"/>
    </row>
    <row r="13" spans="1:10" ht="15.75" customHeight="1">
      <c r="A13" s="2" t="s">
        <v>292</v>
      </c>
      <c r="B13" s="4">
        <v>20</v>
      </c>
      <c r="C13" s="2" t="s">
        <v>293</v>
      </c>
      <c r="D13" s="4">
        <v>55</v>
      </c>
      <c r="E13" s="2" t="s">
        <v>294</v>
      </c>
      <c r="F13" s="2" t="s">
        <v>491</v>
      </c>
      <c r="G13" s="2" t="s">
        <v>296</v>
      </c>
      <c r="H13" s="4">
        <v>7</v>
      </c>
      <c r="I13" s="1"/>
      <c r="J13" s="1"/>
    </row>
    <row r="14" spans="1:10" ht="15.75" customHeight="1">
      <c r="A14" s="2" t="s">
        <v>297</v>
      </c>
      <c r="B14" s="4">
        <v>28</v>
      </c>
      <c r="C14" s="2" t="s">
        <v>298</v>
      </c>
      <c r="D14" s="4">
        <v>55</v>
      </c>
      <c r="E14" s="2" t="s">
        <v>299</v>
      </c>
      <c r="F14" s="2" t="s">
        <v>492</v>
      </c>
      <c r="G14" s="2" t="s">
        <v>301</v>
      </c>
      <c r="H14" s="4">
        <v>6</v>
      </c>
      <c r="I14" s="1"/>
      <c r="J14" s="1"/>
    </row>
    <row r="15" spans="1:10" ht="15.75" customHeight="1">
      <c r="A15" s="2" t="s">
        <v>302</v>
      </c>
      <c r="B15" s="2" t="s">
        <v>333</v>
      </c>
      <c r="C15" s="2" t="s">
        <v>304</v>
      </c>
      <c r="D15" s="4">
        <v>45</v>
      </c>
      <c r="E15" s="2" t="s">
        <v>305</v>
      </c>
      <c r="F15" s="2"/>
      <c r="G15" s="2" t="s">
        <v>307</v>
      </c>
      <c r="H15" s="4">
        <v>1</v>
      </c>
      <c r="I15" s="1"/>
      <c r="J15" s="1"/>
    </row>
    <row r="16" spans="1:10" ht="15.75" customHeight="1">
      <c r="A16" s="2" t="s">
        <v>308</v>
      </c>
      <c r="B16" s="4">
        <f>ROUNDUP((B7+B5)/2,0)</f>
        <v>11</v>
      </c>
      <c r="C16" s="2" t="s">
        <v>309</v>
      </c>
      <c r="D16" s="4">
        <v>45</v>
      </c>
      <c r="E16" s="2" t="s">
        <v>99</v>
      </c>
      <c r="F16" s="2"/>
      <c r="G16" s="2" t="s">
        <v>311</v>
      </c>
      <c r="H16" s="4">
        <v>1</v>
      </c>
      <c r="I16" s="1"/>
      <c r="J16" s="1"/>
    </row>
    <row r="17" spans="1:10" ht="15.75" customHeight="1">
      <c r="A17" s="2" t="s">
        <v>312</v>
      </c>
      <c r="B17" s="4">
        <f>ROUNDUP((B6+B6+B4)/3,0)</f>
        <v>14</v>
      </c>
      <c r="C17" s="2" t="s">
        <v>313</v>
      </c>
      <c r="D17" s="4">
        <v>40</v>
      </c>
      <c r="E17" s="2" t="s">
        <v>314</v>
      </c>
      <c r="F17" s="4"/>
      <c r="G17" s="2" t="s">
        <v>315</v>
      </c>
      <c r="H17" s="4">
        <v>1</v>
      </c>
      <c r="I17" s="1"/>
      <c r="J17" s="1"/>
    </row>
    <row r="18" spans="1:10" ht="15.75" customHeight="1">
      <c r="A18" s="2" t="s">
        <v>316</v>
      </c>
      <c r="B18" s="4">
        <f>ROUNDUP((B5+B4+B5)/3,0)</f>
        <v>11</v>
      </c>
      <c r="C18" s="2" t="s">
        <v>317</v>
      </c>
      <c r="D18" s="4">
        <v>20</v>
      </c>
      <c r="E18" s="2" t="s">
        <v>318</v>
      </c>
      <c r="F18" s="4"/>
      <c r="G18" s="2" t="s">
        <v>319</v>
      </c>
      <c r="H18" s="4">
        <v>1</v>
      </c>
      <c r="I18" s="1"/>
      <c r="J18" s="1"/>
    </row>
    <row r="19" spans="1:10" ht="15.75" customHeight="1">
      <c r="A19" s="2" t="s">
        <v>320</v>
      </c>
      <c r="B19" s="4">
        <f>ROUNDUP(B8+B9,0)</f>
        <v>10</v>
      </c>
      <c r="C19" s="2" t="s">
        <v>321</v>
      </c>
      <c r="D19" s="4">
        <v>20</v>
      </c>
      <c r="E19" s="2" t="s">
        <v>322</v>
      </c>
      <c r="F19" s="4"/>
      <c r="G19" s="2" t="s">
        <v>323</v>
      </c>
      <c r="H19" s="4">
        <v>1</v>
      </c>
      <c r="I19" s="1"/>
      <c r="J19" s="1"/>
    </row>
    <row r="20" spans="1:10" ht="15.75" customHeight="1">
      <c r="A20" s="2" t="s">
        <v>324</v>
      </c>
      <c r="B20" s="2"/>
      <c r="C20" s="2" t="s">
        <v>325</v>
      </c>
      <c r="D20" s="4">
        <v>35</v>
      </c>
      <c r="E20" s="2" t="s">
        <v>326</v>
      </c>
      <c r="F20" s="4"/>
      <c r="G20" s="2" t="s">
        <v>327</v>
      </c>
      <c r="H20" s="2" t="s">
        <v>391</v>
      </c>
      <c r="I20" s="1"/>
      <c r="J20" s="1"/>
    </row>
    <row r="21" spans="1:10" ht="15.75" customHeight="1">
      <c r="A21" s="2" t="s">
        <v>329</v>
      </c>
      <c r="B21" s="4">
        <f>F2</f>
        <v>115</v>
      </c>
      <c r="C21" s="2" t="s">
        <v>330</v>
      </c>
      <c r="D21" s="4">
        <v>20</v>
      </c>
      <c r="E21" s="2" t="s">
        <v>331</v>
      </c>
      <c r="F21" s="4"/>
      <c r="G21" s="2" t="s">
        <v>332</v>
      </c>
      <c r="H21" s="2" t="s">
        <v>391</v>
      </c>
      <c r="I21" s="1"/>
      <c r="J21" s="1"/>
    </row>
    <row r="22" spans="1:10" ht="15.75" customHeight="1">
      <c r="A22" s="2" t="s">
        <v>334</v>
      </c>
      <c r="B22" s="4">
        <f>F3</f>
        <v>4</v>
      </c>
      <c r="C22" s="2" t="s">
        <v>335</v>
      </c>
      <c r="D22" s="4">
        <v>20</v>
      </c>
      <c r="E22" s="2" t="s">
        <v>336</v>
      </c>
      <c r="F22" s="4"/>
      <c r="G22" s="2" t="s">
        <v>337</v>
      </c>
      <c r="H22" s="2" t="s">
        <v>391</v>
      </c>
      <c r="I22" s="1"/>
      <c r="J22" s="1"/>
    </row>
    <row r="23" spans="1:10" ht="15.75" customHeight="1">
      <c r="A23" s="2" t="s">
        <v>339</v>
      </c>
      <c r="B23" s="4">
        <f t="shared" ref="B23:B28" si="0">F4</f>
        <v>23</v>
      </c>
      <c r="C23" s="2" t="s">
        <v>340</v>
      </c>
      <c r="D23" s="4">
        <v>20</v>
      </c>
      <c r="E23" s="2" t="s">
        <v>341</v>
      </c>
      <c r="F23" s="4"/>
      <c r="G23" s="2" t="s">
        <v>342</v>
      </c>
      <c r="H23" s="2" t="s">
        <v>391</v>
      </c>
      <c r="I23" s="1"/>
      <c r="J23" s="1"/>
    </row>
    <row r="24" spans="1:10" ht="15.75" customHeight="1">
      <c r="A24" s="2" t="s">
        <v>344</v>
      </c>
      <c r="B24" s="4">
        <f t="shared" si="0"/>
        <v>80.5</v>
      </c>
      <c r="C24" s="2" t="s">
        <v>345</v>
      </c>
      <c r="D24" s="4">
        <v>20</v>
      </c>
      <c r="E24" s="2" t="s">
        <v>346</v>
      </c>
      <c r="F24" s="4"/>
      <c r="G24" s="2" t="s">
        <v>347</v>
      </c>
      <c r="H24" s="2" t="s">
        <v>391</v>
      </c>
      <c r="I24" s="1"/>
      <c r="J24" s="1"/>
    </row>
    <row r="25" spans="1:10" ht="15.75" customHeight="1">
      <c r="A25" s="2" t="s">
        <v>348</v>
      </c>
      <c r="B25" s="4">
        <f t="shared" si="0"/>
        <v>23</v>
      </c>
      <c r="C25" s="2" t="s">
        <v>349</v>
      </c>
      <c r="D25" s="4">
        <v>20</v>
      </c>
      <c r="E25" s="2" t="s">
        <v>350</v>
      </c>
      <c r="F25" s="4"/>
      <c r="G25" s="2" t="s">
        <v>351</v>
      </c>
      <c r="H25" s="2" t="s">
        <v>493</v>
      </c>
      <c r="I25" s="1"/>
      <c r="J25" s="1"/>
    </row>
    <row r="26" spans="1:10" ht="15.75" customHeight="1">
      <c r="A26" s="2" t="s">
        <v>353</v>
      </c>
      <c r="B26" s="4">
        <f t="shared" si="0"/>
        <v>23</v>
      </c>
      <c r="C26" s="2" t="s">
        <v>354</v>
      </c>
      <c r="D26" s="4">
        <v>40</v>
      </c>
      <c r="E26" s="2" t="s">
        <v>355</v>
      </c>
      <c r="F26" s="4"/>
      <c r="G26" s="2"/>
      <c r="H26" s="2"/>
      <c r="I26" s="1"/>
      <c r="J26" s="1"/>
    </row>
    <row r="27" spans="1:10" ht="15.75" customHeight="1">
      <c r="A27" s="2" t="s">
        <v>356</v>
      </c>
      <c r="B27" s="4">
        <f t="shared" si="0"/>
        <v>28.75</v>
      </c>
      <c r="E27" s="2" t="s">
        <v>357</v>
      </c>
      <c r="F27" s="2"/>
      <c r="G27" s="2"/>
      <c r="H27" s="2"/>
      <c r="I27" s="1"/>
      <c r="J27" s="1"/>
    </row>
    <row r="28" spans="1:10" ht="15.75" customHeight="1">
      <c r="A28" s="2" t="s">
        <v>358</v>
      </c>
      <c r="B28" s="4">
        <f t="shared" si="0"/>
        <v>28.75</v>
      </c>
      <c r="C28" s="2"/>
      <c r="D28" s="2"/>
      <c r="E28" s="2"/>
      <c r="F28" s="2"/>
      <c r="G28" s="2"/>
      <c r="H28" s="2"/>
      <c r="I28" s="1"/>
      <c r="J28" s="1"/>
    </row>
    <row r="29" spans="1:10" ht="15.75" customHeight="1">
      <c r="A29" s="2" t="s">
        <v>359</v>
      </c>
      <c r="B29" s="4">
        <v>0</v>
      </c>
      <c r="C29" s="2"/>
      <c r="D29" s="2"/>
      <c r="E29" s="2"/>
      <c r="F29" s="2"/>
      <c r="G29" s="2"/>
      <c r="H29" s="2"/>
      <c r="I29" s="1"/>
      <c r="J29" s="1"/>
    </row>
    <row r="30" spans="1:10" ht="15.75" customHeight="1">
      <c r="A30" s="2"/>
      <c r="B30" s="2"/>
      <c r="C30" s="2"/>
      <c r="D30" s="2"/>
      <c r="E30" s="2"/>
      <c r="F30" s="2"/>
      <c r="G30" s="2"/>
      <c r="H30" s="2"/>
      <c r="I30" s="1"/>
      <c r="J30" s="1"/>
    </row>
    <row r="31" spans="1:10" ht="15.75" customHeight="1">
      <c r="A31" s="3"/>
      <c r="B31" s="3"/>
      <c r="C31" s="3"/>
      <c r="D31" s="3"/>
      <c r="E31" s="3"/>
      <c r="F31" s="3"/>
      <c r="G31" s="3"/>
      <c r="H31" s="3"/>
    </row>
    <row r="32" spans="1:10" ht="15.75" customHeight="1">
      <c r="A32" s="3"/>
      <c r="B32" s="3"/>
      <c r="C32" s="3"/>
      <c r="D32" s="3"/>
      <c r="E32" s="3"/>
      <c r="F32" s="3"/>
      <c r="G32" s="3"/>
      <c r="H32" s="3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Tabelle37">
    <outlinePr summaryBelow="0" summaryRight="0"/>
  </sheetPr>
  <dimension ref="A1:J32"/>
  <sheetViews>
    <sheetView topLeftCell="A10" workbookViewId="0">
      <selection activeCell="D13" sqref="D13"/>
    </sheetView>
  </sheetViews>
  <sheetFormatPr defaultColWidth="14.42578125" defaultRowHeight="15.75" customHeight="1"/>
  <sheetData>
    <row r="1" spans="1:10" ht="15.75" customHeight="1">
      <c r="A1" s="2" t="s">
        <v>238</v>
      </c>
      <c r="B1" s="2" t="s">
        <v>239</v>
      </c>
      <c r="C1" s="2" t="s">
        <v>240</v>
      </c>
      <c r="D1" s="2" t="s">
        <v>241</v>
      </c>
      <c r="E1" s="2" t="s">
        <v>242</v>
      </c>
      <c r="F1" s="2" t="s">
        <v>243</v>
      </c>
      <c r="G1" s="2" t="s">
        <v>244</v>
      </c>
      <c r="H1" s="2" t="s">
        <v>245</v>
      </c>
      <c r="I1" s="1" t="s">
        <v>246</v>
      </c>
      <c r="J1" s="1"/>
    </row>
    <row r="2" spans="1:10" ht="15.75" customHeight="1">
      <c r="A2" s="2" t="s">
        <v>247</v>
      </c>
      <c r="B2" s="4">
        <v>8</v>
      </c>
      <c r="C2" s="2" t="s">
        <v>248</v>
      </c>
      <c r="D2" s="4">
        <v>20</v>
      </c>
      <c r="E2" s="2" t="s">
        <v>249</v>
      </c>
      <c r="F2" s="4">
        <f xml:space="preserve"> (B2*2 + B5) *5</f>
        <v>125</v>
      </c>
      <c r="G2" s="2" t="s">
        <v>250</v>
      </c>
      <c r="H2" s="4">
        <v>7</v>
      </c>
      <c r="I2" s="1"/>
      <c r="J2" s="1"/>
    </row>
    <row r="3" spans="1:10" ht="15.75" customHeight="1">
      <c r="A3" s="2" t="s">
        <v>251</v>
      </c>
      <c r="B3" s="4">
        <v>13</v>
      </c>
      <c r="C3" s="2" t="s">
        <v>252</v>
      </c>
      <c r="D3" s="4">
        <v>20</v>
      </c>
      <c r="E3" s="2" t="s">
        <v>253</v>
      </c>
      <c r="F3" s="4">
        <f>ROUNDDOWN(B5/2,0)</f>
        <v>4</v>
      </c>
      <c r="G3" s="2" t="s">
        <v>254</v>
      </c>
      <c r="H3" s="4">
        <v>7</v>
      </c>
      <c r="I3" s="1"/>
      <c r="J3" s="1"/>
    </row>
    <row r="4" spans="1:10" ht="15.75" customHeight="1">
      <c r="A4" s="2" t="s">
        <v>255</v>
      </c>
      <c r="B4" s="4">
        <v>12</v>
      </c>
      <c r="C4" s="2" t="s">
        <v>256</v>
      </c>
      <c r="D4" s="4">
        <v>20</v>
      </c>
      <c r="E4" s="2" t="s">
        <v>257</v>
      </c>
      <c r="F4" s="4">
        <f>$F$2*0.2</f>
        <v>25</v>
      </c>
      <c r="G4" s="2" t="s">
        <v>258</v>
      </c>
      <c r="H4" s="4">
        <v>5</v>
      </c>
      <c r="I4" s="1"/>
      <c r="J4" s="1"/>
    </row>
    <row r="5" spans="1:10" ht="15.75" customHeight="1">
      <c r="A5" s="2" t="s">
        <v>259</v>
      </c>
      <c r="B5" s="4">
        <v>9</v>
      </c>
      <c r="C5" s="2" t="s">
        <v>260</v>
      </c>
      <c r="D5" s="4">
        <v>20</v>
      </c>
      <c r="E5" s="2" t="s">
        <v>261</v>
      </c>
      <c r="F5" s="4">
        <f>$F$2*0.7</f>
        <v>87.5</v>
      </c>
      <c r="G5" s="2" t="s">
        <v>262</v>
      </c>
      <c r="H5" s="4">
        <v>0</v>
      </c>
      <c r="I5" s="1"/>
      <c r="J5" s="1"/>
    </row>
    <row r="6" spans="1:10" ht="15.75" customHeight="1">
      <c r="A6" s="2" t="s">
        <v>263</v>
      </c>
      <c r="B6" s="4">
        <v>10</v>
      </c>
      <c r="C6" s="2" t="s">
        <v>264</v>
      </c>
      <c r="D6" s="4">
        <v>20</v>
      </c>
      <c r="E6" s="2" t="s">
        <v>265</v>
      </c>
      <c r="F6" s="4">
        <f>$F$2*0.2</f>
        <v>25</v>
      </c>
      <c r="G6" s="2" t="s">
        <v>266</v>
      </c>
      <c r="H6" s="4">
        <v>1</v>
      </c>
      <c r="I6" s="1"/>
      <c r="J6" s="1"/>
    </row>
    <row r="7" spans="1:10" ht="15.75" customHeight="1">
      <c r="A7" s="2" t="s">
        <v>267</v>
      </c>
      <c r="B7" s="4">
        <v>11</v>
      </c>
      <c r="C7" s="2" t="s">
        <v>268</v>
      </c>
      <c r="D7" s="4">
        <v>20</v>
      </c>
      <c r="E7" s="2" t="s">
        <v>269</v>
      </c>
      <c r="F7" s="4">
        <f>$F$2*0.2</f>
        <v>25</v>
      </c>
      <c r="G7" s="2" t="s">
        <v>270</v>
      </c>
      <c r="H7" s="4">
        <v>1</v>
      </c>
      <c r="I7" s="1"/>
      <c r="J7" s="1"/>
    </row>
    <row r="8" spans="1:10" ht="15.75" customHeight="1">
      <c r="A8" s="2" t="s">
        <v>271</v>
      </c>
      <c r="B8" s="4">
        <v>4</v>
      </c>
      <c r="C8" s="2" t="s">
        <v>272</v>
      </c>
      <c r="D8" s="4">
        <v>20</v>
      </c>
      <c r="E8" s="2" t="s">
        <v>273</v>
      </c>
      <c r="F8" s="4">
        <f>$F$2*0.25</f>
        <v>31.25</v>
      </c>
      <c r="G8" s="2" t="s">
        <v>274</v>
      </c>
      <c r="H8" s="4">
        <v>1</v>
      </c>
      <c r="I8" s="1"/>
      <c r="J8" s="1"/>
    </row>
    <row r="9" spans="1:10" ht="15.75" customHeight="1">
      <c r="A9" s="2" t="s">
        <v>275</v>
      </c>
      <c r="B9" s="4">
        <v>5</v>
      </c>
      <c r="C9" s="2" t="s">
        <v>276</v>
      </c>
      <c r="D9" s="4">
        <v>20</v>
      </c>
      <c r="E9" s="2" t="s">
        <v>277</v>
      </c>
      <c r="F9" s="4">
        <f>$F$2*0.25</f>
        <v>31.25</v>
      </c>
      <c r="G9" s="2" t="s">
        <v>278</v>
      </c>
      <c r="H9" s="4">
        <v>0</v>
      </c>
      <c r="I9" s="1"/>
      <c r="J9" s="1"/>
    </row>
    <row r="10" spans="1:10" ht="15.75" customHeight="1">
      <c r="A10" s="2" t="s">
        <v>279</v>
      </c>
      <c r="B10" s="4">
        <f>ROUNDUP((B8+B5+B7+B9)/2,0)</f>
        <v>15</v>
      </c>
      <c r="C10" s="2" t="s">
        <v>280</v>
      </c>
      <c r="D10" s="4">
        <v>20</v>
      </c>
      <c r="E10" s="2" t="s">
        <v>281</v>
      </c>
      <c r="F10" s="2" t="s">
        <v>184</v>
      </c>
      <c r="G10" s="2" t="s">
        <v>283</v>
      </c>
      <c r="H10" s="4">
        <v>0</v>
      </c>
      <c r="I10" s="1"/>
      <c r="J10" s="1"/>
    </row>
    <row r="11" spans="1:10" ht="15.75" customHeight="1">
      <c r="A11" s="2" t="s">
        <v>284</v>
      </c>
      <c r="B11" s="4">
        <v>10</v>
      </c>
      <c r="C11" s="2" t="s">
        <v>285</v>
      </c>
      <c r="D11" s="4">
        <v>28</v>
      </c>
      <c r="E11" s="2" t="s">
        <v>286</v>
      </c>
      <c r="F11" s="4">
        <v>2</v>
      </c>
      <c r="G11" s="2" t="s">
        <v>287</v>
      </c>
      <c r="H11" s="4">
        <v>5</v>
      </c>
      <c r="I11" s="1"/>
      <c r="J11" s="1"/>
    </row>
    <row r="12" spans="1:10" ht="15.75" customHeight="1">
      <c r="A12" s="2" t="s">
        <v>288</v>
      </c>
      <c r="B12" s="4">
        <v>20</v>
      </c>
      <c r="C12" s="2" t="s">
        <v>289</v>
      </c>
      <c r="D12" s="4">
        <v>25</v>
      </c>
      <c r="E12" s="2" t="s">
        <v>290</v>
      </c>
      <c r="F12" s="4">
        <v>2</v>
      </c>
      <c r="G12" s="2" t="s">
        <v>291</v>
      </c>
      <c r="H12" s="4">
        <v>0</v>
      </c>
      <c r="I12" s="1"/>
      <c r="J12" s="1"/>
    </row>
    <row r="13" spans="1:10" ht="15.75" customHeight="1">
      <c r="A13" s="2" t="s">
        <v>292</v>
      </c>
      <c r="B13" s="4">
        <v>20</v>
      </c>
      <c r="C13" s="2" t="s">
        <v>293</v>
      </c>
      <c r="D13" s="4">
        <v>25</v>
      </c>
      <c r="E13" s="2" t="s">
        <v>294</v>
      </c>
      <c r="F13" s="2" t="s">
        <v>494</v>
      </c>
      <c r="G13" s="2" t="s">
        <v>296</v>
      </c>
      <c r="H13" s="4">
        <v>0</v>
      </c>
      <c r="I13" s="1"/>
      <c r="J13" s="1"/>
    </row>
    <row r="14" spans="1:10" ht="15.75" customHeight="1">
      <c r="A14" s="2" t="s">
        <v>297</v>
      </c>
      <c r="B14" s="4">
        <v>36</v>
      </c>
      <c r="C14" s="2" t="s">
        <v>298</v>
      </c>
      <c r="D14" s="4">
        <v>20</v>
      </c>
      <c r="E14" s="2" t="s">
        <v>299</v>
      </c>
      <c r="F14" s="2"/>
      <c r="G14" s="2" t="s">
        <v>301</v>
      </c>
      <c r="H14" s="4">
        <v>0</v>
      </c>
      <c r="I14" s="1"/>
      <c r="J14" s="1"/>
    </row>
    <row r="15" spans="1:10" ht="15.75" customHeight="1">
      <c r="A15" s="2" t="s">
        <v>302</v>
      </c>
      <c r="B15" s="2" t="s">
        <v>333</v>
      </c>
      <c r="C15" s="2" t="s">
        <v>304</v>
      </c>
      <c r="D15" s="4">
        <v>20</v>
      </c>
      <c r="E15" s="2" t="s">
        <v>305</v>
      </c>
      <c r="F15" s="2"/>
      <c r="G15" s="2" t="s">
        <v>307</v>
      </c>
      <c r="H15" s="4">
        <v>1</v>
      </c>
      <c r="I15" s="1"/>
      <c r="J15" s="1"/>
    </row>
    <row r="16" spans="1:10" ht="15.75" customHeight="1">
      <c r="A16" s="2" t="s">
        <v>308</v>
      </c>
      <c r="B16" s="4">
        <f>ROUNDUP((B7+B5)/2,0)</f>
        <v>10</v>
      </c>
      <c r="C16" s="2" t="s">
        <v>309</v>
      </c>
      <c r="D16" s="4">
        <v>20</v>
      </c>
      <c r="E16" s="2" t="s">
        <v>99</v>
      </c>
      <c r="F16" s="2"/>
      <c r="G16" s="2" t="s">
        <v>311</v>
      </c>
      <c r="H16" s="4">
        <v>1</v>
      </c>
      <c r="I16" s="1"/>
      <c r="J16" s="1"/>
    </row>
    <row r="17" spans="1:10" ht="15.75" customHeight="1">
      <c r="A17" s="2" t="s">
        <v>312</v>
      </c>
      <c r="B17" s="4">
        <f>ROUNDUP((B6+B6+B4)/3,0)</f>
        <v>11</v>
      </c>
      <c r="C17" s="2" t="s">
        <v>313</v>
      </c>
      <c r="D17" s="4">
        <v>20</v>
      </c>
      <c r="E17" s="2" t="s">
        <v>314</v>
      </c>
      <c r="F17" s="4"/>
      <c r="G17" s="2" t="s">
        <v>315</v>
      </c>
      <c r="H17" s="4">
        <v>1</v>
      </c>
      <c r="I17" s="1"/>
      <c r="J17" s="1"/>
    </row>
    <row r="18" spans="1:10" ht="15.75" customHeight="1">
      <c r="A18" s="2" t="s">
        <v>316</v>
      </c>
      <c r="B18" s="4">
        <f>ROUNDUP((B5+B4+B5)/3,0)</f>
        <v>10</v>
      </c>
      <c r="C18" s="2" t="s">
        <v>317</v>
      </c>
      <c r="D18" s="4">
        <v>20</v>
      </c>
      <c r="E18" s="2" t="s">
        <v>318</v>
      </c>
      <c r="F18" s="4"/>
      <c r="G18" s="2" t="s">
        <v>319</v>
      </c>
      <c r="H18" s="4">
        <v>1</v>
      </c>
      <c r="I18" s="1"/>
      <c r="J18" s="1"/>
    </row>
    <row r="19" spans="1:10" ht="15.75" customHeight="1">
      <c r="A19" s="2" t="s">
        <v>320</v>
      </c>
      <c r="B19" s="4">
        <f>ROUNDUP(B8+B9,0)</f>
        <v>9</v>
      </c>
      <c r="C19" s="2" t="s">
        <v>321</v>
      </c>
      <c r="D19" s="4">
        <v>20</v>
      </c>
      <c r="E19" s="2" t="s">
        <v>322</v>
      </c>
      <c r="F19" s="4"/>
      <c r="G19" s="2" t="s">
        <v>323</v>
      </c>
      <c r="H19" s="4">
        <v>1</v>
      </c>
      <c r="I19" s="1"/>
      <c r="J19" s="1"/>
    </row>
    <row r="20" spans="1:10" ht="15.75" customHeight="1">
      <c r="A20" s="2" t="s">
        <v>324</v>
      </c>
      <c r="B20" s="2"/>
      <c r="C20" s="2" t="s">
        <v>325</v>
      </c>
      <c r="D20" s="4">
        <v>20</v>
      </c>
      <c r="E20" s="2" t="s">
        <v>326</v>
      </c>
      <c r="F20" s="4"/>
      <c r="G20" s="2" t="s">
        <v>327</v>
      </c>
      <c r="H20" s="2" t="s">
        <v>391</v>
      </c>
      <c r="I20" s="1"/>
      <c r="J20" s="1"/>
    </row>
    <row r="21" spans="1:10" ht="15.75" customHeight="1">
      <c r="A21" s="2" t="s">
        <v>329</v>
      </c>
      <c r="B21" s="4">
        <f>F2</f>
        <v>125</v>
      </c>
      <c r="C21" s="2" t="s">
        <v>330</v>
      </c>
      <c r="D21" s="4">
        <v>20</v>
      </c>
      <c r="E21" s="2" t="s">
        <v>331</v>
      </c>
      <c r="F21" s="4"/>
      <c r="G21" s="2" t="s">
        <v>332</v>
      </c>
      <c r="H21" s="2" t="s">
        <v>391</v>
      </c>
      <c r="I21" s="1"/>
      <c r="J21" s="1"/>
    </row>
    <row r="22" spans="1:10" ht="15.75" customHeight="1">
      <c r="A22" s="2" t="s">
        <v>334</v>
      </c>
      <c r="B22" s="4">
        <f>F3</f>
        <v>4</v>
      </c>
      <c r="C22" s="2" t="s">
        <v>335</v>
      </c>
      <c r="D22" s="4">
        <v>20</v>
      </c>
      <c r="E22" s="2" t="s">
        <v>336</v>
      </c>
      <c r="F22" s="4"/>
      <c r="G22" s="2" t="s">
        <v>337</v>
      </c>
      <c r="H22" s="2" t="s">
        <v>391</v>
      </c>
      <c r="I22" s="1"/>
      <c r="J22" s="1"/>
    </row>
    <row r="23" spans="1:10" ht="15.75" customHeight="1">
      <c r="A23" s="2" t="s">
        <v>339</v>
      </c>
      <c r="B23" s="4">
        <f t="shared" ref="B23:B28" si="0">F4</f>
        <v>25</v>
      </c>
      <c r="C23" s="2" t="s">
        <v>340</v>
      </c>
      <c r="D23" s="4">
        <v>20</v>
      </c>
      <c r="E23" s="2" t="s">
        <v>341</v>
      </c>
      <c r="F23" s="4"/>
      <c r="G23" s="2" t="s">
        <v>342</v>
      </c>
      <c r="H23" s="2" t="s">
        <v>391</v>
      </c>
      <c r="I23" s="1"/>
      <c r="J23" s="1"/>
    </row>
    <row r="24" spans="1:10" ht="15.75" customHeight="1">
      <c r="A24" s="2" t="s">
        <v>344</v>
      </c>
      <c r="B24" s="4">
        <f t="shared" si="0"/>
        <v>87.5</v>
      </c>
      <c r="C24" s="2" t="s">
        <v>345</v>
      </c>
      <c r="D24" s="4">
        <v>20</v>
      </c>
      <c r="E24" s="2" t="s">
        <v>346</v>
      </c>
      <c r="F24" s="4"/>
      <c r="G24" s="2" t="s">
        <v>347</v>
      </c>
      <c r="H24" s="2" t="s">
        <v>391</v>
      </c>
      <c r="I24" s="1"/>
      <c r="J24" s="1"/>
    </row>
    <row r="25" spans="1:10" ht="15.75" customHeight="1">
      <c r="A25" s="2" t="s">
        <v>348</v>
      </c>
      <c r="B25" s="4">
        <f t="shared" si="0"/>
        <v>25</v>
      </c>
      <c r="C25" s="2" t="s">
        <v>349</v>
      </c>
      <c r="D25" s="4">
        <v>20</v>
      </c>
      <c r="E25" s="2" t="s">
        <v>350</v>
      </c>
      <c r="F25" s="4"/>
      <c r="G25" s="2" t="s">
        <v>351</v>
      </c>
      <c r="H25" s="2" t="s">
        <v>184</v>
      </c>
      <c r="I25" s="1"/>
      <c r="J25" s="1"/>
    </row>
    <row r="26" spans="1:10" ht="15.75" customHeight="1">
      <c r="A26" s="2" t="s">
        <v>353</v>
      </c>
      <c r="B26" s="4">
        <f t="shared" si="0"/>
        <v>25</v>
      </c>
      <c r="C26" s="2" t="s">
        <v>354</v>
      </c>
      <c r="D26" s="4">
        <v>20</v>
      </c>
      <c r="E26" s="2" t="s">
        <v>355</v>
      </c>
      <c r="F26" s="4"/>
      <c r="G26" s="2"/>
      <c r="H26" s="2"/>
      <c r="I26" s="1"/>
      <c r="J26" s="1"/>
    </row>
    <row r="27" spans="1:10" ht="15.75" customHeight="1">
      <c r="A27" s="2" t="s">
        <v>356</v>
      </c>
      <c r="B27" s="4">
        <f t="shared" si="0"/>
        <v>31.25</v>
      </c>
      <c r="E27" s="2" t="s">
        <v>357</v>
      </c>
      <c r="F27" s="2"/>
      <c r="G27" s="2"/>
      <c r="H27" s="2"/>
      <c r="I27" s="1"/>
      <c r="J27" s="1"/>
    </row>
    <row r="28" spans="1:10" ht="15.75" customHeight="1">
      <c r="A28" s="2" t="s">
        <v>358</v>
      </c>
      <c r="B28" s="4">
        <f t="shared" si="0"/>
        <v>31.25</v>
      </c>
      <c r="C28" s="2"/>
      <c r="D28" s="2"/>
      <c r="E28" s="2"/>
      <c r="F28" s="2"/>
      <c r="G28" s="2"/>
      <c r="H28" s="2"/>
      <c r="I28" s="1"/>
      <c r="J28" s="1"/>
    </row>
    <row r="29" spans="1:10" ht="15.75" customHeight="1">
      <c r="A29" s="2" t="s">
        <v>359</v>
      </c>
      <c r="B29" s="4">
        <v>0</v>
      </c>
      <c r="C29" s="2"/>
      <c r="D29" s="2"/>
      <c r="E29" s="2"/>
      <c r="F29" s="2"/>
      <c r="G29" s="2"/>
      <c r="H29" s="2"/>
      <c r="I29" s="1"/>
      <c r="J29" s="1"/>
    </row>
    <row r="30" spans="1:10" ht="15.75" customHeight="1">
      <c r="A30" s="2"/>
      <c r="B30" s="2"/>
      <c r="C30" s="2"/>
      <c r="D30" s="2"/>
      <c r="E30" s="2"/>
      <c r="F30" s="2"/>
      <c r="G30" s="2"/>
      <c r="H30" s="2"/>
      <c r="I30" s="1"/>
      <c r="J30" s="1"/>
    </row>
    <row r="31" spans="1:10" ht="15.75" customHeight="1">
      <c r="A31" s="3"/>
      <c r="B31" s="3"/>
      <c r="C31" s="3"/>
      <c r="D31" s="3"/>
      <c r="E31" s="3"/>
      <c r="F31" s="3"/>
      <c r="G31" s="3"/>
      <c r="H31" s="3"/>
    </row>
    <row r="32" spans="1:10" ht="15.75" customHeight="1">
      <c r="A32" s="3"/>
      <c r="B32" s="3"/>
      <c r="C32" s="3"/>
      <c r="D32" s="3"/>
      <c r="E32" s="3"/>
      <c r="F32" s="3"/>
      <c r="G32" s="3"/>
      <c r="H32" s="3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Tabelle38">
    <outlinePr summaryBelow="0" summaryRight="0"/>
  </sheetPr>
  <dimension ref="A1:J32"/>
  <sheetViews>
    <sheetView workbookViewId="0">
      <selection activeCell="D31" sqref="D31"/>
    </sheetView>
  </sheetViews>
  <sheetFormatPr defaultColWidth="14.42578125" defaultRowHeight="15.75" customHeight="1"/>
  <sheetData>
    <row r="1" spans="1:10" ht="15.75" customHeight="1">
      <c r="A1" s="2" t="s">
        <v>238</v>
      </c>
      <c r="B1" s="2" t="s">
        <v>239</v>
      </c>
      <c r="C1" s="2" t="s">
        <v>240</v>
      </c>
      <c r="D1" s="2" t="s">
        <v>241</v>
      </c>
      <c r="E1" s="2" t="s">
        <v>242</v>
      </c>
      <c r="F1" s="2" t="s">
        <v>243</v>
      </c>
      <c r="G1" s="2" t="s">
        <v>244</v>
      </c>
      <c r="H1" s="2" t="s">
        <v>245</v>
      </c>
      <c r="I1" s="1" t="s">
        <v>246</v>
      </c>
      <c r="J1" s="1"/>
    </row>
    <row r="2" spans="1:10" ht="15.75" customHeight="1">
      <c r="A2" s="2" t="s">
        <v>247</v>
      </c>
      <c r="B2" s="4">
        <v>7</v>
      </c>
      <c r="C2" s="2" t="s">
        <v>248</v>
      </c>
      <c r="D2" s="4">
        <v>20</v>
      </c>
      <c r="E2" s="2" t="s">
        <v>249</v>
      </c>
      <c r="F2" s="4">
        <f xml:space="preserve"> (B2*2 + B5) *5</f>
        <v>115</v>
      </c>
      <c r="G2" s="2" t="s">
        <v>250</v>
      </c>
      <c r="H2" s="4">
        <v>7</v>
      </c>
      <c r="I2" s="1"/>
      <c r="J2" s="1"/>
    </row>
    <row r="3" spans="1:10" ht="15.75" customHeight="1">
      <c r="A3" s="2" t="s">
        <v>251</v>
      </c>
      <c r="B3" s="4">
        <v>10</v>
      </c>
      <c r="C3" s="2" t="s">
        <v>252</v>
      </c>
      <c r="D3" s="4">
        <v>20</v>
      </c>
      <c r="E3" s="2" t="s">
        <v>253</v>
      </c>
      <c r="F3" s="4">
        <f>ROUNDDOWN(B5/2,0)</f>
        <v>4</v>
      </c>
      <c r="G3" s="2" t="s">
        <v>254</v>
      </c>
      <c r="H3" s="4">
        <v>7</v>
      </c>
      <c r="I3" s="1"/>
      <c r="J3" s="1"/>
    </row>
    <row r="4" spans="1:10" ht="15.75" customHeight="1">
      <c r="A4" s="2" t="s">
        <v>255</v>
      </c>
      <c r="B4" s="4">
        <v>13</v>
      </c>
      <c r="C4" s="2" t="s">
        <v>256</v>
      </c>
      <c r="D4" s="4">
        <v>20</v>
      </c>
      <c r="E4" s="2" t="s">
        <v>257</v>
      </c>
      <c r="F4" s="4">
        <f>$F$2*0.2</f>
        <v>23</v>
      </c>
      <c r="G4" s="2" t="s">
        <v>258</v>
      </c>
      <c r="H4" s="4">
        <v>0</v>
      </c>
      <c r="I4" s="1"/>
      <c r="J4" s="1"/>
    </row>
    <row r="5" spans="1:10" ht="15.75" customHeight="1">
      <c r="A5" s="2" t="s">
        <v>259</v>
      </c>
      <c r="B5" s="4">
        <v>9</v>
      </c>
      <c r="C5" s="2" t="s">
        <v>260</v>
      </c>
      <c r="D5" s="4">
        <v>20</v>
      </c>
      <c r="E5" s="2" t="s">
        <v>261</v>
      </c>
      <c r="F5" s="4">
        <f>$F$2*0.7</f>
        <v>80.5</v>
      </c>
      <c r="G5" s="2" t="s">
        <v>262</v>
      </c>
      <c r="H5" s="4">
        <v>0</v>
      </c>
      <c r="I5" s="1"/>
      <c r="J5" s="1"/>
    </row>
    <row r="6" spans="1:10" ht="15.75" customHeight="1">
      <c r="A6" s="2" t="s">
        <v>263</v>
      </c>
      <c r="B6" s="4">
        <v>10</v>
      </c>
      <c r="C6" s="2" t="s">
        <v>264</v>
      </c>
      <c r="D6" s="4">
        <v>20</v>
      </c>
      <c r="E6" s="2" t="s">
        <v>265</v>
      </c>
      <c r="F6" s="4">
        <f>$F$2*0.2</f>
        <v>23</v>
      </c>
      <c r="G6" s="2" t="s">
        <v>266</v>
      </c>
      <c r="H6" s="4">
        <v>0</v>
      </c>
      <c r="I6" s="1"/>
      <c r="J6" s="1"/>
    </row>
    <row r="7" spans="1:10" ht="15.75" customHeight="1">
      <c r="A7" s="2" t="s">
        <v>267</v>
      </c>
      <c r="B7" s="4">
        <v>10</v>
      </c>
      <c r="C7" s="2" t="s">
        <v>268</v>
      </c>
      <c r="D7" s="4">
        <v>20</v>
      </c>
      <c r="E7" s="2" t="s">
        <v>269</v>
      </c>
      <c r="F7" s="4">
        <f>$F$2*0.2</f>
        <v>23</v>
      </c>
      <c r="G7" s="2" t="s">
        <v>270</v>
      </c>
      <c r="H7" s="4">
        <v>0</v>
      </c>
      <c r="I7" s="1"/>
      <c r="J7" s="1"/>
    </row>
    <row r="8" spans="1:10" ht="15.75" customHeight="1">
      <c r="A8" s="2" t="s">
        <v>271</v>
      </c>
      <c r="B8" s="4">
        <v>6</v>
      </c>
      <c r="C8" s="2" t="s">
        <v>272</v>
      </c>
      <c r="D8" s="4">
        <v>20</v>
      </c>
      <c r="E8" s="2" t="s">
        <v>273</v>
      </c>
      <c r="F8" s="4">
        <f>$F$2*0.25</f>
        <v>28.75</v>
      </c>
      <c r="G8" s="2" t="s">
        <v>274</v>
      </c>
      <c r="H8" s="4">
        <v>0</v>
      </c>
      <c r="I8" s="1"/>
      <c r="J8" s="1"/>
    </row>
    <row r="9" spans="1:10" ht="15.75" customHeight="1">
      <c r="A9" s="2" t="s">
        <v>275</v>
      </c>
      <c r="B9" s="4">
        <v>5</v>
      </c>
      <c r="C9" s="2" t="s">
        <v>276</v>
      </c>
      <c r="D9" s="4">
        <v>20</v>
      </c>
      <c r="E9" s="2" t="s">
        <v>277</v>
      </c>
      <c r="F9" s="4">
        <f>$F$2*0.25</f>
        <v>28.75</v>
      </c>
      <c r="G9" s="2" t="s">
        <v>278</v>
      </c>
      <c r="H9" s="4">
        <v>0</v>
      </c>
      <c r="I9" s="1"/>
      <c r="J9" s="1"/>
    </row>
    <row r="10" spans="1:10" ht="15.75" customHeight="1">
      <c r="A10" s="2" t="s">
        <v>279</v>
      </c>
      <c r="B10" s="4">
        <f>ROUNDUP((B8+B5+B7+B9)/2,0)</f>
        <v>15</v>
      </c>
      <c r="C10" s="2" t="s">
        <v>280</v>
      </c>
      <c r="D10" s="4">
        <v>20</v>
      </c>
      <c r="E10" s="2" t="s">
        <v>281</v>
      </c>
      <c r="F10" s="2" t="s">
        <v>88</v>
      </c>
      <c r="G10" s="2" t="s">
        <v>283</v>
      </c>
      <c r="H10" s="4">
        <v>0</v>
      </c>
      <c r="I10" s="1"/>
      <c r="J10" s="1"/>
    </row>
    <row r="11" spans="1:10" ht="15.75" customHeight="1">
      <c r="A11" s="2" t="s">
        <v>284</v>
      </c>
      <c r="B11" s="4">
        <v>8</v>
      </c>
      <c r="C11" s="2" t="s">
        <v>285</v>
      </c>
      <c r="D11" s="4">
        <v>20</v>
      </c>
      <c r="E11" s="2" t="s">
        <v>286</v>
      </c>
      <c r="F11" s="4">
        <v>2</v>
      </c>
      <c r="G11" s="2" t="s">
        <v>287</v>
      </c>
      <c r="H11" s="4">
        <v>0</v>
      </c>
      <c r="I11" s="1"/>
      <c r="J11" s="1"/>
    </row>
    <row r="12" spans="1:10" ht="15.75" customHeight="1">
      <c r="A12" s="2" t="s">
        <v>288</v>
      </c>
      <c r="B12" s="4">
        <v>20</v>
      </c>
      <c r="C12" s="2" t="s">
        <v>289</v>
      </c>
      <c r="D12" s="4">
        <v>20</v>
      </c>
      <c r="E12" s="2" t="s">
        <v>290</v>
      </c>
      <c r="F12" s="4">
        <v>2</v>
      </c>
      <c r="G12" s="2" t="s">
        <v>291</v>
      </c>
      <c r="H12" s="4">
        <v>0</v>
      </c>
      <c r="I12" s="1"/>
      <c r="J12" s="1"/>
    </row>
    <row r="13" spans="1:10" ht="15.75" customHeight="1">
      <c r="A13" s="2" t="s">
        <v>292</v>
      </c>
      <c r="B13" s="4">
        <v>20</v>
      </c>
      <c r="C13" s="2" t="s">
        <v>293</v>
      </c>
      <c r="D13" s="4">
        <v>20</v>
      </c>
      <c r="E13" s="2" t="s">
        <v>294</v>
      </c>
      <c r="F13" s="2" t="s">
        <v>495</v>
      </c>
      <c r="G13" s="2" t="s">
        <v>296</v>
      </c>
      <c r="H13" s="4">
        <v>0</v>
      </c>
      <c r="I13" s="1"/>
      <c r="J13" s="1"/>
    </row>
    <row r="14" spans="1:10" ht="15.75" customHeight="1">
      <c r="A14" s="2" t="s">
        <v>297</v>
      </c>
      <c r="B14" s="4">
        <v>48</v>
      </c>
      <c r="C14" s="2" t="s">
        <v>298</v>
      </c>
      <c r="D14" s="4">
        <v>20</v>
      </c>
      <c r="E14" s="2" t="s">
        <v>299</v>
      </c>
      <c r="F14" s="2"/>
      <c r="G14" s="2" t="s">
        <v>301</v>
      </c>
      <c r="H14" s="4">
        <v>0</v>
      </c>
      <c r="I14" s="1"/>
      <c r="J14" s="1"/>
    </row>
    <row r="15" spans="1:10" ht="15.75" customHeight="1">
      <c r="A15" s="2" t="s">
        <v>302</v>
      </c>
      <c r="B15" s="2" t="s">
        <v>333</v>
      </c>
      <c r="C15" s="2" t="s">
        <v>304</v>
      </c>
      <c r="D15" s="4">
        <v>20</v>
      </c>
      <c r="E15" s="2" t="s">
        <v>305</v>
      </c>
      <c r="F15" s="2"/>
      <c r="G15" s="2" t="s">
        <v>307</v>
      </c>
      <c r="H15" s="4">
        <v>0</v>
      </c>
      <c r="I15" s="1"/>
      <c r="J15" s="1"/>
    </row>
    <row r="16" spans="1:10" ht="15.75" customHeight="1">
      <c r="A16" s="2" t="s">
        <v>308</v>
      </c>
      <c r="B16" s="4">
        <f>ROUNDUP((B7+B5)/2,0)</f>
        <v>10</v>
      </c>
      <c r="C16" s="2" t="s">
        <v>309</v>
      </c>
      <c r="D16" s="4">
        <v>20</v>
      </c>
      <c r="E16" s="2" t="s">
        <v>99</v>
      </c>
      <c r="F16" s="2"/>
      <c r="G16" s="2" t="s">
        <v>311</v>
      </c>
      <c r="H16" s="4">
        <v>0</v>
      </c>
      <c r="I16" s="1"/>
      <c r="J16" s="1"/>
    </row>
    <row r="17" spans="1:10" ht="15.75" customHeight="1">
      <c r="A17" s="2" t="s">
        <v>312</v>
      </c>
      <c r="B17" s="4">
        <f>ROUNDUP((B6+B6+B4)/3,0)</f>
        <v>11</v>
      </c>
      <c r="C17" s="2" t="s">
        <v>313</v>
      </c>
      <c r="D17" s="4">
        <v>20</v>
      </c>
      <c r="E17" s="2" t="s">
        <v>314</v>
      </c>
      <c r="F17" s="4">
        <v>0</v>
      </c>
      <c r="G17" s="2" t="s">
        <v>315</v>
      </c>
      <c r="H17" s="4">
        <v>0</v>
      </c>
      <c r="I17" s="1"/>
      <c r="J17" s="1"/>
    </row>
    <row r="18" spans="1:10" ht="15.75" customHeight="1">
      <c r="A18" s="2" t="s">
        <v>316</v>
      </c>
      <c r="B18" s="4">
        <f>ROUNDUP((B5+B4+B5)/3,0)</f>
        <v>11</v>
      </c>
      <c r="C18" s="2" t="s">
        <v>317</v>
      </c>
      <c r="D18" s="4">
        <v>20</v>
      </c>
      <c r="E18" s="2" t="s">
        <v>318</v>
      </c>
      <c r="F18" s="4">
        <v>0</v>
      </c>
      <c r="G18" s="2" t="s">
        <v>319</v>
      </c>
      <c r="H18" s="4">
        <v>0</v>
      </c>
      <c r="I18" s="1"/>
      <c r="J18" s="1"/>
    </row>
    <row r="19" spans="1:10" ht="15.75" customHeight="1">
      <c r="A19" s="2" t="s">
        <v>320</v>
      </c>
      <c r="B19" s="4">
        <f>ROUNDUP(B8+B9,0)</f>
        <v>11</v>
      </c>
      <c r="C19" s="2" t="s">
        <v>321</v>
      </c>
      <c r="D19" s="4">
        <v>20</v>
      </c>
      <c r="E19" s="2" t="s">
        <v>322</v>
      </c>
      <c r="F19" s="4">
        <v>0</v>
      </c>
      <c r="G19" s="2" t="s">
        <v>323</v>
      </c>
      <c r="H19" s="4">
        <v>0</v>
      </c>
      <c r="I19" s="1"/>
      <c r="J19" s="1"/>
    </row>
    <row r="20" spans="1:10" ht="15.75" customHeight="1">
      <c r="A20" s="2" t="s">
        <v>324</v>
      </c>
      <c r="B20" s="2"/>
      <c r="C20" s="2" t="s">
        <v>325</v>
      </c>
      <c r="D20" s="4">
        <v>20</v>
      </c>
      <c r="E20" s="2" t="s">
        <v>326</v>
      </c>
      <c r="F20" s="4">
        <v>0</v>
      </c>
      <c r="G20" s="2" t="s">
        <v>327</v>
      </c>
      <c r="H20" s="2" t="s">
        <v>391</v>
      </c>
      <c r="I20" s="1"/>
      <c r="J20" s="1"/>
    </row>
    <row r="21" spans="1:10" ht="15.75" customHeight="1">
      <c r="A21" s="2" t="s">
        <v>329</v>
      </c>
      <c r="B21" s="4">
        <f>F2</f>
        <v>115</v>
      </c>
      <c r="C21" s="2" t="s">
        <v>330</v>
      </c>
      <c r="D21" s="4">
        <v>20</v>
      </c>
      <c r="E21" s="2" t="s">
        <v>331</v>
      </c>
      <c r="F21" s="4">
        <v>0</v>
      </c>
      <c r="G21" s="2" t="s">
        <v>332</v>
      </c>
      <c r="H21" s="2" t="s">
        <v>391</v>
      </c>
      <c r="I21" s="1"/>
      <c r="J21" s="1"/>
    </row>
    <row r="22" spans="1:10" ht="15.75" customHeight="1">
      <c r="A22" s="2" t="s">
        <v>334</v>
      </c>
      <c r="B22" s="4">
        <f>F3</f>
        <v>4</v>
      </c>
      <c r="C22" s="2" t="s">
        <v>335</v>
      </c>
      <c r="D22" s="4">
        <v>20</v>
      </c>
      <c r="E22" s="2" t="s">
        <v>336</v>
      </c>
      <c r="F22" s="4">
        <v>0</v>
      </c>
      <c r="G22" s="2" t="s">
        <v>337</v>
      </c>
      <c r="H22" s="2" t="s">
        <v>391</v>
      </c>
      <c r="I22" s="1"/>
      <c r="J22" s="1"/>
    </row>
    <row r="23" spans="1:10" ht="15.75" customHeight="1">
      <c r="A23" s="2" t="s">
        <v>339</v>
      </c>
      <c r="B23" s="4">
        <f t="shared" ref="B23:B28" si="0">F4</f>
        <v>23</v>
      </c>
      <c r="C23" s="2" t="s">
        <v>340</v>
      </c>
      <c r="D23" s="4">
        <v>20</v>
      </c>
      <c r="E23" s="2" t="s">
        <v>341</v>
      </c>
      <c r="F23" s="4">
        <v>0</v>
      </c>
      <c r="G23" s="2" t="s">
        <v>342</v>
      </c>
      <c r="H23" s="2" t="s">
        <v>391</v>
      </c>
      <c r="I23" s="1"/>
      <c r="J23" s="1"/>
    </row>
    <row r="24" spans="1:10" ht="15.75" customHeight="1">
      <c r="A24" s="2" t="s">
        <v>344</v>
      </c>
      <c r="B24" s="4">
        <f t="shared" si="0"/>
        <v>80.5</v>
      </c>
      <c r="C24" s="2" t="s">
        <v>345</v>
      </c>
      <c r="D24" s="4">
        <v>20</v>
      </c>
      <c r="E24" s="2" t="s">
        <v>346</v>
      </c>
      <c r="F24" s="4">
        <v>0</v>
      </c>
      <c r="G24" s="2" t="s">
        <v>347</v>
      </c>
      <c r="H24" s="2" t="s">
        <v>391</v>
      </c>
      <c r="I24" s="1"/>
      <c r="J24" s="1"/>
    </row>
    <row r="25" spans="1:10" ht="15.75" customHeight="1">
      <c r="A25" s="2" t="s">
        <v>348</v>
      </c>
      <c r="B25" s="4">
        <f t="shared" si="0"/>
        <v>23</v>
      </c>
      <c r="C25" s="2" t="s">
        <v>349</v>
      </c>
      <c r="D25" s="4">
        <v>20</v>
      </c>
      <c r="E25" s="2" t="s">
        <v>350</v>
      </c>
      <c r="F25" s="4">
        <v>0</v>
      </c>
      <c r="G25" s="2" t="s">
        <v>351</v>
      </c>
      <c r="H25" s="2" t="s">
        <v>88</v>
      </c>
      <c r="I25" s="1"/>
      <c r="J25" s="1"/>
    </row>
    <row r="26" spans="1:10" ht="15.75" customHeight="1">
      <c r="A26" s="2" t="s">
        <v>353</v>
      </c>
      <c r="B26" s="4">
        <f t="shared" si="0"/>
        <v>23</v>
      </c>
      <c r="C26" s="2" t="s">
        <v>354</v>
      </c>
      <c r="D26" s="4">
        <v>20</v>
      </c>
      <c r="E26" s="2" t="s">
        <v>355</v>
      </c>
      <c r="F26" s="4">
        <v>0</v>
      </c>
      <c r="G26" s="2"/>
      <c r="H26" s="2"/>
      <c r="I26" s="1"/>
      <c r="J26" s="1"/>
    </row>
    <row r="27" spans="1:10" ht="15.75" customHeight="1">
      <c r="A27" s="2" t="s">
        <v>356</v>
      </c>
      <c r="B27" s="4">
        <f t="shared" si="0"/>
        <v>28.75</v>
      </c>
      <c r="E27" s="2" t="s">
        <v>357</v>
      </c>
      <c r="F27" s="2"/>
      <c r="G27" s="2"/>
      <c r="H27" s="2"/>
      <c r="I27" s="1"/>
      <c r="J27" s="1"/>
    </row>
    <row r="28" spans="1:10" ht="15.75" customHeight="1">
      <c r="A28" s="2" t="s">
        <v>358</v>
      </c>
      <c r="B28" s="4">
        <f t="shared" si="0"/>
        <v>28.75</v>
      </c>
      <c r="C28" s="2"/>
      <c r="D28" s="2"/>
      <c r="E28" s="2"/>
      <c r="F28" s="2"/>
      <c r="G28" s="2"/>
      <c r="H28" s="2"/>
      <c r="I28" s="1"/>
      <c r="J28" s="1"/>
    </row>
    <row r="29" spans="1:10" ht="15.75" customHeight="1">
      <c r="A29" s="2" t="s">
        <v>359</v>
      </c>
      <c r="B29" s="4">
        <v>0</v>
      </c>
      <c r="C29" s="2"/>
      <c r="D29" s="2"/>
      <c r="E29" s="2"/>
      <c r="F29" s="2"/>
      <c r="G29" s="2"/>
      <c r="H29" s="2"/>
      <c r="I29" s="1"/>
      <c r="J29" s="1"/>
    </row>
    <row r="30" spans="1:10" ht="15.75" customHeight="1">
      <c r="A30" s="2"/>
      <c r="B30" s="2"/>
      <c r="C30" s="2"/>
      <c r="D30" s="2"/>
      <c r="E30" s="2"/>
      <c r="F30" s="2"/>
      <c r="G30" s="2"/>
      <c r="H30" s="2"/>
      <c r="I30" s="1"/>
      <c r="J30" s="1"/>
    </row>
    <row r="31" spans="1:10" ht="15.75" customHeight="1">
      <c r="A31" s="3"/>
      <c r="B31" s="3"/>
      <c r="C31" s="3"/>
      <c r="D31" s="3"/>
      <c r="E31" s="3"/>
      <c r="F31" s="3"/>
      <c r="G31" s="3"/>
      <c r="H31" s="3"/>
    </row>
    <row r="32" spans="1:10" ht="15.75" customHeight="1">
      <c r="A32" s="3"/>
      <c r="B32" s="3"/>
      <c r="C32" s="3"/>
      <c r="D32" s="3"/>
      <c r="E32" s="3"/>
      <c r="F32" s="3"/>
      <c r="G32" s="3"/>
      <c r="H32" s="3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06392-9CD4-4EC2-B2C2-88A0D36D538D}">
  <dimension ref="A1:I31"/>
  <sheetViews>
    <sheetView workbookViewId="0">
      <selection activeCell="F13" sqref="F13"/>
    </sheetView>
  </sheetViews>
  <sheetFormatPr defaultColWidth="11.42578125" defaultRowHeight="13.15"/>
  <sheetData>
    <row r="1" spans="1:9" ht="14.45">
      <c r="A1" s="2" t="s">
        <v>238</v>
      </c>
      <c r="B1" s="2" t="s">
        <v>239</v>
      </c>
      <c r="C1" s="2" t="s">
        <v>240</v>
      </c>
      <c r="D1" s="2" t="s">
        <v>241</v>
      </c>
      <c r="E1" s="2" t="s">
        <v>242</v>
      </c>
      <c r="F1" s="2" t="s">
        <v>243</v>
      </c>
      <c r="G1" s="2" t="s">
        <v>244</v>
      </c>
      <c r="H1" s="2" t="s">
        <v>245</v>
      </c>
      <c r="I1" s="1" t="s">
        <v>246</v>
      </c>
    </row>
    <row r="2" spans="1:9" ht="14.45">
      <c r="A2" s="2" t="s">
        <v>247</v>
      </c>
      <c r="B2" s="4">
        <v>7</v>
      </c>
      <c r="C2" s="2" t="s">
        <v>248</v>
      </c>
      <c r="D2" s="4">
        <v>30</v>
      </c>
      <c r="E2" s="2" t="s">
        <v>249</v>
      </c>
      <c r="F2" s="4">
        <f xml:space="preserve"> (B2*2 + B5) *5</f>
        <v>115</v>
      </c>
      <c r="G2" s="2" t="s">
        <v>250</v>
      </c>
      <c r="H2" s="4">
        <v>7</v>
      </c>
      <c r="I2" s="1"/>
    </row>
    <row r="3" spans="1:9" ht="14.45">
      <c r="A3" s="2" t="s">
        <v>251</v>
      </c>
      <c r="B3" s="4">
        <v>12</v>
      </c>
      <c r="C3" s="2" t="s">
        <v>252</v>
      </c>
      <c r="D3" s="4">
        <v>25</v>
      </c>
      <c r="E3" s="2" t="s">
        <v>253</v>
      </c>
      <c r="F3" s="4">
        <f>ROUNDDOWN(B5/2,0)</f>
        <v>4</v>
      </c>
      <c r="G3" s="2" t="s">
        <v>254</v>
      </c>
      <c r="H3" s="4">
        <v>7</v>
      </c>
      <c r="I3" s="1"/>
    </row>
    <row r="4" spans="1:9" ht="14.45">
      <c r="A4" s="2" t="s">
        <v>255</v>
      </c>
      <c r="B4" s="4">
        <v>17</v>
      </c>
      <c r="C4" s="2" t="s">
        <v>256</v>
      </c>
      <c r="D4" s="4">
        <v>20</v>
      </c>
      <c r="E4" s="2" t="s">
        <v>257</v>
      </c>
      <c r="F4" s="4">
        <f>$F$2*0.2</f>
        <v>23</v>
      </c>
      <c r="G4" s="2" t="s">
        <v>258</v>
      </c>
      <c r="H4" s="4">
        <v>7</v>
      </c>
      <c r="I4" s="1"/>
    </row>
    <row r="5" spans="1:9" ht="14.45">
      <c r="A5" s="2" t="s">
        <v>259</v>
      </c>
      <c r="B5" s="4">
        <v>9</v>
      </c>
      <c r="C5" s="2" t="s">
        <v>260</v>
      </c>
      <c r="D5" s="4">
        <v>20</v>
      </c>
      <c r="E5" s="2" t="s">
        <v>261</v>
      </c>
      <c r="F5" s="4">
        <f>$F$2*0.7</f>
        <v>80.5</v>
      </c>
      <c r="G5" s="2" t="s">
        <v>262</v>
      </c>
      <c r="H5" s="4">
        <v>0</v>
      </c>
      <c r="I5" s="1"/>
    </row>
    <row r="6" spans="1:9" ht="14.45">
      <c r="A6" s="2" t="s">
        <v>263</v>
      </c>
      <c r="B6" s="4">
        <v>14</v>
      </c>
      <c r="C6" s="2" t="s">
        <v>264</v>
      </c>
      <c r="D6" s="4">
        <v>20</v>
      </c>
      <c r="E6" s="2" t="s">
        <v>265</v>
      </c>
      <c r="F6" s="4">
        <f>$F$2*0.2</f>
        <v>23</v>
      </c>
      <c r="G6" s="2" t="s">
        <v>266</v>
      </c>
      <c r="H6" s="4">
        <v>1</v>
      </c>
      <c r="I6" s="1"/>
    </row>
    <row r="7" spans="1:9" ht="14.45">
      <c r="A7" s="2" t="s">
        <v>267</v>
      </c>
      <c r="B7" s="4">
        <v>12</v>
      </c>
      <c r="C7" s="2" t="s">
        <v>268</v>
      </c>
      <c r="D7" s="4">
        <v>20</v>
      </c>
      <c r="E7" s="2" t="s">
        <v>269</v>
      </c>
      <c r="F7" s="4">
        <f>$F$2*0.2</f>
        <v>23</v>
      </c>
      <c r="G7" s="2" t="s">
        <v>270</v>
      </c>
      <c r="H7" s="4">
        <v>1</v>
      </c>
      <c r="I7" s="1"/>
    </row>
    <row r="8" spans="1:9" ht="14.45">
      <c r="A8" s="2" t="s">
        <v>271</v>
      </c>
      <c r="B8" s="4">
        <v>5</v>
      </c>
      <c r="C8" s="2" t="s">
        <v>272</v>
      </c>
      <c r="D8" s="4">
        <v>20</v>
      </c>
      <c r="E8" s="2" t="s">
        <v>273</v>
      </c>
      <c r="F8" s="4">
        <f>$F$2*0.25</f>
        <v>28.75</v>
      </c>
      <c r="G8" s="2" t="s">
        <v>274</v>
      </c>
      <c r="H8" s="4">
        <v>1</v>
      </c>
      <c r="I8" s="1"/>
    </row>
    <row r="9" spans="1:9" ht="14.45">
      <c r="A9" s="2" t="s">
        <v>275</v>
      </c>
      <c r="B9" s="4">
        <v>5</v>
      </c>
      <c r="C9" s="2" t="s">
        <v>276</v>
      </c>
      <c r="D9" s="4">
        <v>35</v>
      </c>
      <c r="E9" s="2" t="s">
        <v>277</v>
      </c>
      <c r="F9" s="4">
        <f>$F$2*0.25</f>
        <v>28.75</v>
      </c>
      <c r="G9" s="2" t="s">
        <v>278</v>
      </c>
      <c r="H9" s="4">
        <v>0</v>
      </c>
      <c r="I9" s="1"/>
    </row>
    <row r="10" spans="1:9" ht="14.45">
      <c r="A10" s="2" t="s">
        <v>279</v>
      </c>
      <c r="B10" s="4">
        <f>ROUNDUP((B8+B5+B7+B9)/2,0)</f>
        <v>16</v>
      </c>
      <c r="C10" s="2" t="s">
        <v>280</v>
      </c>
      <c r="D10" s="4">
        <v>20</v>
      </c>
      <c r="E10" s="2" t="s">
        <v>281</v>
      </c>
      <c r="F10" s="2" t="s">
        <v>88</v>
      </c>
      <c r="G10" s="2" t="s">
        <v>283</v>
      </c>
      <c r="H10" s="4">
        <v>0</v>
      </c>
      <c r="I10" s="1"/>
    </row>
    <row r="11" spans="1:9" ht="14.45">
      <c r="A11" s="2" t="s">
        <v>284</v>
      </c>
      <c r="B11" s="4">
        <v>8</v>
      </c>
      <c r="C11" s="2" t="s">
        <v>285</v>
      </c>
      <c r="D11" s="4">
        <v>33</v>
      </c>
      <c r="E11" s="2" t="s">
        <v>286</v>
      </c>
      <c r="F11" s="4">
        <v>2</v>
      </c>
      <c r="G11" s="2" t="s">
        <v>287</v>
      </c>
      <c r="H11" s="4">
        <v>0</v>
      </c>
      <c r="I11" s="1"/>
    </row>
    <row r="12" spans="1:9" ht="14.45">
      <c r="A12" s="2" t="s">
        <v>288</v>
      </c>
      <c r="B12" s="4">
        <v>20</v>
      </c>
      <c r="C12" s="2" t="s">
        <v>289</v>
      </c>
      <c r="D12" s="4">
        <v>20</v>
      </c>
      <c r="E12" s="2" t="s">
        <v>290</v>
      </c>
      <c r="F12" s="4">
        <v>2</v>
      </c>
      <c r="G12" s="2" t="s">
        <v>291</v>
      </c>
      <c r="H12" s="4">
        <v>0</v>
      </c>
      <c r="I12" s="1"/>
    </row>
    <row r="13" spans="1:9" ht="14.45">
      <c r="A13" s="2" t="s">
        <v>292</v>
      </c>
      <c r="B13" s="4">
        <v>20</v>
      </c>
      <c r="C13" s="2" t="s">
        <v>293</v>
      </c>
      <c r="D13" s="4">
        <v>45</v>
      </c>
      <c r="E13" s="2" t="s">
        <v>294</v>
      </c>
      <c r="F13" s="2" t="s">
        <v>496</v>
      </c>
      <c r="G13" s="2" t="s">
        <v>296</v>
      </c>
      <c r="H13" s="4">
        <v>0</v>
      </c>
      <c r="I13" s="1"/>
    </row>
    <row r="14" spans="1:9" ht="14.45">
      <c r="A14" s="2" t="s">
        <v>297</v>
      </c>
      <c r="B14" s="4">
        <v>48</v>
      </c>
      <c r="C14" s="2" t="s">
        <v>298</v>
      </c>
      <c r="D14" s="4">
        <v>55</v>
      </c>
      <c r="E14" s="2" t="s">
        <v>299</v>
      </c>
      <c r="F14" s="2" t="s">
        <v>497</v>
      </c>
      <c r="G14" s="2" t="s">
        <v>301</v>
      </c>
      <c r="H14" s="4">
        <v>0</v>
      </c>
      <c r="I14" s="1"/>
    </row>
    <row r="15" spans="1:9" ht="14.45">
      <c r="A15" s="2" t="s">
        <v>302</v>
      </c>
      <c r="B15" s="2" t="s">
        <v>333</v>
      </c>
      <c r="C15" s="2" t="s">
        <v>304</v>
      </c>
      <c r="D15" s="4">
        <v>75</v>
      </c>
      <c r="E15" s="2" t="s">
        <v>305</v>
      </c>
      <c r="F15" s="2" t="s">
        <v>497</v>
      </c>
      <c r="G15" s="2" t="s">
        <v>307</v>
      </c>
      <c r="H15" s="4">
        <v>0</v>
      </c>
      <c r="I15" s="1"/>
    </row>
    <row r="16" spans="1:9" ht="14.45">
      <c r="A16" s="2" t="s">
        <v>308</v>
      </c>
      <c r="B16" s="4">
        <f>ROUNDUP((B7+B5)/2,0)</f>
        <v>11</v>
      </c>
      <c r="C16" s="2" t="s">
        <v>309</v>
      </c>
      <c r="D16" s="4">
        <v>40</v>
      </c>
      <c r="E16" s="2" t="s">
        <v>99</v>
      </c>
      <c r="F16" s="2"/>
      <c r="G16" s="2" t="s">
        <v>311</v>
      </c>
      <c r="H16" s="4">
        <v>0</v>
      </c>
      <c r="I16" s="1"/>
    </row>
    <row r="17" spans="1:9" ht="14.45">
      <c r="A17" s="2" t="s">
        <v>312</v>
      </c>
      <c r="B17" s="4">
        <f>ROUNDUP((B6+B6+B4)/3,0)</f>
        <v>15</v>
      </c>
      <c r="C17" s="2" t="s">
        <v>313</v>
      </c>
      <c r="D17" s="4">
        <v>40</v>
      </c>
      <c r="E17" s="2" t="s">
        <v>314</v>
      </c>
      <c r="F17" s="4">
        <v>0</v>
      </c>
      <c r="G17" s="2" t="s">
        <v>315</v>
      </c>
      <c r="H17" s="4">
        <v>0</v>
      </c>
      <c r="I17" s="1"/>
    </row>
    <row r="18" spans="1:9" ht="14.45">
      <c r="A18" s="2" t="s">
        <v>316</v>
      </c>
      <c r="B18" s="4">
        <f>ROUNDUP((B5+B4+B5)/3,0)</f>
        <v>12</v>
      </c>
      <c r="C18" s="2" t="s">
        <v>317</v>
      </c>
      <c r="D18" s="4">
        <v>30</v>
      </c>
      <c r="E18" s="2" t="s">
        <v>318</v>
      </c>
      <c r="F18" s="4">
        <v>0</v>
      </c>
      <c r="G18" s="2" t="s">
        <v>319</v>
      </c>
      <c r="H18" s="4">
        <v>0</v>
      </c>
      <c r="I18" s="1"/>
    </row>
    <row r="19" spans="1:9" ht="14.45">
      <c r="A19" s="2" t="s">
        <v>320</v>
      </c>
      <c r="B19" s="4">
        <f>ROUNDUP(B8+B9,0)</f>
        <v>10</v>
      </c>
      <c r="C19" s="2" t="s">
        <v>321</v>
      </c>
      <c r="D19" s="4">
        <v>30</v>
      </c>
      <c r="E19" s="2" t="s">
        <v>322</v>
      </c>
      <c r="F19" s="4">
        <v>0</v>
      </c>
      <c r="G19" s="2" t="s">
        <v>323</v>
      </c>
      <c r="H19" s="4">
        <v>0</v>
      </c>
      <c r="I19" s="1"/>
    </row>
    <row r="20" spans="1:9" ht="14.45">
      <c r="A20" s="2" t="s">
        <v>324</v>
      </c>
      <c r="B20" s="2"/>
      <c r="C20" s="2" t="s">
        <v>325</v>
      </c>
      <c r="D20" s="4">
        <v>40</v>
      </c>
      <c r="E20" s="2" t="s">
        <v>326</v>
      </c>
      <c r="F20" s="4">
        <v>0</v>
      </c>
      <c r="G20" s="2" t="s">
        <v>327</v>
      </c>
      <c r="H20" s="2" t="s">
        <v>391</v>
      </c>
      <c r="I20" s="1"/>
    </row>
    <row r="21" spans="1:9" ht="14.45">
      <c r="A21" s="2" t="s">
        <v>329</v>
      </c>
      <c r="B21" s="4">
        <f>F2</f>
        <v>115</v>
      </c>
      <c r="C21" s="2" t="s">
        <v>330</v>
      </c>
      <c r="D21" s="4">
        <v>20</v>
      </c>
      <c r="E21" s="2" t="s">
        <v>331</v>
      </c>
      <c r="F21" s="4">
        <v>0</v>
      </c>
      <c r="G21" s="2" t="s">
        <v>332</v>
      </c>
      <c r="H21" s="2" t="s">
        <v>391</v>
      </c>
      <c r="I21" s="1"/>
    </row>
    <row r="22" spans="1:9" ht="14.45">
      <c r="A22" s="2" t="s">
        <v>334</v>
      </c>
      <c r="B22" s="4">
        <f>F3</f>
        <v>4</v>
      </c>
      <c r="C22" s="2" t="s">
        <v>335</v>
      </c>
      <c r="D22" s="4">
        <v>20</v>
      </c>
      <c r="E22" s="2" t="s">
        <v>336</v>
      </c>
      <c r="F22" s="4">
        <v>0</v>
      </c>
      <c r="G22" s="2" t="s">
        <v>337</v>
      </c>
      <c r="H22" s="2" t="s">
        <v>391</v>
      </c>
      <c r="I22" s="1"/>
    </row>
    <row r="23" spans="1:9" ht="14.45">
      <c r="A23" s="2" t="s">
        <v>339</v>
      </c>
      <c r="B23" s="4">
        <f t="shared" ref="B23:B28" si="0">F4</f>
        <v>23</v>
      </c>
      <c r="C23" s="2" t="s">
        <v>340</v>
      </c>
      <c r="D23" s="4">
        <v>20</v>
      </c>
      <c r="E23" s="2" t="s">
        <v>341</v>
      </c>
      <c r="F23" s="4">
        <v>0</v>
      </c>
      <c r="G23" s="2" t="s">
        <v>342</v>
      </c>
      <c r="H23" s="2" t="s">
        <v>391</v>
      </c>
      <c r="I23" s="1"/>
    </row>
    <row r="24" spans="1:9" ht="14.45">
      <c r="A24" s="2" t="s">
        <v>344</v>
      </c>
      <c r="B24" s="4">
        <f t="shared" si="0"/>
        <v>80.5</v>
      </c>
      <c r="C24" s="2" t="s">
        <v>345</v>
      </c>
      <c r="D24" s="4">
        <v>20</v>
      </c>
      <c r="E24" s="2" t="s">
        <v>346</v>
      </c>
      <c r="F24" s="4">
        <v>0</v>
      </c>
      <c r="G24" s="2" t="s">
        <v>347</v>
      </c>
      <c r="H24" s="2" t="s">
        <v>391</v>
      </c>
      <c r="I24" s="1"/>
    </row>
    <row r="25" spans="1:9" ht="14.45">
      <c r="A25" s="2" t="s">
        <v>348</v>
      </c>
      <c r="B25" s="4">
        <f t="shared" si="0"/>
        <v>23</v>
      </c>
      <c r="C25" s="2" t="s">
        <v>349</v>
      </c>
      <c r="D25" s="4">
        <v>20</v>
      </c>
      <c r="E25" s="2" t="s">
        <v>350</v>
      </c>
      <c r="F25" s="4">
        <v>0</v>
      </c>
      <c r="G25" s="2" t="s">
        <v>351</v>
      </c>
      <c r="H25" s="2" t="s">
        <v>88</v>
      </c>
      <c r="I25" s="1"/>
    </row>
    <row r="26" spans="1:9" ht="14.45">
      <c r="A26" s="2" t="s">
        <v>353</v>
      </c>
      <c r="B26" s="4">
        <f t="shared" si="0"/>
        <v>23</v>
      </c>
      <c r="C26" s="2" t="s">
        <v>354</v>
      </c>
      <c r="D26" s="4">
        <v>35</v>
      </c>
      <c r="E26" s="2" t="s">
        <v>355</v>
      </c>
      <c r="F26" s="4">
        <v>0</v>
      </c>
      <c r="G26" s="2"/>
      <c r="H26" s="2"/>
      <c r="I26" s="1"/>
    </row>
    <row r="27" spans="1:9" ht="14.45">
      <c r="A27" s="2" t="s">
        <v>356</v>
      </c>
      <c r="B27" s="4">
        <f t="shared" si="0"/>
        <v>28.75</v>
      </c>
      <c r="E27" s="2" t="s">
        <v>357</v>
      </c>
      <c r="F27" s="2"/>
      <c r="G27" s="2"/>
      <c r="H27" s="2"/>
      <c r="I27" s="1"/>
    </row>
    <row r="28" spans="1:9" ht="14.45">
      <c r="A28" s="2" t="s">
        <v>358</v>
      </c>
      <c r="B28" s="4">
        <f t="shared" si="0"/>
        <v>28.75</v>
      </c>
      <c r="C28" s="2"/>
      <c r="D28" s="2"/>
      <c r="E28" s="2"/>
      <c r="F28" s="2"/>
      <c r="G28" s="2"/>
      <c r="H28" s="2"/>
      <c r="I28" s="1"/>
    </row>
    <row r="29" spans="1:9" ht="14.45">
      <c r="A29" s="2" t="s">
        <v>359</v>
      </c>
      <c r="B29" s="4">
        <v>0</v>
      </c>
      <c r="C29" s="2"/>
      <c r="D29" s="2"/>
      <c r="E29" s="2"/>
      <c r="F29" s="2"/>
      <c r="G29" s="2"/>
      <c r="H29" s="2"/>
      <c r="I29" s="1"/>
    </row>
    <row r="30" spans="1:9" ht="14.45">
      <c r="A30" s="2"/>
      <c r="B30" s="2"/>
      <c r="C30" s="2"/>
      <c r="D30" s="2"/>
      <c r="E30" s="2"/>
      <c r="F30" s="2"/>
      <c r="G30" s="2"/>
      <c r="H30" s="2"/>
      <c r="I30" s="1"/>
    </row>
    <row r="31" spans="1:9" ht="13.9">
      <c r="A31" s="3"/>
      <c r="B31" s="3"/>
      <c r="C31" s="3"/>
      <c r="D31" s="3"/>
      <c r="E31" s="3"/>
      <c r="F31" s="3"/>
      <c r="G31" s="3"/>
      <c r="H31" s="3"/>
    </row>
  </sheetData>
  <pageMargins left="0.7" right="0.7" top="0.78740157499999996" bottom="0.78740157499999996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80EF1-E6A2-4E64-AC21-290C14D85DA3}">
  <dimension ref="A1:J32"/>
  <sheetViews>
    <sheetView workbookViewId="0">
      <selection activeCell="H20" sqref="H20"/>
    </sheetView>
  </sheetViews>
  <sheetFormatPr defaultColWidth="14.42578125" defaultRowHeight="15.75" customHeight="1"/>
  <sheetData>
    <row r="1" spans="1:10" ht="15.75" customHeight="1">
      <c r="A1" s="2" t="s">
        <v>238</v>
      </c>
      <c r="B1" s="2" t="s">
        <v>239</v>
      </c>
      <c r="C1" s="2" t="s">
        <v>240</v>
      </c>
      <c r="D1" s="2" t="s">
        <v>241</v>
      </c>
      <c r="E1" s="2" t="s">
        <v>242</v>
      </c>
      <c r="F1" s="2" t="s">
        <v>243</v>
      </c>
      <c r="G1" s="2" t="s">
        <v>244</v>
      </c>
      <c r="H1" s="2" t="s">
        <v>245</v>
      </c>
      <c r="I1" s="1" t="s">
        <v>246</v>
      </c>
      <c r="J1" s="1"/>
    </row>
    <row r="2" spans="1:10" ht="15.75" customHeight="1">
      <c r="A2" s="2" t="s">
        <v>247</v>
      </c>
      <c r="B2" s="4">
        <v>11</v>
      </c>
      <c r="C2" s="2" t="s">
        <v>248</v>
      </c>
      <c r="D2" s="4">
        <v>20</v>
      </c>
      <c r="E2" s="2" t="s">
        <v>249</v>
      </c>
      <c r="F2" s="4">
        <f xml:space="preserve"> (B2*2 + B5) *5</f>
        <v>170</v>
      </c>
      <c r="G2" s="2" t="s">
        <v>250</v>
      </c>
      <c r="H2" s="4">
        <v>7</v>
      </c>
      <c r="I2" s="1"/>
      <c r="J2" s="1"/>
    </row>
    <row r="3" spans="1:10" ht="15.75" customHeight="1">
      <c r="A3" s="2" t="s">
        <v>251</v>
      </c>
      <c r="B3" s="4">
        <v>10</v>
      </c>
      <c r="C3" s="2" t="s">
        <v>252</v>
      </c>
      <c r="D3" s="4">
        <v>55</v>
      </c>
      <c r="E3" s="2" t="s">
        <v>253</v>
      </c>
      <c r="F3" s="4">
        <f>ROUNDDOWN(B5/2,0)</f>
        <v>6</v>
      </c>
      <c r="G3" s="2" t="s">
        <v>254</v>
      </c>
      <c r="H3" s="4">
        <v>7</v>
      </c>
      <c r="I3" s="1"/>
      <c r="J3" s="1"/>
    </row>
    <row r="4" spans="1:10" ht="15.75" customHeight="1">
      <c r="A4" s="2" t="s">
        <v>255</v>
      </c>
      <c r="B4" s="4">
        <v>13</v>
      </c>
      <c r="C4" s="2" t="s">
        <v>256</v>
      </c>
      <c r="D4" s="4">
        <v>38</v>
      </c>
      <c r="E4" s="2" t="s">
        <v>257</v>
      </c>
      <c r="F4" s="4">
        <f>$F$2*0.2</f>
        <v>34</v>
      </c>
      <c r="G4" s="2" t="s">
        <v>258</v>
      </c>
      <c r="H4" s="4">
        <v>0</v>
      </c>
      <c r="I4" s="1"/>
      <c r="J4" s="1"/>
    </row>
    <row r="5" spans="1:10" ht="15.75" customHeight="1">
      <c r="A5" s="2" t="s">
        <v>259</v>
      </c>
      <c r="B5" s="4">
        <v>12</v>
      </c>
      <c r="C5" s="2" t="s">
        <v>260</v>
      </c>
      <c r="D5" s="4">
        <v>44</v>
      </c>
      <c r="E5" s="2" t="s">
        <v>261</v>
      </c>
      <c r="F5" s="4">
        <f>$F$2*0.7</f>
        <v>118.99999999999999</v>
      </c>
      <c r="G5" s="2" t="s">
        <v>262</v>
      </c>
      <c r="H5" s="4">
        <v>7</v>
      </c>
      <c r="I5" s="1"/>
      <c r="J5" s="1"/>
    </row>
    <row r="6" spans="1:10" ht="15.75" customHeight="1">
      <c r="A6" s="2" t="s">
        <v>263</v>
      </c>
      <c r="B6" s="4">
        <v>10</v>
      </c>
      <c r="C6" s="2" t="s">
        <v>264</v>
      </c>
      <c r="D6" s="4">
        <v>20</v>
      </c>
      <c r="E6" s="2" t="s">
        <v>265</v>
      </c>
      <c r="F6" s="4">
        <f>$F$2*0.2</f>
        <v>34</v>
      </c>
      <c r="G6" s="2" t="s">
        <v>266</v>
      </c>
      <c r="H6" s="4">
        <v>1</v>
      </c>
      <c r="I6" s="1"/>
      <c r="J6" s="1"/>
    </row>
    <row r="7" spans="1:10" ht="15.75" customHeight="1">
      <c r="A7" s="2" t="s">
        <v>267</v>
      </c>
      <c r="B7" s="4">
        <v>10</v>
      </c>
      <c r="C7" s="2" t="s">
        <v>268</v>
      </c>
      <c r="D7" s="4">
        <v>20</v>
      </c>
      <c r="E7" s="2" t="s">
        <v>269</v>
      </c>
      <c r="F7" s="4">
        <f>$F$2*0.2</f>
        <v>34</v>
      </c>
      <c r="G7" s="2" t="s">
        <v>270</v>
      </c>
      <c r="H7" s="4">
        <v>1</v>
      </c>
      <c r="I7" s="1"/>
      <c r="J7" s="1"/>
    </row>
    <row r="8" spans="1:10" ht="15.75" customHeight="1">
      <c r="A8" s="2" t="s">
        <v>271</v>
      </c>
      <c r="B8" s="4">
        <v>6</v>
      </c>
      <c r="C8" s="2" t="s">
        <v>272</v>
      </c>
      <c r="D8" s="4">
        <v>20</v>
      </c>
      <c r="E8" s="2" t="s">
        <v>273</v>
      </c>
      <c r="F8" s="4">
        <f>$F$2*0.25</f>
        <v>42.5</v>
      </c>
      <c r="G8" s="2" t="s">
        <v>274</v>
      </c>
      <c r="H8" s="4">
        <v>0</v>
      </c>
      <c r="I8" s="1"/>
      <c r="J8" s="1"/>
    </row>
    <row r="9" spans="1:10" ht="15.75" customHeight="1">
      <c r="A9" s="2" t="s">
        <v>275</v>
      </c>
      <c r="B9" s="4">
        <v>5</v>
      </c>
      <c r="C9" s="2" t="s">
        <v>276</v>
      </c>
      <c r="D9" s="4">
        <v>20</v>
      </c>
      <c r="E9" s="2" t="s">
        <v>277</v>
      </c>
      <c r="F9" s="4">
        <f>$F$2*0.25</f>
        <v>42.5</v>
      </c>
      <c r="G9" s="2" t="s">
        <v>278</v>
      </c>
      <c r="H9" s="4">
        <v>1</v>
      </c>
      <c r="I9" s="1"/>
      <c r="J9" s="1"/>
    </row>
    <row r="10" spans="1:10" ht="15.75" customHeight="1">
      <c r="A10" s="2" t="s">
        <v>279</v>
      </c>
      <c r="B10" s="4">
        <f>ROUNDUP((B8+B5+B7+B9)/2,0)</f>
        <v>17</v>
      </c>
      <c r="C10" s="2" t="s">
        <v>280</v>
      </c>
      <c r="D10" s="4">
        <v>20</v>
      </c>
      <c r="E10" s="2" t="s">
        <v>281</v>
      </c>
      <c r="F10" s="2" t="s">
        <v>88</v>
      </c>
      <c r="G10" s="2" t="s">
        <v>283</v>
      </c>
      <c r="H10" s="4">
        <v>7</v>
      </c>
      <c r="I10" s="1"/>
      <c r="J10" s="1"/>
    </row>
    <row r="11" spans="1:10" ht="15.75" customHeight="1">
      <c r="A11" s="2" t="s">
        <v>284</v>
      </c>
      <c r="B11" s="4">
        <v>8</v>
      </c>
      <c r="C11" s="2" t="s">
        <v>285</v>
      </c>
      <c r="D11" s="4">
        <v>35</v>
      </c>
      <c r="E11" s="2" t="s">
        <v>286</v>
      </c>
      <c r="F11" s="4">
        <v>2</v>
      </c>
      <c r="G11" s="2" t="s">
        <v>287</v>
      </c>
      <c r="H11" s="4">
        <v>6</v>
      </c>
      <c r="I11" s="1"/>
      <c r="J11" s="1"/>
    </row>
    <row r="12" spans="1:10" ht="15.75" customHeight="1">
      <c r="A12" s="2" t="s">
        <v>288</v>
      </c>
      <c r="B12" s="4">
        <v>20</v>
      </c>
      <c r="C12" s="2" t="s">
        <v>289</v>
      </c>
      <c r="D12" s="4">
        <v>20</v>
      </c>
      <c r="E12" s="2" t="s">
        <v>290</v>
      </c>
      <c r="F12" s="4">
        <v>2</v>
      </c>
      <c r="G12" s="2" t="s">
        <v>291</v>
      </c>
      <c r="H12" s="4">
        <v>5</v>
      </c>
      <c r="I12" s="1"/>
      <c r="J12" s="1"/>
    </row>
    <row r="13" spans="1:10" ht="15.75" customHeight="1">
      <c r="A13" s="2" t="s">
        <v>292</v>
      </c>
      <c r="B13" s="4">
        <v>20</v>
      </c>
      <c r="C13" s="2" t="s">
        <v>293</v>
      </c>
      <c r="D13" s="4">
        <v>20</v>
      </c>
      <c r="E13" s="2" t="s">
        <v>294</v>
      </c>
      <c r="F13" s="2" t="s">
        <v>498</v>
      </c>
      <c r="G13" s="2" t="s">
        <v>296</v>
      </c>
      <c r="H13" s="4">
        <v>7</v>
      </c>
      <c r="I13" s="1"/>
      <c r="J13" s="1"/>
    </row>
    <row r="14" spans="1:10" ht="15.75" customHeight="1">
      <c r="A14" s="2" t="s">
        <v>297</v>
      </c>
      <c r="B14" s="4">
        <v>48</v>
      </c>
      <c r="C14" s="2" t="s">
        <v>298</v>
      </c>
      <c r="D14" s="4">
        <v>26</v>
      </c>
      <c r="E14" s="2" t="s">
        <v>299</v>
      </c>
      <c r="F14" s="2" t="s">
        <v>495</v>
      </c>
      <c r="G14" s="2" t="s">
        <v>301</v>
      </c>
      <c r="H14" s="4">
        <v>6</v>
      </c>
      <c r="I14" s="1"/>
      <c r="J14" s="1"/>
    </row>
    <row r="15" spans="1:10" ht="15.75" customHeight="1">
      <c r="A15" s="2" t="s">
        <v>302</v>
      </c>
      <c r="B15" s="2" t="s">
        <v>333</v>
      </c>
      <c r="C15" s="2" t="s">
        <v>304</v>
      </c>
      <c r="D15" s="4">
        <v>20</v>
      </c>
      <c r="E15" s="2" t="s">
        <v>305</v>
      </c>
      <c r="F15" s="2"/>
      <c r="G15" s="2" t="s">
        <v>307</v>
      </c>
      <c r="H15" s="4">
        <v>1</v>
      </c>
      <c r="I15" s="1"/>
      <c r="J15" s="1"/>
    </row>
    <row r="16" spans="1:10" ht="15.75" customHeight="1">
      <c r="A16" s="2" t="s">
        <v>308</v>
      </c>
      <c r="B16" s="4">
        <f>ROUNDUP((B7+B5)/2,0)</f>
        <v>11</v>
      </c>
      <c r="C16" s="2" t="s">
        <v>309</v>
      </c>
      <c r="D16" s="4">
        <v>20</v>
      </c>
      <c r="E16" s="2" t="s">
        <v>99</v>
      </c>
      <c r="F16" s="2" t="s">
        <v>499</v>
      </c>
      <c r="G16" s="2" t="s">
        <v>311</v>
      </c>
      <c r="H16" s="4">
        <v>1</v>
      </c>
      <c r="I16" s="1"/>
      <c r="J16" s="1"/>
    </row>
    <row r="17" spans="1:10" ht="15.75" customHeight="1">
      <c r="A17" s="2" t="s">
        <v>312</v>
      </c>
      <c r="B17" s="4">
        <f>ROUNDUP((B6+B6+B4)/3,0)</f>
        <v>11</v>
      </c>
      <c r="C17" s="2" t="s">
        <v>313</v>
      </c>
      <c r="D17" s="4">
        <v>28</v>
      </c>
      <c r="E17" s="2" t="s">
        <v>314</v>
      </c>
      <c r="F17" s="4">
        <v>0</v>
      </c>
      <c r="G17" s="2" t="s">
        <v>315</v>
      </c>
      <c r="H17" s="4">
        <v>1</v>
      </c>
      <c r="I17" s="1"/>
      <c r="J17" s="1"/>
    </row>
    <row r="18" spans="1:10" ht="15.75" customHeight="1">
      <c r="A18" s="2" t="s">
        <v>316</v>
      </c>
      <c r="B18" s="4">
        <f>ROUNDUP((B5+B4+B5)/3,0)</f>
        <v>13</v>
      </c>
      <c r="C18" s="2" t="s">
        <v>317</v>
      </c>
      <c r="D18" s="4">
        <v>28</v>
      </c>
      <c r="E18" s="2" t="s">
        <v>318</v>
      </c>
      <c r="F18" s="4">
        <v>0</v>
      </c>
      <c r="G18" s="2" t="s">
        <v>319</v>
      </c>
      <c r="H18" s="4">
        <v>1</v>
      </c>
      <c r="I18" s="1"/>
      <c r="J18" s="1"/>
    </row>
    <row r="19" spans="1:10" ht="15.75" customHeight="1">
      <c r="A19" s="2" t="s">
        <v>320</v>
      </c>
      <c r="B19" s="4">
        <f>ROUNDUP(B8+B9,0)</f>
        <v>11</v>
      </c>
      <c r="C19" s="2" t="s">
        <v>321</v>
      </c>
      <c r="D19" s="4">
        <v>35</v>
      </c>
      <c r="E19" s="2" t="s">
        <v>322</v>
      </c>
      <c r="F19" s="4">
        <v>0</v>
      </c>
      <c r="G19" s="2" t="s">
        <v>323</v>
      </c>
      <c r="H19" s="4">
        <v>1</v>
      </c>
      <c r="I19" s="1"/>
      <c r="J19" s="1"/>
    </row>
    <row r="20" spans="1:10" ht="15.75" customHeight="1">
      <c r="A20" s="2" t="s">
        <v>324</v>
      </c>
      <c r="B20" s="2"/>
      <c r="C20" s="2" t="s">
        <v>325</v>
      </c>
      <c r="D20" s="4">
        <v>40</v>
      </c>
      <c r="E20" s="2" t="s">
        <v>326</v>
      </c>
      <c r="F20" s="4">
        <v>0</v>
      </c>
      <c r="G20" s="2" t="s">
        <v>327</v>
      </c>
      <c r="H20" s="2" t="s">
        <v>500</v>
      </c>
      <c r="I20" s="1"/>
      <c r="J20" s="1"/>
    </row>
    <row r="21" spans="1:10" ht="15.75" customHeight="1">
      <c r="A21" s="2" t="s">
        <v>329</v>
      </c>
      <c r="B21" s="4">
        <f>F2</f>
        <v>170</v>
      </c>
      <c r="C21" s="2" t="s">
        <v>330</v>
      </c>
      <c r="D21" s="4">
        <v>20</v>
      </c>
      <c r="E21" s="2" t="s">
        <v>331</v>
      </c>
      <c r="F21" s="4">
        <v>0</v>
      </c>
      <c r="G21" s="2" t="s">
        <v>332</v>
      </c>
      <c r="H21" s="2" t="s">
        <v>500</v>
      </c>
      <c r="I21" s="1"/>
      <c r="J21" s="1"/>
    </row>
    <row r="22" spans="1:10" ht="15.75" customHeight="1">
      <c r="A22" s="2" t="s">
        <v>334</v>
      </c>
      <c r="B22" s="4">
        <f>F3</f>
        <v>6</v>
      </c>
      <c r="C22" s="2" t="s">
        <v>335</v>
      </c>
      <c r="D22" s="4">
        <v>20</v>
      </c>
      <c r="E22" s="2" t="s">
        <v>336</v>
      </c>
      <c r="F22" s="4">
        <v>0</v>
      </c>
      <c r="G22" s="2" t="s">
        <v>337</v>
      </c>
      <c r="H22" s="2" t="s">
        <v>500</v>
      </c>
      <c r="I22" s="1"/>
      <c r="J22" s="1"/>
    </row>
    <row r="23" spans="1:10" ht="15.75" customHeight="1">
      <c r="A23" s="2" t="s">
        <v>339</v>
      </c>
      <c r="B23" s="4">
        <f t="shared" ref="B23:B28" si="0">F4</f>
        <v>34</v>
      </c>
      <c r="C23" s="2" t="s">
        <v>340</v>
      </c>
      <c r="D23" s="4">
        <v>20</v>
      </c>
      <c r="E23" s="2" t="s">
        <v>341</v>
      </c>
      <c r="F23" s="4">
        <v>0</v>
      </c>
      <c r="G23" s="2" t="s">
        <v>342</v>
      </c>
      <c r="H23" s="2" t="s">
        <v>500</v>
      </c>
      <c r="I23" s="1"/>
      <c r="J23" s="1"/>
    </row>
    <row r="24" spans="1:10" ht="15.75" customHeight="1">
      <c r="A24" s="2" t="s">
        <v>344</v>
      </c>
      <c r="B24" s="4">
        <f t="shared" si="0"/>
        <v>118.99999999999999</v>
      </c>
      <c r="C24" s="2" t="s">
        <v>345</v>
      </c>
      <c r="D24" s="4">
        <v>20</v>
      </c>
      <c r="E24" s="2" t="s">
        <v>346</v>
      </c>
      <c r="F24" s="4">
        <v>0</v>
      </c>
      <c r="G24" s="2" t="s">
        <v>347</v>
      </c>
      <c r="H24" s="2" t="s">
        <v>500</v>
      </c>
      <c r="I24" s="1"/>
      <c r="J24" s="1"/>
    </row>
    <row r="25" spans="1:10" ht="15.75" customHeight="1">
      <c r="A25" s="2" t="s">
        <v>348</v>
      </c>
      <c r="B25" s="4">
        <f t="shared" si="0"/>
        <v>34</v>
      </c>
      <c r="C25" s="2" t="s">
        <v>349</v>
      </c>
      <c r="D25" s="4">
        <v>20</v>
      </c>
      <c r="E25" s="2" t="s">
        <v>350</v>
      </c>
      <c r="F25" s="4">
        <v>0</v>
      </c>
      <c r="G25" s="2" t="s">
        <v>351</v>
      </c>
      <c r="H25" s="2" t="s">
        <v>501</v>
      </c>
      <c r="I25" s="1"/>
      <c r="J25" s="1"/>
    </row>
    <row r="26" spans="1:10" ht="15.75" customHeight="1">
      <c r="A26" s="2" t="s">
        <v>353</v>
      </c>
      <c r="B26" s="4">
        <f t="shared" si="0"/>
        <v>34</v>
      </c>
      <c r="C26" s="2" t="s">
        <v>354</v>
      </c>
      <c r="D26" s="4">
        <v>38</v>
      </c>
      <c r="E26" s="2" t="s">
        <v>355</v>
      </c>
      <c r="F26" s="4">
        <v>0</v>
      </c>
      <c r="G26" s="2"/>
      <c r="H26" s="2"/>
      <c r="I26" s="1"/>
      <c r="J26" s="1"/>
    </row>
    <row r="27" spans="1:10" ht="15.75" customHeight="1">
      <c r="A27" s="2" t="s">
        <v>356</v>
      </c>
      <c r="B27" s="4">
        <f t="shared" si="0"/>
        <v>42.5</v>
      </c>
      <c r="E27" s="2" t="s">
        <v>357</v>
      </c>
      <c r="F27" s="2"/>
      <c r="G27" s="2"/>
      <c r="H27" s="2"/>
      <c r="I27" s="1"/>
      <c r="J27" s="1"/>
    </row>
    <row r="28" spans="1:10" ht="15.75" customHeight="1">
      <c r="A28" s="2" t="s">
        <v>358</v>
      </c>
      <c r="B28" s="4">
        <f t="shared" si="0"/>
        <v>42.5</v>
      </c>
      <c r="C28" s="2"/>
      <c r="D28" s="2"/>
      <c r="E28" s="2"/>
      <c r="F28" s="2"/>
      <c r="G28" s="2"/>
      <c r="H28" s="2"/>
      <c r="I28" s="1"/>
      <c r="J28" s="1"/>
    </row>
    <row r="29" spans="1:10" ht="15.75" customHeight="1">
      <c r="A29" s="2" t="s">
        <v>359</v>
      </c>
      <c r="B29" s="4">
        <v>0</v>
      </c>
      <c r="C29" s="2"/>
      <c r="D29" s="2"/>
      <c r="E29" s="2"/>
      <c r="F29" s="2"/>
      <c r="G29" s="2"/>
      <c r="H29" s="2"/>
      <c r="I29" s="1"/>
      <c r="J29" s="1"/>
    </row>
    <row r="30" spans="1:10" ht="15.75" customHeight="1">
      <c r="A30" s="2"/>
      <c r="B30" s="2"/>
      <c r="C30" s="2"/>
      <c r="D30" s="2"/>
      <c r="E30" s="2"/>
      <c r="F30" s="2"/>
      <c r="G30" s="2"/>
      <c r="H30" s="2"/>
      <c r="I30" s="1"/>
      <c r="J30" s="1"/>
    </row>
    <row r="31" spans="1:10" ht="15.75" customHeight="1">
      <c r="A31" s="3"/>
      <c r="B31" s="3"/>
      <c r="C31" s="3"/>
      <c r="D31" s="3"/>
      <c r="E31" s="3"/>
      <c r="F31" s="3"/>
      <c r="G31" s="3"/>
      <c r="H31" s="3"/>
    </row>
    <row r="32" spans="1:10" ht="15.75" customHeight="1">
      <c r="A32" s="3"/>
      <c r="B32" s="3"/>
      <c r="C32" s="3"/>
      <c r="D32" s="3"/>
      <c r="E32" s="3"/>
      <c r="F32" s="3"/>
      <c r="G32" s="3"/>
      <c r="H32" s="3"/>
    </row>
  </sheetData>
  <pageMargins left="0.7" right="0.7" top="0.78740157499999996" bottom="0.78740157499999996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372D8-41AC-469B-A506-18F730FA9C04}">
  <dimension ref="A1:J32"/>
  <sheetViews>
    <sheetView workbookViewId="0">
      <selection activeCell="D31" sqref="D31"/>
    </sheetView>
  </sheetViews>
  <sheetFormatPr defaultColWidth="14.42578125" defaultRowHeight="15.75" customHeight="1"/>
  <sheetData>
    <row r="1" spans="1:10" ht="15.75" customHeight="1">
      <c r="A1" s="2" t="s">
        <v>238</v>
      </c>
      <c r="B1" s="2" t="s">
        <v>239</v>
      </c>
      <c r="C1" s="2" t="s">
        <v>240</v>
      </c>
      <c r="D1" s="2" t="s">
        <v>241</v>
      </c>
      <c r="E1" s="2" t="s">
        <v>242</v>
      </c>
      <c r="F1" s="2" t="s">
        <v>243</v>
      </c>
      <c r="G1" s="2" t="s">
        <v>244</v>
      </c>
      <c r="H1" s="2" t="s">
        <v>245</v>
      </c>
      <c r="I1" s="1" t="s">
        <v>246</v>
      </c>
      <c r="J1" s="1"/>
    </row>
    <row r="2" spans="1:10" ht="15.75" customHeight="1">
      <c r="A2" s="2" t="s">
        <v>247</v>
      </c>
      <c r="B2" s="4">
        <v>7</v>
      </c>
      <c r="C2" s="2" t="s">
        <v>248</v>
      </c>
      <c r="D2" s="4">
        <v>20</v>
      </c>
      <c r="E2" s="2" t="s">
        <v>249</v>
      </c>
      <c r="F2" s="4">
        <f xml:space="preserve"> (B2*2 + B5) *5</f>
        <v>125</v>
      </c>
      <c r="G2" s="2" t="s">
        <v>250</v>
      </c>
      <c r="H2" s="4">
        <v>7</v>
      </c>
      <c r="I2" s="1"/>
      <c r="J2" s="1"/>
    </row>
    <row r="3" spans="1:10" ht="15.75" customHeight="1">
      <c r="A3" s="2" t="s">
        <v>251</v>
      </c>
      <c r="B3" s="4">
        <v>12</v>
      </c>
      <c r="C3" s="2" t="s">
        <v>252</v>
      </c>
      <c r="D3" s="4">
        <v>26</v>
      </c>
      <c r="E3" s="2" t="s">
        <v>253</v>
      </c>
      <c r="F3" s="4">
        <f>ROUNDDOWN(B5/2,0)</f>
        <v>5</v>
      </c>
      <c r="G3" s="2" t="s">
        <v>254</v>
      </c>
      <c r="H3" s="4">
        <v>7</v>
      </c>
      <c r="I3" s="1"/>
      <c r="J3" s="1"/>
    </row>
    <row r="4" spans="1:10" ht="15.75" customHeight="1">
      <c r="A4" s="2" t="s">
        <v>255</v>
      </c>
      <c r="B4" s="4">
        <v>13</v>
      </c>
      <c r="C4" s="2" t="s">
        <v>256</v>
      </c>
      <c r="D4" s="4">
        <v>20</v>
      </c>
      <c r="E4" s="2" t="s">
        <v>257</v>
      </c>
      <c r="F4" s="4">
        <f>$F$2*0.2</f>
        <v>25</v>
      </c>
      <c r="G4" s="2" t="s">
        <v>258</v>
      </c>
      <c r="H4" s="4">
        <v>0</v>
      </c>
      <c r="I4" s="1"/>
      <c r="J4" s="1"/>
    </row>
    <row r="5" spans="1:10" ht="15.75" customHeight="1">
      <c r="A5" s="2" t="s">
        <v>259</v>
      </c>
      <c r="B5" s="4">
        <v>11</v>
      </c>
      <c r="C5" s="2" t="s">
        <v>260</v>
      </c>
      <c r="D5" s="4">
        <v>20</v>
      </c>
      <c r="E5" s="2" t="s">
        <v>261</v>
      </c>
      <c r="F5" s="4">
        <f>$F$2*0.7</f>
        <v>87.5</v>
      </c>
      <c r="G5" s="2" t="s">
        <v>262</v>
      </c>
      <c r="H5" s="4">
        <v>0</v>
      </c>
      <c r="I5" s="1"/>
      <c r="J5" s="1"/>
    </row>
    <row r="6" spans="1:10" ht="15.75" customHeight="1">
      <c r="A6" s="2" t="s">
        <v>263</v>
      </c>
      <c r="B6" s="4">
        <v>10</v>
      </c>
      <c r="C6" s="2" t="s">
        <v>264</v>
      </c>
      <c r="D6" s="4">
        <v>34</v>
      </c>
      <c r="E6" s="2" t="s">
        <v>265</v>
      </c>
      <c r="F6" s="4">
        <f>$F$2*0.2</f>
        <v>25</v>
      </c>
      <c r="G6" s="2" t="s">
        <v>266</v>
      </c>
      <c r="H6" s="4">
        <v>1</v>
      </c>
      <c r="I6" s="1"/>
      <c r="J6" s="1"/>
    </row>
    <row r="7" spans="1:10" ht="15.75" customHeight="1">
      <c r="A7" s="2" t="s">
        <v>267</v>
      </c>
      <c r="B7" s="4">
        <v>10</v>
      </c>
      <c r="C7" s="2" t="s">
        <v>268</v>
      </c>
      <c r="D7" s="4">
        <v>50</v>
      </c>
      <c r="E7" s="2" t="s">
        <v>269</v>
      </c>
      <c r="F7" s="4">
        <f>$F$2*0.2</f>
        <v>25</v>
      </c>
      <c r="G7" s="2" t="s">
        <v>270</v>
      </c>
      <c r="H7" s="4">
        <v>1</v>
      </c>
      <c r="I7" s="1"/>
      <c r="J7" s="1"/>
    </row>
    <row r="8" spans="1:10" ht="15.75" customHeight="1">
      <c r="A8" s="2" t="s">
        <v>271</v>
      </c>
      <c r="B8" s="4">
        <v>6</v>
      </c>
      <c r="C8" s="2" t="s">
        <v>272</v>
      </c>
      <c r="D8" s="4">
        <v>36</v>
      </c>
      <c r="E8" s="2" t="s">
        <v>273</v>
      </c>
      <c r="F8" s="4">
        <f>$F$2*0.25</f>
        <v>31.25</v>
      </c>
      <c r="G8" s="2" t="s">
        <v>274</v>
      </c>
      <c r="H8" s="4">
        <v>0</v>
      </c>
      <c r="I8" s="1"/>
      <c r="J8" s="1"/>
    </row>
    <row r="9" spans="1:10" ht="15.75" customHeight="1">
      <c r="A9" s="2" t="s">
        <v>275</v>
      </c>
      <c r="B9" s="4">
        <v>5</v>
      </c>
      <c r="C9" s="2" t="s">
        <v>276</v>
      </c>
      <c r="D9" s="4">
        <v>33</v>
      </c>
      <c r="E9" s="2" t="s">
        <v>277</v>
      </c>
      <c r="F9" s="4">
        <f>$F$2*0.25</f>
        <v>31.25</v>
      </c>
      <c r="G9" s="2" t="s">
        <v>278</v>
      </c>
      <c r="H9" s="4">
        <v>0</v>
      </c>
      <c r="I9" s="1"/>
      <c r="J9" s="1"/>
    </row>
    <row r="10" spans="1:10" ht="15.75" customHeight="1">
      <c r="A10" s="2" t="s">
        <v>279</v>
      </c>
      <c r="B10" s="4">
        <f>ROUNDUP((B8+B5+B7+B9)/2,0)</f>
        <v>16</v>
      </c>
      <c r="C10" s="2" t="s">
        <v>280</v>
      </c>
      <c r="D10" s="4">
        <v>20</v>
      </c>
      <c r="E10" s="2" t="s">
        <v>281</v>
      </c>
      <c r="F10" s="2" t="s">
        <v>88</v>
      </c>
      <c r="G10" s="2" t="s">
        <v>283</v>
      </c>
      <c r="H10" s="4">
        <v>7</v>
      </c>
      <c r="I10" s="1"/>
      <c r="J10" s="1"/>
    </row>
    <row r="11" spans="1:10" ht="15.75" customHeight="1">
      <c r="A11" s="2" t="s">
        <v>284</v>
      </c>
      <c r="B11" s="4">
        <v>8</v>
      </c>
      <c r="C11" s="2" t="s">
        <v>285</v>
      </c>
      <c r="D11" s="4">
        <v>37</v>
      </c>
      <c r="E11" s="2" t="s">
        <v>286</v>
      </c>
      <c r="F11" s="4">
        <v>2</v>
      </c>
      <c r="G11" s="2" t="s">
        <v>287</v>
      </c>
      <c r="H11" s="4">
        <v>6</v>
      </c>
      <c r="I11" s="1"/>
      <c r="J11" s="1"/>
    </row>
    <row r="12" spans="1:10" ht="15.75" customHeight="1">
      <c r="A12" s="2" t="s">
        <v>288</v>
      </c>
      <c r="B12" s="4">
        <v>20</v>
      </c>
      <c r="C12" s="2" t="s">
        <v>289</v>
      </c>
      <c r="D12" s="4">
        <v>20</v>
      </c>
      <c r="E12" s="2" t="s">
        <v>290</v>
      </c>
      <c r="F12" s="4">
        <v>2</v>
      </c>
      <c r="G12" s="2" t="s">
        <v>291</v>
      </c>
      <c r="H12" s="4">
        <v>5</v>
      </c>
      <c r="I12" s="1"/>
      <c r="J12" s="1"/>
    </row>
    <row r="13" spans="1:10" ht="15.75" customHeight="1">
      <c r="A13" s="2" t="s">
        <v>292</v>
      </c>
      <c r="B13" s="4">
        <v>20</v>
      </c>
      <c r="C13" s="2" t="s">
        <v>293</v>
      </c>
      <c r="D13" s="4">
        <v>20</v>
      </c>
      <c r="E13" s="2" t="s">
        <v>294</v>
      </c>
      <c r="F13" s="2" t="s">
        <v>502</v>
      </c>
      <c r="G13" s="2" t="s">
        <v>296</v>
      </c>
      <c r="H13" s="4">
        <v>7</v>
      </c>
      <c r="I13" s="1"/>
      <c r="J13" s="1"/>
    </row>
    <row r="14" spans="1:10" ht="15.75" customHeight="1">
      <c r="A14" s="2" t="s">
        <v>297</v>
      </c>
      <c r="B14" s="4">
        <v>48</v>
      </c>
      <c r="C14" s="2" t="s">
        <v>298</v>
      </c>
      <c r="D14" s="4">
        <v>24</v>
      </c>
      <c r="E14" s="2" t="s">
        <v>299</v>
      </c>
      <c r="F14" s="2" t="s">
        <v>503</v>
      </c>
      <c r="G14" s="2" t="s">
        <v>301</v>
      </c>
      <c r="H14" s="4">
        <v>6</v>
      </c>
      <c r="I14" s="1"/>
      <c r="J14" s="1"/>
    </row>
    <row r="15" spans="1:10" ht="15.75" customHeight="1">
      <c r="A15" s="2" t="s">
        <v>302</v>
      </c>
      <c r="B15" s="2" t="s">
        <v>333</v>
      </c>
      <c r="C15" s="2" t="s">
        <v>304</v>
      </c>
      <c r="D15" s="4">
        <v>20</v>
      </c>
      <c r="E15" s="2" t="s">
        <v>305</v>
      </c>
      <c r="F15" s="2"/>
      <c r="G15" s="2" t="s">
        <v>307</v>
      </c>
      <c r="H15" s="4">
        <v>1</v>
      </c>
      <c r="I15" s="1"/>
      <c r="J15" s="1"/>
    </row>
    <row r="16" spans="1:10" ht="15.75" customHeight="1">
      <c r="A16" s="2" t="s">
        <v>308</v>
      </c>
      <c r="B16" s="4">
        <f>ROUNDUP((B7+B5)/2,0)</f>
        <v>11</v>
      </c>
      <c r="C16" s="2" t="s">
        <v>309</v>
      </c>
      <c r="D16" s="4">
        <v>20</v>
      </c>
      <c r="E16" s="2" t="s">
        <v>99</v>
      </c>
      <c r="F16" s="2"/>
      <c r="G16" s="2" t="s">
        <v>311</v>
      </c>
      <c r="H16" s="4">
        <v>1</v>
      </c>
      <c r="I16" s="1"/>
      <c r="J16" s="1"/>
    </row>
    <row r="17" spans="1:10" ht="15.75" customHeight="1">
      <c r="A17" s="2" t="s">
        <v>312</v>
      </c>
      <c r="B17" s="4">
        <f>ROUNDUP((B6+B6+B4)/3,0)</f>
        <v>11</v>
      </c>
      <c r="C17" s="2" t="s">
        <v>313</v>
      </c>
      <c r="D17" s="4">
        <v>20</v>
      </c>
      <c r="E17" s="2" t="s">
        <v>314</v>
      </c>
      <c r="F17" s="4">
        <v>0</v>
      </c>
      <c r="G17" s="2" t="s">
        <v>315</v>
      </c>
      <c r="H17" s="4">
        <v>1</v>
      </c>
      <c r="I17" s="1"/>
      <c r="J17" s="1"/>
    </row>
    <row r="18" spans="1:10" ht="15.75" customHeight="1">
      <c r="A18" s="2" t="s">
        <v>316</v>
      </c>
      <c r="B18" s="4">
        <f>ROUNDUP((B5+B4+B5)/3,0)</f>
        <v>12</v>
      </c>
      <c r="C18" s="2" t="s">
        <v>317</v>
      </c>
      <c r="D18" s="4">
        <v>20</v>
      </c>
      <c r="E18" s="2" t="s">
        <v>318</v>
      </c>
      <c r="F18" s="4">
        <v>0</v>
      </c>
      <c r="G18" s="2" t="s">
        <v>319</v>
      </c>
      <c r="H18" s="4">
        <v>1</v>
      </c>
      <c r="I18" s="1"/>
      <c r="J18" s="1"/>
    </row>
    <row r="19" spans="1:10" ht="15.75" customHeight="1">
      <c r="A19" s="2" t="s">
        <v>320</v>
      </c>
      <c r="B19" s="4">
        <f>ROUNDUP(B8+B9,0)</f>
        <v>11</v>
      </c>
      <c r="C19" s="2" t="s">
        <v>321</v>
      </c>
      <c r="D19" s="4">
        <v>35</v>
      </c>
      <c r="E19" s="2" t="s">
        <v>322</v>
      </c>
      <c r="F19" s="4">
        <v>0</v>
      </c>
      <c r="G19" s="2" t="s">
        <v>323</v>
      </c>
      <c r="H19" s="4">
        <v>1</v>
      </c>
      <c r="I19" s="1"/>
      <c r="J19" s="1"/>
    </row>
    <row r="20" spans="1:10" ht="15.75" customHeight="1">
      <c r="A20" s="2" t="s">
        <v>324</v>
      </c>
      <c r="B20" s="2"/>
      <c r="C20" s="2" t="s">
        <v>325</v>
      </c>
      <c r="D20" s="4">
        <v>40</v>
      </c>
      <c r="E20" s="2" t="s">
        <v>326</v>
      </c>
      <c r="F20" s="4">
        <v>0</v>
      </c>
      <c r="G20" s="2" t="s">
        <v>327</v>
      </c>
      <c r="H20" s="2" t="s">
        <v>479</v>
      </c>
      <c r="I20" s="1"/>
      <c r="J20" s="1"/>
    </row>
    <row r="21" spans="1:10" ht="15.75" customHeight="1">
      <c r="A21" s="2" t="s">
        <v>329</v>
      </c>
      <c r="B21" s="4">
        <f>F2</f>
        <v>125</v>
      </c>
      <c r="C21" s="2" t="s">
        <v>330</v>
      </c>
      <c r="D21" s="4">
        <v>20</v>
      </c>
      <c r="E21" s="2" t="s">
        <v>331</v>
      </c>
      <c r="F21" s="4">
        <v>0</v>
      </c>
      <c r="G21" s="2" t="s">
        <v>332</v>
      </c>
      <c r="H21" s="2" t="s">
        <v>479</v>
      </c>
      <c r="I21" s="1"/>
      <c r="J21" s="1"/>
    </row>
    <row r="22" spans="1:10" ht="15.75" customHeight="1">
      <c r="A22" s="2" t="s">
        <v>334</v>
      </c>
      <c r="B22" s="4">
        <f>F3</f>
        <v>5</v>
      </c>
      <c r="C22" s="2" t="s">
        <v>335</v>
      </c>
      <c r="D22" s="4">
        <v>20</v>
      </c>
      <c r="E22" s="2" t="s">
        <v>336</v>
      </c>
      <c r="F22" s="4">
        <v>0</v>
      </c>
      <c r="G22" s="2" t="s">
        <v>337</v>
      </c>
      <c r="H22" s="2" t="s">
        <v>479</v>
      </c>
      <c r="I22" s="1"/>
      <c r="J22" s="1"/>
    </row>
    <row r="23" spans="1:10" ht="15.75" customHeight="1">
      <c r="A23" s="2" t="s">
        <v>339</v>
      </c>
      <c r="B23" s="4">
        <f t="shared" ref="B23:B28" si="0">F4</f>
        <v>25</v>
      </c>
      <c r="C23" s="2" t="s">
        <v>340</v>
      </c>
      <c r="D23" s="4">
        <v>20</v>
      </c>
      <c r="E23" s="2" t="s">
        <v>341</v>
      </c>
      <c r="F23" s="4">
        <v>0</v>
      </c>
      <c r="G23" s="2" t="s">
        <v>342</v>
      </c>
      <c r="H23" s="2" t="s">
        <v>479</v>
      </c>
      <c r="I23" s="1"/>
      <c r="J23" s="1"/>
    </row>
    <row r="24" spans="1:10" ht="15.75" customHeight="1">
      <c r="A24" s="2" t="s">
        <v>344</v>
      </c>
      <c r="B24" s="4">
        <f t="shared" si="0"/>
        <v>87.5</v>
      </c>
      <c r="C24" s="2" t="s">
        <v>345</v>
      </c>
      <c r="D24" s="4">
        <v>20</v>
      </c>
      <c r="E24" s="2" t="s">
        <v>346</v>
      </c>
      <c r="F24" s="4">
        <v>0</v>
      </c>
      <c r="G24" s="2" t="s">
        <v>347</v>
      </c>
      <c r="H24" s="2" t="s">
        <v>479</v>
      </c>
      <c r="I24" s="1"/>
      <c r="J24" s="1"/>
    </row>
    <row r="25" spans="1:10" ht="15.75" customHeight="1">
      <c r="A25" s="2" t="s">
        <v>348</v>
      </c>
      <c r="B25" s="4">
        <f t="shared" si="0"/>
        <v>25</v>
      </c>
      <c r="C25" s="2" t="s">
        <v>349</v>
      </c>
      <c r="D25" s="4">
        <v>20</v>
      </c>
      <c r="E25" s="2" t="s">
        <v>350</v>
      </c>
      <c r="F25" s="4">
        <v>0</v>
      </c>
      <c r="G25" s="2" t="s">
        <v>351</v>
      </c>
      <c r="H25" s="2" t="s">
        <v>501</v>
      </c>
      <c r="I25" s="1"/>
      <c r="J25" s="1"/>
    </row>
    <row r="26" spans="1:10" ht="15.75" customHeight="1">
      <c r="A26" s="2" t="s">
        <v>353</v>
      </c>
      <c r="B26" s="4">
        <f t="shared" si="0"/>
        <v>25</v>
      </c>
      <c r="C26" s="2" t="s">
        <v>354</v>
      </c>
      <c r="D26" s="4">
        <v>40</v>
      </c>
      <c r="E26" s="2" t="s">
        <v>355</v>
      </c>
      <c r="F26" s="4">
        <v>0</v>
      </c>
      <c r="G26" s="2"/>
      <c r="H26" s="2"/>
      <c r="I26" s="1"/>
      <c r="J26" s="1"/>
    </row>
    <row r="27" spans="1:10" ht="15.75" customHeight="1">
      <c r="A27" s="2" t="s">
        <v>356</v>
      </c>
      <c r="B27" s="4">
        <f t="shared" si="0"/>
        <v>31.25</v>
      </c>
      <c r="E27" s="2" t="s">
        <v>357</v>
      </c>
      <c r="F27" s="2"/>
      <c r="G27" s="2"/>
      <c r="H27" s="2"/>
      <c r="I27" s="1"/>
      <c r="J27" s="1"/>
    </row>
    <row r="28" spans="1:10" ht="15.75" customHeight="1">
      <c r="A28" s="2" t="s">
        <v>358</v>
      </c>
      <c r="B28" s="4">
        <f t="shared" si="0"/>
        <v>31.25</v>
      </c>
      <c r="C28" s="2"/>
      <c r="D28" s="2"/>
      <c r="E28" s="2"/>
      <c r="F28" s="2"/>
      <c r="G28" s="2"/>
      <c r="H28" s="2"/>
      <c r="I28" s="1"/>
      <c r="J28" s="1"/>
    </row>
    <row r="29" spans="1:10" ht="15.75" customHeight="1">
      <c r="A29" s="2" t="s">
        <v>359</v>
      </c>
      <c r="B29" s="4">
        <v>0</v>
      </c>
      <c r="C29" s="2"/>
      <c r="D29" s="2"/>
      <c r="E29" s="2"/>
      <c r="F29" s="2"/>
      <c r="G29" s="2"/>
      <c r="H29" s="2"/>
      <c r="I29" s="1"/>
      <c r="J29" s="1"/>
    </row>
    <row r="30" spans="1:10" ht="15.75" customHeight="1">
      <c r="A30" s="2"/>
      <c r="B30" s="2"/>
      <c r="C30" s="2"/>
      <c r="D30" s="2"/>
      <c r="E30" s="2"/>
      <c r="F30" s="2"/>
      <c r="G30" s="2"/>
      <c r="H30" s="2"/>
      <c r="I30" s="1"/>
      <c r="J30" s="1"/>
    </row>
    <row r="31" spans="1:10" ht="15.75" customHeight="1">
      <c r="A31" s="3"/>
      <c r="B31" s="3"/>
      <c r="C31" s="3"/>
      <c r="D31" s="3"/>
      <c r="E31" s="3"/>
      <c r="F31" s="3"/>
      <c r="G31" s="3"/>
      <c r="H31" s="3"/>
    </row>
    <row r="32" spans="1:10" ht="15.75" customHeight="1">
      <c r="A32" s="3"/>
      <c r="B32" s="3"/>
      <c r="C32" s="3"/>
      <c r="D32" s="3"/>
      <c r="E32" s="3"/>
      <c r="F32" s="3"/>
      <c r="G32" s="3"/>
      <c r="H32" s="3"/>
    </row>
  </sheetData>
  <pageMargins left="0.7" right="0.7" top="0.78740157499999996" bottom="0.78740157499999996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8BF74-8B93-4365-AB57-AF9C653F3224}">
  <dimension ref="A1:J32"/>
  <sheetViews>
    <sheetView workbookViewId="0">
      <selection activeCell="D31" sqref="D31"/>
    </sheetView>
  </sheetViews>
  <sheetFormatPr defaultColWidth="14.42578125" defaultRowHeight="15.75" customHeight="1"/>
  <sheetData>
    <row r="1" spans="1:10" ht="15.75" customHeight="1">
      <c r="A1" s="2" t="s">
        <v>238</v>
      </c>
      <c r="B1" s="2" t="s">
        <v>239</v>
      </c>
      <c r="C1" s="2" t="s">
        <v>240</v>
      </c>
      <c r="D1" s="2" t="s">
        <v>241</v>
      </c>
      <c r="E1" s="2" t="s">
        <v>242</v>
      </c>
      <c r="F1" s="2" t="s">
        <v>243</v>
      </c>
      <c r="G1" s="2" t="s">
        <v>244</v>
      </c>
      <c r="H1" s="2" t="s">
        <v>245</v>
      </c>
      <c r="I1" s="1" t="s">
        <v>246</v>
      </c>
      <c r="J1" s="1"/>
    </row>
    <row r="2" spans="1:10" ht="15.75" customHeight="1">
      <c r="A2" s="2" t="s">
        <v>247</v>
      </c>
      <c r="B2" s="4">
        <v>10</v>
      </c>
      <c r="C2" s="2" t="s">
        <v>248</v>
      </c>
      <c r="D2" s="4">
        <v>30</v>
      </c>
      <c r="E2" s="2" t="s">
        <v>249</v>
      </c>
      <c r="F2" s="4">
        <f xml:space="preserve"> (B2*2 + B5) *5</f>
        <v>165</v>
      </c>
      <c r="G2" s="2" t="s">
        <v>250</v>
      </c>
      <c r="H2" s="4">
        <v>7</v>
      </c>
      <c r="I2" s="1"/>
      <c r="J2" s="1"/>
    </row>
    <row r="3" spans="1:10" ht="15.75" customHeight="1">
      <c r="A3" s="2" t="s">
        <v>251</v>
      </c>
      <c r="B3" s="4">
        <v>15</v>
      </c>
      <c r="C3" s="2" t="s">
        <v>252</v>
      </c>
      <c r="D3" s="4">
        <v>60</v>
      </c>
      <c r="E3" s="2" t="s">
        <v>253</v>
      </c>
      <c r="F3" s="4">
        <f>ROUNDDOWN(B5/2,0)</f>
        <v>6</v>
      </c>
      <c r="G3" s="2" t="s">
        <v>254</v>
      </c>
      <c r="H3" s="4">
        <v>9</v>
      </c>
      <c r="I3" s="1"/>
      <c r="J3" s="1"/>
    </row>
    <row r="4" spans="1:10" ht="15.75" customHeight="1">
      <c r="A4" s="2" t="s">
        <v>255</v>
      </c>
      <c r="B4" s="4">
        <v>13</v>
      </c>
      <c r="C4" s="2" t="s">
        <v>256</v>
      </c>
      <c r="D4" s="4">
        <v>45</v>
      </c>
      <c r="E4" s="2" t="s">
        <v>257</v>
      </c>
      <c r="F4" s="4">
        <f>$F$2*0.2</f>
        <v>33</v>
      </c>
      <c r="G4" s="2" t="s">
        <v>258</v>
      </c>
      <c r="H4" s="4">
        <v>7</v>
      </c>
      <c r="I4" s="1"/>
      <c r="J4" s="1"/>
    </row>
    <row r="5" spans="1:10" ht="15.75" customHeight="1">
      <c r="A5" s="2" t="s">
        <v>259</v>
      </c>
      <c r="B5" s="4">
        <v>13</v>
      </c>
      <c r="C5" s="2" t="s">
        <v>260</v>
      </c>
      <c r="D5" s="4">
        <v>26</v>
      </c>
      <c r="E5" s="2" t="s">
        <v>261</v>
      </c>
      <c r="F5" s="4">
        <f>$F$2*0.7</f>
        <v>115.49999999999999</v>
      </c>
      <c r="G5" s="2" t="s">
        <v>262</v>
      </c>
      <c r="H5" s="4">
        <v>0</v>
      </c>
      <c r="I5" s="1"/>
      <c r="J5" s="1"/>
    </row>
    <row r="6" spans="1:10" ht="15.75" customHeight="1">
      <c r="A6" s="2" t="s">
        <v>263</v>
      </c>
      <c r="B6" s="4">
        <v>11</v>
      </c>
      <c r="C6" s="2" t="s">
        <v>264</v>
      </c>
      <c r="D6" s="4">
        <v>20</v>
      </c>
      <c r="E6" s="2" t="s">
        <v>265</v>
      </c>
      <c r="F6" s="4">
        <f>$F$2*0.2</f>
        <v>33</v>
      </c>
      <c r="G6" s="2" t="s">
        <v>266</v>
      </c>
      <c r="H6" s="4">
        <v>1</v>
      </c>
      <c r="I6" s="1"/>
      <c r="J6" s="1"/>
    </row>
    <row r="7" spans="1:10" ht="15.75" customHeight="1">
      <c r="A7" s="2" t="s">
        <v>267</v>
      </c>
      <c r="B7" s="4">
        <v>12</v>
      </c>
      <c r="C7" s="2" t="s">
        <v>268</v>
      </c>
      <c r="D7" s="4">
        <v>75</v>
      </c>
      <c r="E7" s="2" t="s">
        <v>269</v>
      </c>
      <c r="F7" s="4">
        <f>$F$2*0.2</f>
        <v>33</v>
      </c>
      <c r="G7" s="2" t="s">
        <v>270</v>
      </c>
      <c r="H7" s="4">
        <v>2</v>
      </c>
      <c r="I7" s="1"/>
      <c r="J7" s="1"/>
    </row>
    <row r="8" spans="1:10" ht="15.75" customHeight="1">
      <c r="A8" s="2" t="s">
        <v>271</v>
      </c>
      <c r="B8" s="4">
        <v>6</v>
      </c>
      <c r="C8" s="2" t="s">
        <v>272</v>
      </c>
      <c r="D8" s="4">
        <v>45</v>
      </c>
      <c r="E8" s="2" t="s">
        <v>273</v>
      </c>
      <c r="F8" s="4">
        <f>$F$2*0.25</f>
        <v>41.25</v>
      </c>
      <c r="G8" s="2" t="s">
        <v>274</v>
      </c>
      <c r="H8" s="4">
        <v>1</v>
      </c>
      <c r="I8" s="1"/>
      <c r="J8" s="1"/>
    </row>
    <row r="9" spans="1:10" ht="15.75" customHeight="1">
      <c r="A9" s="2" t="s">
        <v>275</v>
      </c>
      <c r="B9" s="4">
        <v>5</v>
      </c>
      <c r="C9" s="2" t="s">
        <v>276</v>
      </c>
      <c r="D9" s="4">
        <v>60</v>
      </c>
      <c r="E9" s="2" t="s">
        <v>277</v>
      </c>
      <c r="F9" s="4">
        <f>$F$2*0.25</f>
        <v>41.25</v>
      </c>
      <c r="G9" s="2" t="s">
        <v>278</v>
      </c>
      <c r="H9" s="4">
        <v>0</v>
      </c>
      <c r="I9" s="1"/>
      <c r="J9" s="1"/>
    </row>
    <row r="10" spans="1:10" ht="15.75" customHeight="1">
      <c r="A10" s="2" t="s">
        <v>279</v>
      </c>
      <c r="B10" s="4">
        <f>ROUNDUP((B8+B5+B7+B9)/2,0)</f>
        <v>18</v>
      </c>
      <c r="C10" s="2" t="s">
        <v>280</v>
      </c>
      <c r="D10" s="4">
        <v>60</v>
      </c>
      <c r="E10" s="2" t="s">
        <v>281</v>
      </c>
      <c r="F10" s="2" t="s">
        <v>88</v>
      </c>
      <c r="G10" s="2" t="s">
        <v>283</v>
      </c>
      <c r="H10" s="4">
        <v>7</v>
      </c>
      <c r="I10" s="1"/>
      <c r="J10" s="1"/>
    </row>
    <row r="11" spans="1:10" ht="15.75" customHeight="1">
      <c r="A11" s="2" t="s">
        <v>284</v>
      </c>
      <c r="B11" s="4">
        <v>8</v>
      </c>
      <c r="C11" s="2" t="s">
        <v>285</v>
      </c>
      <c r="D11" s="4">
        <v>70</v>
      </c>
      <c r="E11" s="2" t="s">
        <v>286</v>
      </c>
      <c r="F11" s="4">
        <v>2</v>
      </c>
      <c r="G11" s="2" t="s">
        <v>287</v>
      </c>
      <c r="H11" s="4">
        <v>7</v>
      </c>
      <c r="I11" s="1"/>
      <c r="J11" s="1"/>
    </row>
    <row r="12" spans="1:10" ht="15.75" customHeight="1">
      <c r="A12" s="2" t="s">
        <v>288</v>
      </c>
      <c r="B12" s="4">
        <v>20</v>
      </c>
      <c r="C12" s="2" t="s">
        <v>289</v>
      </c>
      <c r="D12" s="4">
        <v>65</v>
      </c>
      <c r="E12" s="2" t="s">
        <v>290</v>
      </c>
      <c r="F12" s="4">
        <v>2</v>
      </c>
      <c r="G12" s="2" t="s">
        <v>291</v>
      </c>
      <c r="H12" s="4">
        <v>7</v>
      </c>
      <c r="I12" s="1"/>
      <c r="J12" s="1"/>
    </row>
    <row r="13" spans="1:10" ht="15.75" customHeight="1">
      <c r="A13" s="2" t="s">
        <v>292</v>
      </c>
      <c r="B13" s="4">
        <v>20</v>
      </c>
      <c r="C13" s="2" t="s">
        <v>293</v>
      </c>
      <c r="D13" s="4">
        <v>40</v>
      </c>
      <c r="E13" s="2" t="s">
        <v>294</v>
      </c>
      <c r="F13" s="2" t="s">
        <v>45</v>
      </c>
      <c r="G13" s="2" t="s">
        <v>296</v>
      </c>
      <c r="H13" s="4">
        <v>6</v>
      </c>
      <c r="I13" s="1"/>
      <c r="J13" s="1"/>
    </row>
    <row r="14" spans="1:10" ht="15.75" customHeight="1">
      <c r="A14" s="2" t="s">
        <v>297</v>
      </c>
      <c r="B14" s="4">
        <v>48</v>
      </c>
      <c r="C14" s="2" t="s">
        <v>298</v>
      </c>
      <c r="D14" s="4">
        <v>20</v>
      </c>
      <c r="E14" s="2" t="s">
        <v>299</v>
      </c>
      <c r="F14" s="2" t="s">
        <v>33</v>
      </c>
      <c r="G14" s="2" t="s">
        <v>301</v>
      </c>
      <c r="H14" s="4">
        <v>6</v>
      </c>
      <c r="I14" s="1"/>
      <c r="J14" s="1"/>
    </row>
    <row r="15" spans="1:10" ht="15.75" customHeight="1">
      <c r="A15" s="2" t="s">
        <v>302</v>
      </c>
      <c r="B15" s="2" t="s">
        <v>333</v>
      </c>
      <c r="C15" s="2" t="s">
        <v>304</v>
      </c>
      <c r="D15" s="4">
        <v>20</v>
      </c>
      <c r="E15" s="2" t="s">
        <v>305</v>
      </c>
      <c r="F15" s="2" t="s">
        <v>33</v>
      </c>
      <c r="G15" s="2" t="s">
        <v>307</v>
      </c>
      <c r="H15" s="4">
        <v>1</v>
      </c>
      <c r="I15" s="1"/>
      <c r="J15" s="1"/>
    </row>
    <row r="16" spans="1:10" ht="15.75" customHeight="1">
      <c r="A16" s="2" t="s">
        <v>308</v>
      </c>
      <c r="B16" s="4">
        <f>ROUNDUP((B7+B5)/2,0)</f>
        <v>13</v>
      </c>
      <c r="C16" s="2" t="s">
        <v>309</v>
      </c>
      <c r="D16" s="4">
        <v>16</v>
      </c>
      <c r="E16" s="2" t="s">
        <v>99</v>
      </c>
      <c r="F16" s="2"/>
      <c r="G16" s="2" t="s">
        <v>311</v>
      </c>
      <c r="H16" s="4">
        <v>1</v>
      </c>
      <c r="I16" s="1"/>
      <c r="J16" s="1"/>
    </row>
    <row r="17" spans="1:10" ht="15.75" customHeight="1">
      <c r="A17" s="2" t="s">
        <v>312</v>
      </c>
      <c r="B17" s="4">
        <f>ROUNDUP((B6+B6+B4)/3,0)</f>
        <v>12</v>
      </c>
      <c r="C17" s="2" t="s">
        <v>313</v>
      </c>
      <c r="D17" s="4">
        <v>50</v>
      </c>
      <c r="E17" s="2" t="s">
        <v>314</v>
      </c>
      <c r="F17" s="4">
        <v>0</v>
      </c>
      <c r="G17" s="2" t="s">
        <v>315</v>
      </c>
      <c r="H17" s="4">
        <v>1</v>
      </c>
      <c r="I17" s="1"/>
      <c r="J17" s="1"/>
    </row>
    <row r="18" spans="1:10" ht="15.75" customHeight="1">
      <c r="A18" s="2" t="s">
        <v>316</v>
      </c>
      <c r="B18" s="4">
        <f>ROUNDUP((B5+B4+B5)/3,0)</f>
        <v>13</v>
      </c>
      <c r="C18" s="2" t="s">
        <v>317</v>
      </c>
      <c r="D18" s="4">
        <v>20</v>
      </c>
      <c r="E18" s="2" t="s">
        <v>318</v>
      </c>
      <c r="F18" s="4">
        <v>0</v>
      </c>
      <c r="G18" s="2" t="s">
        <v>319</v>
      </c>
      <c r="H18" s="4">
        <v>1</v>
      </c>
      <c r="I18" s="1"/>
      <c r="J18" s="1"/>
    </row>
    <row r="19" spans="1:10" ht="15.75" customHeight="1">
      <c r="A19" s="2" t="s">
        <v>320</v>
      </c>
      <c r="B19" s="4">
        <f>ROUNDUP(B8+B9,0)</f>
        <v>11</v>
      </c>
      <c r="C19" s="2" t="s">
        <v>321</v>
      </c>
      <c r="D19" s="4">
        <v>30</v>
      </c>
      <c r="E19" s="2" t="s">
        <v>322</v>
      </c>
      <c r="F19" s="4">
        <v>0</v>
      </c>
      <c r="G19" s="2" t="s">
        <v>323</v>
      </c>
      <c r="H19" s="4">
        <v>1</v>
      </c>
      <c r="I19" s="1"/>
      <c r="J19" s="1"/>
    </row>
    <row r="20" spans="1:10" ht="15.75" customHeight="1">
      <c r="A20" s="2" t="s">
        <v>324</v>
      </c>
      <c r="B20" s="2"/>
      <c r="C20" s="2" t="s">
        <v>325</v>
      </c>
      <c r="D20" s="4">
        <v>50</v>
      </c>
      <c r="E20" s="2" t="s">
        <v>326</v>
      </c>
      <c r="F20" s="4">
        <v>0</v>
      </c>
      <c r="G20" s="2" t="s">
        <v>327</v>
      </c>
      <c r="H20" s="2" t="s">
        <v>479</v>
      </c>
      <c r="I20" s="1"/>
      <c r="J20" s="1"/>
    </row>
    <row r="21" spans="1:10" ht="15.75" customHeight="1">
      <c r="A21" s="2" t="s">
        <v>329</v>
      </c>
      <c r="B21" s="4">
        <f>F2</f>
        <v>165</v>
      </c>
      <c r="C21" s="2" t="s">
        <v>330</v>
      </c>
      <c r="D21" s="4">
        <v>20</v>
      </c>
      <c r="E21" s="2" t="s">
        <v>331</v>
      </c>
      <c r="F21" s="4">
        <v>0</v>
      </c>
      <c r="G21" s="2" t="s">
        <v>332</v>
      </c>
      <c r="H21" s="2" t="s">
        <v>479</v>
      </c>
      <c r="I21" s="1"/>
      <c r="J21" s="1"/>
    </row>
    <row r="22" spans="1:10" ht="15.75" customHeight="1">
      <c r="A22" s="2" t="s">
        <v>334</v>
      </c>
      <c r="B22" s="4">
        <f>F3</f>
        <v>6</v>
      </c>
      <c r="C22" s="2" t="s">
        <v>335</v>
      </c>
      <c r="D22" s="4">
        <v>20</v>
      </c>
      <c r="E22" s="2" t="s">
        <v>336</v>
      </c>
      <c r="F22" s="4">
        <v>0</v>
      </c>
      <c r="G22" s="2" t="s">
        <v>337</v>
      </c>
      <c r="H22" s="2" t="s">
        <v>479</v>
      </c>
      <c r="I22" s="1"/>
      <c r="J22" s="1"/>
    </row>
    <row r="23" spans="1:10" ht="15.75" customHeight="1">
      <c r="A23" s="2" t="s">
        <v>339</v>
      </c>
      <c r="B23" s="4">
        <f t="shared" ref="B23:B28" si="0">F4</f>
        <v>33</v>
      </c>
      <c r="C23" s="2" t="s">
        <v>340</v>
      </c>
      <c r="D23" s="4">
        <v>20</v>
      </c>
      <c r="E23" s="2" t="s">
        <v>341</v>
      </c>
      <c r="F23" s="4">
        <v>0</v>
      </c>
      <c r="G23" s="2" t="s">
        <v>342</v>
      </c>
      <c r="H23" s="2" t="s">
        <v>479</v>
      </c>
      <c r="I23" s="1"/>
      <c r="J23" s="1"/>
    </row>
    <row r="24" spans="1:10" ht="15.75" customHeight="1">
      <c r="A24" s="2" t="s">
        <v>344</v>
      </c>
      <c r="B24" s="4">
        <f t="shared" si="0"/>
        <v>115.49999999999999</v>
      </c>
      <c r="C24" s="2" t="s">
        <v>345</v>
      </c>
      <c r="D24" s="4">
        <v>20</v>
      </c>
      <c r="E24" s="2" t="s">
        <v>346</v>
      </c>
      <c r="F24" s="4">
        <v>0</v>
      </c>
      <c r="G24" s="2" t="s">
        <v>347</v>
      </c>
      <c r="H24" s="2" t="s">
        <v>479</v>
      </c>
      <c r="I24" s="1"/>
      <c r="J24" s="1"/>
    </row>
    <row r="25" spans="1:10" ht="15.75" customHeight="1">
      <c r="A25" s="2" t="s">
        <v>348</v>
      </c>
      <c r="B25" s="4">
        <f t="shared" si="0"/>
        <v>33</v>
      </c>
      <c r="C25" s="2" t="s">
        <v>349</v>
      </c>
      <c r="D25" s="4">
        <v>45</v>
      </c>
      <c r="E25" s="2" t="s">
        <v>350</v>
      </c>
      <c r="F25" s="4">
        <v>0</v>
      </c>
      <c r="G25" s="2" t="s">
        <v>351</v>
      </c>
      <c r="H25" s="2" t="s">
        <v>504</v>
      </c>
      <c r="I25" s="1"/>
      <c r="J25" s="1"/>
    </row>
    <row r="26" spans="1:10" ht="15.75" customHeight="1">
      <c r="A26" s="2" t="s">
        <v>353</v>
      </c>
      <c r="B26" s="4">
        <f t="shared" si="0"/>
        <v>33</v>
      </c>
      <c r="C26" s="2" t="s">
        <v>354</v>
      </c>
      <c r="D26" s="4">
        <v>55</v>
      </c>
      <c r="E26" s="2" t="s">
        <v>355</v>
      </c>
      <c r="F26" s="4">
        <v>0</v>
      </c>
      <c r="G26" s="2"/>
      <c r="H26" s="2"/>
      <c r="I26" s="1"/>
      <c r="J26" s="1"/>
    </row>
    <row r="27" spans="1:10" ht="15.75" customHeight="1">
      <c r="A27" s="2" t="s">
        <v>356</v>
      </c>
      <c r="B27" s="4">
        <f t="shared" si="0"/>
        <v>41.25</v>
      </c>
      <c r="E27" s="2" t="s">
        <v>357</v>
      </c>
      <c r="F27" s="2"/>
      <c r="G27" s="2"/>
      <c r="H27" s="2"/>
      <c r="I27" s="1"/>
      <c r="J27" s="1"/>
    </row>
    <row r="28" spans="1:10" ht="15.75" customHeight="1">
      <c r="A28" s="2" t="s">
        <v>358</v>
      </c>
      <c r="B28" s="4">
        <f t="shared" si="0"/>
        <v>41.25</v>
      </c>
      <c r="C28" s="2"/>
      <c r="D28" s="2"/>
      <c r="E28" s="2"/>
      <c r="F28" s="2"/>
      <c r="G28" s="2"/>
      <c r="H28" s="2"/>
      <c r="I28" s="1"/>
      <c r="J28" s="1"/>
    </row>
    <row r="29" spans="1:10" ht="15.75" customHeight="1">
      <c r="A29" s="2" t="s">
        <v>359</v>
      </c>
      <c r="B29" s="4">
        <v>0</v>
      </c>
      <c r="C29" s="2"/>
      <c r="D29" s="2"/>
      <c r="E29" s="2"/>
      <c r="F29" s="2"/>
      <c r="G29" s="2"/>
      <c r="H29" s="2"/>
      <c r="I29" s="1"/>
      <c r="J29" s="1"/>
    </row>
    <row r="30" spans="1:10" ht="15.75" customHeight="1">
      <c r="A30" s="2"/>
      <c r="B30" s="2"/>
      <c r="C30" s="2"/>
      <c r="D30" s="2"/>
      <c r="E30" s="2"/>
      <c r="F30" s="2"/>
      <c r="G30" s="2"/>
      <c r="H30" s="2"/>
      <c r="I30" s="1"/>
      <c r="J30" s="1"/>
    </row>
    <row r="31" spans="1:10" ht="15.75" customHeight="1">
      <c r="A31" s="3"/>
      <c r="B31" s="3"/>
      <c r="C31" s="3"/>
      <c r="D31" s="3"/>
      <c r="E31" s="3"/>
      <c r="F31" s="3"/>
      <c r="G31" s="3"/>
      <c r="H31" s="3"/>
    </row>
    <row r="32" spans="1:10" ht="15.75" customHeight="1">
      <c r="A32" s="3"/>
      <c r="B32" s="3"/>
      <c r="C32" s="3"/>
      <c r="D32" s="3"/>
      <c r="E32" s="3"/>
      <c r="F32" s="3"/>
      <c r="G32" s="3"/>
      <c r="H32" s="3"/>
    </row>
  </sheetData>
  <pageMargins left="0.7" right="0.7" top="0.78740157499999996" bottom="0.78740157499999996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6EAE3-7989-4DD5-86DC-561D5D10351D}">
  <dimension ref="A1:I31"/>
  <sheetViews>
    <sheetView workbookViewId="0">
      <selection activeCell="D31" sqref="D31"/>
    </sheetView>
  </sheetViews>
  <sheetFormatPr defaultColWidth="11.42578125" defaultRowHeight="13.15"/>
  <sheetData>
    <row r="1" spans="1:9" ht="14.45">
      <c r="A1" s="2" t="s">
        <v>238</v>
      </c>
      <c r="B1" s="2" t="s">
        <v>239</v>
      </c>
      <c r="C1" s="2" t="s">
        <v>240</v>
      </c>
      <c r="D1" s="2" t="s">
        <v>241</v>
      </c>
      <c r="E1" s="2" t="s">
        <v>242</v>
      </c>
      <c r="F1" s="2" t="s">
        <v>243</v>
      </c>
      <c r="G1" s="2" t="s">
        <v>244</v>
      </c>
      <c r="H1" s="2" t="s">
        <v>245</v>
      </c>
      <c r="I1" s="1" t="s">
        <v>246</v>
      </c>
    </row>
    <row r="2" spans="1:9" ht="14.45">
      <c r="A2" s="2" t="s">
        <v>247</v>
      </c>
      <c r="B2" s="4">
        <v>7</v>
      </c>
      <c r="C2" s="2" t="s">
        <v>248</v>
      </c>
      <c r="D2" s="4">
        <v>20</v>
      </c>
      <c r="E2" s="2" t="s">
        <v>249</v>
      </c>
      <c r="F2" s="4">
        <f xml:space="preserve"> (B2*2 + B5) *5</f>
        <v>135</v>
      </c>
      <c r="G2" s="2" t="s">
        <v>250</v>
      </c>
      <c r="H2" s="4">
        <v>7</v>
      </c>
      <c r="I2" s="1"/>
    </row>
    <row r="3" spans="1:9" ht="14.45">
      <c r="A3" s="2" t="s">
        <v>251</v>
      </c>
      <c r="B3" s="4">
        <v>13</v>
      </c>
      <c r="C3" s="2" t="s">
        <v>252</v>
      </c>
      <c r="D3" s="4">
        <v>26</v>
      </c>
      <c r="E3" s="2" t="s">
        <v>253</v>
      </c>
      <c r="F3" s="4">
        <f>ROUNDDOWN(B5/2,0)</f>
        <v>6</v>
      </c>
      <c r="G3" s="2" t="s">
        <v>254</v>
      </c>
      <c r="H3" s="4">
        <v>7</v>
      </c>
      <c r="I3" s="1"/>
    </row>
    <row r="4" spans="1:9" ht="14.45">
      <c r="A4" s="2" t="s">
        <v>255</v>
      </c>
      <c r="B4" s="4">
        <v>13</v>
      </c>
      <c r="C4" s="2" t="s">
        <v>256</v>
      </c>
      <c r="D4" s="4">
        <v>20</v>
      </c>
      <c r="E4" s="2" t="s">
        <v>257</v>
      </c>
      <c r="F4" s="4">
        <f>$F$2*0.2</f>
        <v>27</v>
      </c>
      <c r="G4" s="2" t="s">
        <v>258</v>
      </c>
      <c r="H4" s="4">
        <v>7</v>
      </c>
      <c r="I4" s="1"/>
    </row>
    <row r="5" spans="1:9" ht="14.45">
      <c r="A5" s="2" t="s">
        <v>259</v>
      </c>
      <c r="B5" s="4">
        <v>13</v>
      </c>
      <c r="C5" s="2" t="s">
        <v>260</v>
      </c>
      <c r="D5" s="4">
        <v>20</v>
      </c>
      <c r="E5" s="2" t="s">
        <v>261</v>
      </c>
      <c r="F5" s="4">
        <f>$F$2*0.7</f>
        <v>94.5</v>
      </c>
      <c r="G5" s="2" t="s">
        <v>262</v>
      </c>
      <c r="H5" s="4">
        <v>0</v>
      </c>
      <c r="I5" s="1"/>
    </row>
    <row r="6" spans="1:9" ht="14.45">
      <c r="A6" s="2" t="s">
        <v>263</v>
      </c>
      <c r="B6" s="4">
        <v>10</v>
      </c>
      <c r="C6" s="2" t="s">
        <v>264</v>
      </c>
      <c r="D6" s="4">
        <v>20</v>
      </c>
      <c r="E6" s="2" t="s">
        <v>265</v>
      </c>
      <c r="F6" s="4">
        <f>$F$2*0.2</f>
        <v>27</v>
      </c>
      <c r="G6" s="2" t="s">
        <v>266</v>
      </c>
      <c r="H6" s="4">
        <v>1</v>
      </c>
      <c r="I6" s="1"/>
    </row>
    <row r="7" spans="1:9" ht="14.45">
      <c r="A7" s="2" t="s">
        <v>267</v>
      </c>
      <c r="B7" s="4">
        <v>10</v>
      </c>
      <c r="C7" s="2" t="s">
        <v>268</v>
      </c>
      <c r="D7" s="4">
        <v>50</v>
      </c>
      <c r="E7" s="2" t="s">
        <v>269</v>
      </c>
      <c r="F7" s="4">
        <f>$F$2*0.2</f>
        <v>27</v>
      </c>
      <c r="G7" s="2" t="s">
        <v>270</v>
      </c>
      <c r="H7" s="4">
        <v>1</v>
      </c>
      <c r="I7" s="1"/>
    </row>
    <row r="8" spans="1:9" ht="14.45">
      <c r="A8" s="2" t="s">
        <v>271</v>
      </c>
      <c r="B8" s="4">
        <v>6</v>
      </c>
      <c r="C8" s="2" t="s">
        <v>272</v>
      </c>
      <c r="D8" s="4">
        <v>36</v>
      </c>
      <c r="E8" s="2" t="s">
        <v>273</v>
      </c>
      <c r="F8" s="4">
        <f>$F$2*0.25</f>
        <v>33.75</v>
      </c>
      <c r="G8" s="2" t="s">
        <v>274</v>
      </c>
      <c r="H8" s="4">
        <v>1</v>
      </c>
      <c r="I8" s="1"/>
    </row>
    <row r="9" spans="1:9" ht="14.45">
      <c r="A9" s="2" t="s">
        <v>275</v>
      </c>
      <c r="B9" s="4">
        <v>5</v>
      </c>
      <c r="C9" s="2" t="s">
        <v>276</v>
      </c>
      <c r="D9" s="4">
        <v>37</v>
      </c>
      <c r="E9" s="2" t="s">
        <v>277</v>
      </c>
      <c r="F9" s="4">
        <f>$F$2*0.25</f>
        <v>33.75</v>
      </c>
      <c r="G9" s="2" t="s">
        <v>278</v>
      </c>
      <c r="H9" s="4">
        <v>0</v>
      </c>
      <c r="I9" s="1"/>
    </row>
    <row r="10" spans="1:9" ht="14.45">
      <c r="A10" s="2" t="s">
        <v>279</v>
      </c>
      <c r="B10" s="4">
        <f>ROUNDUP((B8+B5+B7+B9)/2,0)</f>
        <v>17</v>
      </c>
      <c r="C10" s="2" t="s">
        <v>280</v>
      </c>
      <c r="D10" s="4">
        <v>20</v>
      </c>
      <c r="E10" s="2" t="s">
        <v>281</v>
      </c>
      <c r="F10" s="2" t="s">
        <v>88</v>
      </c>
      <c r="G10" s="2" t="s">
        <v>283</v>
      </c>
      <c r="H10" s="4">
        <v>7</v>
      </c>
      <c r="I10" s="1"/>
    </row>
    <row r="11" spans="1:9" ht="14.45">
      <c r="A11" s="2" t="s">
        <v>284</v>
      </c>
      <c r="B11" s="4">
        <v>8</v>
      </c>
      <c r="C11" s="2" t="s">
        <v>285</v>
      </c>
      <c r="D11" s="4">
        <v>44</v>
      </c>
      <c r="E11" s="2" t="s">
        <v>286</v>
      </c>
      <c r="F11" s="4">
        <v>2</v>
      </c>
      <c r="G11" s="2" t="s">
        <v>287</v>
      </c>
      <c r="H11" s="4">
        <v>6</v>
      </c>
      <c r="I11" s="1"/>
    </row>
    <row r="12" spans="1:9" ht="14.45">
      <c r="A12" s="2" t="s">
        <v>288</v>
      </c>
      <c r="B12" s="4">
        <v>20</v>
      </c>
      <c r="C12" s="2" t="s">
        <v>289</v>
      </c>
      <c r="D12" s="4">
        <v>20</v>
      </c>
      <c r="E12" s="2" t="s">
        <v>290</v>
      </c>
      <c r="F12" s="4">
        <v>2</v>
      </c>
      <c r="G12" s="2" t="s">
        <v>291</v>
      </c>
      <c r="H12" s="4">
        <v>7</v>
      </c>
      <c r="I12" s="1"/>
    </row>
    <row r="13" spans="1:9" ht="14.45">
      <c r="A13" s="2" t="s">
        <v>292</v>
      </c>
      <c r="B13" s="4">
        <v>20</v>
      </c>
      <c r="C13" s="2" t="s">
        <v>293</v>
      </c>
      <c r="D13" s="4">
        <v>20</v>
      </c>
      <c r="E13" s="2" t="s">
        <v>294</v>
      </c>
      <c r="F13" s="2" t="s">
        <v>505</v>
      </c>
      <c r="G13" s="2" t="s">
        <v>296</v>
      </c>
      <c r="H13" s="4">
        <v>7</v>
      </c>
      <c r="I13" s="1"/>
    </row>
    <row r="14" spans="1:9" ht="14.45">
      <c r="A14" s="2" t="s">
        <v>297</v>
      </c>
      <c r="B14" s="4">
        <v>48</v>
      </c>
      <c r="C14" s="2" t="s">
        <v>298</v>
      </c>
      <c r="D14" s="4">
        <v>24</v>
      </c>
      <c r="E14" s="2" t="s">
        <v>299</v>
      </c>
      <c r="F14" s="2" t="s">
        <v>54</v>
      </c>
      <c r="G14" s="2" t="s">
        <v>301</v>
      </c>
      <c r="H14" s="4">
        <v>6</v>
      </c>
      <c r="I14" s="1"/>
    </row>
    <row r="15" spans="1:9" ht="14.45">
      <c r="A15" s="2" t="s">
        <v>302</v>
      </c>
      <c r="B15" s="2" t="s">
        <v>333</v>
      </c>
      <c r="C15" s="2" t="s">
        <v>304</v>
      </c>
      <c r="D15" s="4">
        <v>20</v>
      </c>
      <c r="E15" s="2" t="s">
        <v>305</v>
      </c>
      <c r="F15" s="2" t="s">
        <v>503</v>
      </c>
      <c r="G15" s="2" t="s">
        <v>307</v>
      </c>
      <c r="H15" s="4">
        <v>1</v>
      </c>
      <c r="I15" s="1"/>
    </row>
    <row r="16" spans="1:9" ht="14.45">
      <c r="A16" s="2" t="s">
        <v>308</v>
      </c>
      <c r="B16" s="4">
        <f>ROUNDUP((B7+B5)/2,0)</f>
        <v>12</v>
      </c>
      <c r="C16" s="2" t="s">
        <v>309</v>
      </c>
      <c r="D16" s="4">
        <v>20</v>
      </c>
      <c r="E16" s="2" t="s">
        <v>99</v>
      </c>
      <c r="F16" s="2"/>
      <c r="G16" s="2" t="s">
        <v>311</v>
      </c>
      <c r="H16" s="4">
        <v>1</v>
      </c>
      <c r="I16" s="1"/>
    </row>
    <row r="17" spans="1:9" ht="14.45">
      <c r="A17" s="2" t="s">
        <v>312</v>
      </c>
      <c r="B17" s="4">
        <f>ROUNDUP((B6+B6+B4)/3,0)</f>
        <v>11</v>
      </c>
      <c r="C17" s="2" t="s">
        <v>313</v>
      </c>
      <c r="D17" s="4">
        <v>20</v>
      </c>
      <c r="E17" s="2" t="s">
        <v>314</v>
      </c>
      <c r="F17" s="4">
        <v>0</v>
      </c>
      <c r="G17" s="2" t="s">
        <v>315</v>
      </c>
      <c r="H17" s="4">
        <v>1</v>
      </c>
      <c r="I17" s="1"/>
    </row>
    <row r="18" spans="1:9" ht="14.45">
      <c r="A18" s="2" t="s">
        <v>316</v>
      </c>
      <c r="B18" s="4">
        <f>ROUNDUP((B5+B4+B5)/3,0)</f>
        <v>13</v>
      </c>
      <c r="C18" s="2" t="s">
        <v>317</v>
      </c>
      <c r="D18" s="4">
        <v>20</v>
      </c>
      <c r="E18" s="2" t="s">
        <v>318</v>
      </c>
      <c r="F18" s="4">
        <v>0</v>
      </c>
      <c r="G18" s="2" t="s">
        <v>319</v>
      </c>
      <c r="H18" s="4">
        <v>1</v>
      </c>
      <c r="I18" s="1"/>
    </row>
    <row r="19" spans="1:9" ht="14.45">
      <c r="A19" s="2" t="s">
        <v>320</v>
      </c>
      <c r="B19" s="4">
        <f>ROUNDUP(B8+B9,0)</f>
        <v>11</v>
      </c>
      <c r="C19" s="2" t="s">
        <v>321</v>
      </c>
      <c r="D19" s="4">
        <v>36</v>
      </c>
      <c r="E19" s="2" t="s">
        <v>322</v>
      </c>
      <c r="F19" s="4">
        <v>0</v>
      </c>
      <c r="G19" s="2" t="s">
        <v>323</v>
      </c>
      <c r="H19" s="4">
        <v>1</v>
      </c>
      <c r="I19" s="1"/>
    </row>
    <row r="20" spans="1:9" ht="14.45">
      <c r="A20" s="2" t="s">
        <v>324</v>
      </c>
      <c r="B20" s="2"/>
      <c r="C20" s="2" t="s">
        <v>325</v>
      </c>
      <c r="D20" s="4">
        <v>40</v>
      </c>
      <c r="E20" s="2" t="s">
        <v>326</v>
      </c>
      <c r="F20" s="4">
        <v>0</v>
      </c>
      <c r="G20" s="2" t="s">
        <v>327</v>
      </c>
      <c r="H20" s="2" t="s">
        <v>369</v>
      </c>
      <c r="I20" s="1"/>
    </row>
    <row r="21" spans="1:9" ht="14.45">
      <c r="A21" s="2" t="s">
        <v>329</v>
      </c>
      <c r="B21" s="4">
        <f>F2</f>
        <v>135</v>
      </c>
      <c r="C21" s="2" t="s">
        <v>330</v>
      </c>
      <c r="D21" s="4">
        <v>20</v>
      </c>
      <c r="E21" s="2" t="s">
        <v>331</v>
      </c>
      <c r="F21" s="4">
        <v>0</v>
      </c>
      <c r="G21" s="2" t="s">
        <v>332</v>
      </c>
      <c r="H21" s="2" t="s">
        <v>369</v>
      </c>
      <c r="I21" s="1"/>
    </row>
    <row r="22" spans="1:9" ht="14.45">
      <c r="A22" s="2" t="s">
        <v>334</v>
      </c>
      <c r="B22" s="4">
        <f>F3</f>
        <v>6</v>
      </c>
      <c r="C22" s="2" t="s">
        <v>335</v>
      </c>
      <c r="D22" s="4">
        <v>20</v>
      </c>
      <c r="E22" s="2" t="s">
        <v>336</v>
      </c>
      <c r="F22" s="4">
        <v>0</v>
      </c>
      <c r="G22" s="2" t="s">
        <v>337</v>
      </c>
      <c r="H22" s="2" t="s">
        <v>369</v>
      </c>
      <c r="I22" s="1"/>
    </row>
    <row r="23" spans="1:9" ht="14.45">
      <c r="A23" s="2" t="s">
        <v>339</v>
      </c>
      <c r="B23" s="4">
        <f t="shared" ref="B23:B28" si="0">F4</f>
        <v>27</v>
      </c>
      <c r="C23" s="2" t="s">
        <v>340</v>
      </c>
      <c r="D23" s="4">
        <v>20</v>
      </c>
      <c r="E23" s="2" t="s">
        <v>341</v>
      </c>
      <c r="F23" s="4">
        <v>0</v>
      </c>
      <c r="G23" s="2" t="s">
        <v>342</v>
      </c>
      <c r="H23" s="2" t="s">
        <v>369</v>
      </c>
      <c r="I23" s="1"/>
    </row>
    <row r="24" spans="1:9" ht="14.45">
      <c r="A24" s="2" t="s">
        <v>344</v>
      </c>
      <c r="B24" s="4">
        <f t="shared" si="0"/>
        <v>94.5</v>
      </c>
      <c r="C24" s="2" t="s">
        <v>345</v>
      </c>
      <c r="D24" s="4">
        <v>20</v>
      </c>
      <c r="E24" s="2" t="s">
        <v>346</v>
      </c>
      <c r="F24" s="4">
        <v>0</v>
      </c>
      <c r="G24" s="2" t="s">
        <v>347</v>
      </c>
      <c r="H24" s="2" t="s">
        <v>369</v>
      </c>
      <c r="I24" s="1"/>
    </row>
    <row r="25" spans="1:9" ht="14.45">
      <c r="A25" s="2" t="s">
        <v>348</v>
      </c>
      <c r="B25" s="4">
        <f t="shared" si="0"/>
        <v>27</v>
      </c>
      <c r="C25" s="2" t="s">
        <v>349</v>
      </c>
      <c r="D25" s="4">
        <v>20</v>
      </c>
      <c r="E25" s="2" t="s">
        <v>350</v>
      </c>
      <c r="F25" s="4">
        <v>0</v>
      </c>
      <c r="G25" s="2" t="s">
        <v>351</v>
      </c>
      <c r="H25" s="2" t="s">
        <v>501</v>
      </c>
      <c r="I25" s="1"/>
    </row>
    <row r="26" spans="1:9" ht="14.45">
      <c r="A26" s="2" t="s">
        <v>353</v>
      </c>
      <c r="B26" s="4">
        <f t="shared" si="0"/>
        <v>27</v>
      </c>
      <c r="C26" s="2" t="s">
        <v>354</v>
      </c>
      <c r="D26" s="4">
        <v>35</v>
      </c>
      <c r="E26" s="2" t="s">
        <v>355</v>
      </c>
      <c r="F26" s="4">
        <v>0</v>
      </c>
      <c r="G26" s="2"/>
      <c r="H26" s="2"/>
      <c r="I26" s="1"/>
    </row>
    <row r="27" spans="1:9" ht="14.45">
      <c r="A27" s="2" t="s">
        <v>356</v>
      </c>
      <c r="B27" s="4">
        <f t="shared" si="0"/>
        <v>33.75</v>
      </c>
      <c r="E27" s="2" t="s">
        <v>357</v>
      </c>
      <c r="F27" s="2"/>
      <c r="G27" s="2"/>
      <c r="H27" s="2"/>
      <c r="I27" s="1"/>
    </row>
    <row r="28" spans="1:9" ht="14.45">
      <c r="A28" s="2" t="s">
        <v>358</v>
      </c>
      <c r="B28" s="4">
        <f t="shared" si="0"/>
        <v>33.75</v>
      </c>
      <c r="C28" s="2"/>
      <c r="D28" s="2"/>
      <c r="E28" s="2"/>
      <c r="F28" s="2"/>
      <c r="G28" s="2"/>
      <c r="H28" s="2"/>
      <c r="I28" s="1"/>
    </row>
    <row r="29" spans="1:9" ht="14.45">
      <c r="A29" s="2" t="s">
        <v>359</v>
      </c>
      <c r="B29" s="4">
        <v>0</v>
      </c>
      <c r="C29" s="2"/>
      <c r="D29" s="2"/>
      <c r="E29" s="2"/>
      <c r="F29" s="2"/>
      <c r="G29" s="2"/>
      <c r="H29" s="2"/>
      <c r="I29" s="1"/>
    </row>
    <row r="30" spans="1:9" ht="14.45">
      <c r="A30" s="2"/>
      <c r="B30" s="2"/>
      <c r="C30" s="2"/>
      <c r="D30" s="2"/>
      <c r="E30" s="2"/>
      <c r="F30" s="2"/>
      <c r="G30" s="2"/>
      <c r="H30" s="2"/>
      <c r="I30" s="1"/>
    </row>
    <row r="31" spans="1:9" ht="13.9">
      <c r="A31" s="3"/>
      <c r="B31" s="3"/>
      <c r="C31" s="3"/>
      <c r="D31" s="3"/>
      <c r="E31" s="3"/>
      <c r="F31" s="3"/>
      <c r="G31" s="3"/>
      <c r="H31" s="3"/>
    </row>
  </sheetData>
  <pageMargins left="0.7" right="0.7" top="0.78740157499999996" bottom="0.78740157499999996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3E136-A07C-4041-8ED1-B037AED346A3}">
  <dimension ref="A1:J32"/>
  <sheetViews>
    <sheetView workbookViewId="0">
      <selection activeCell="D31" sqref="D31"/>
    </sheetView>
  </sheetViews>
  <sheetFormatPr defaultColWidth="14.42578125" defaultRowHeight="15.75" customHeight="1"/>
  <sheetData>
    <row r="1" spans="1:10" ht="15.75" customHeight="1">
      <c r="A1" s="2" t="s">
        <v>238</v>
      </c>
      <c r="B1" s="2" t="s">
        <v>239</v>
      </c>
      <c r="C1" s="2" t="s">
        <v>240</v>
      </c>
      <c r="D1" s="2" t="s">
        <v>241</v>
      </c>
      <c r="E1" s="2" t="s">
        <v>242</v>
      </c>
      <c r="F1" s="2" t="s">
        <v>243</v>
      </c>
      <c r="G1" s="2" t="s">
        <v>244</v>
      </c>
      <c r="H1" s="2" t="s">
        <v>245</v>
      </c>
      <c r="I1" s="1" t="s">
        <v>246</v>
      </c>
      <c r="J1" s="1"/>
    </row>
    <row r="2" spans="1:10" ht="15.75" customHeight="1">
      <c r="A2" s="2" t="s">
        <v>247</v>
      </c>
      <c r="B2" s="4">
        <v>7</v>
      </c>
      <c r="C2" s="2" t="s">
        <v>248</v>
      </c>
      <c r="D2" s="4">
        <v>20</v>
      </c>
      <c r="E2" s="2" t="s">
        <v>249</v>
      </c>
      <c r="F2" s="4">
        <f xml:space="preserve"> (B2*2 + B5) *5</f>
        <v>115</v>
      </c>
      <c r="G2" s="2" t="s">
        <v>250</v>
      </c>
      <c r="H2" s="4">
        <v>7</v>
      </c>
      <c r="I2" s="1"/>
      <c r="J2" s="1"/>
    </row>
    <row r="3" spans="1:10" ht="15.75" customHeight="1">
      <c r="A3" s="2" t="s">
        <v>251</v>
      </c>
      <c r="B3" s="4">
        <v>10</v>
      </c>
      <c r="C3" s="2" t="s">
        <v>252</v>
      </c>
      <c r="D3" s="4">
        <v>28</v>
      </c>
      <c r="E3" s="2" t="s">
        <v>253</v>
      </c>
      <c r="F3" s="4">
        <f>ROUNDDOWN(B5/2,0)</f>
        <v>4</v>
      </c>
      <c r="G3" s="2" t="s">
        <v>254</v>
      </c>
      <c r="H3" s="4">
        <v>7</v>
      </c>
      <c r="I3" s="1"/>
      <c r="J3" s="1"/>
    </row>
    <row r="4" spans="1:10" ht="15.75" customHeight="1">
      <c r="A4" s="2" t="s">
        <v>255</v>
      </c>
      <c r="B4" s="4">
        <v>14</v>
      </c>
      <c r="C4" s="2" t="s">
        <v>256</v>
      </c>
      <c r="D4" s="4">
        <v>20</v>
      </c>
      <c r="E4" s="2" t="s">
        <v>257</v>
      </c>
      <c r="F4" s="4">
        <f>$F$2*0.2</f>
        <v>23</v>
      </c>
      <c r="G4" s="2" t="s">
        <v>258</v>
      </c>
      <c r="H4" s="4">
        <v>0</v>
      </c>
      <c r="I4" s="1"/>
      <c r="J4" s="1"/>
    </row>
    <row r="5" spans="1:10" ht="15.75" customHeight="1">
      <c r="A5" s="2" t="s">
        <v>259</v>
      </c>
      <c r="B5" s="4">
        <v>9</v>
      </c>
      <c r="C5" s="2" t="s">
        <v>260</v>
      </c>
      <c r="D5" s="4">
        <v>20</v>
      </c>
      <c r="E5" s="2" t="s">
        <v>261</v>
      </c>
      <c r="F5" s="4">
        <f>$F$2*0.7</f>
        <v>80.5</v>
      </c>
      <c r="G5" s="2" t="s">
        <v>262</v>
      </c>
      <c r="H5" s="4">
        <v>0</v>
      </c>
      <c r="I5" s="1"/>
      <c r="J5" s="1"/>
    </row>
    <row r="6" spans="1:10" ht="15.75" customHeight="1">
      <c r="A6" s="2" t="s">
        <v>263</v>
      </c>
      <c r="B6" s="4">
        <v>13</v>
      </c>
      <c r="C6" s="2" t="s">
        <v>264</v>
      </c>
      <c r="D6" s="4">
        <v>20</v>
      </c>
      <c r="E6" s="2" t="s">
        <v>265</v>
      </c>
      <c r="F6" s="4">
        <f>$F$2*0.2</f>
        <v>23</v>
      </c>
      <c r="G6" s="2" t="s">
        <v>266</v>
      </c>
      <c r="H6" s="4">
        <v>1</v>
      </c>
      <c r="I6" s="1"/>
      <c r="J6" s="1"/>
    </row>
    <row r="7" spans="1:10" ht="15.75" customHeight="1">
      <c r="A7" s="2" t="s">
        <v>267</v>
      </c>
      <c r="B7" s="4">
        <v>11</v>
      </c>
      <c r="C7" s="2" t="s">
        <v>268</v>
      </c>
      <c r="D7" s="4">
        <v>20</v>
      </c>
      <c r="E7" s="2" t="s">
        <v>269</v>
      </c>
      <c r="F7" s="4">
        <f>$F$2*0.2</f>
        <v>23</v>
      </c>
      <c r="G7" s="2" t="s">
        <v>270</v>
      </c>
      <c r="H7" s="4">
        <v>0</v>
      </c>
      <c r="I7" s="1"/>
      <c r="J7" s="1"/>
    </row>
    <row r="8" spans="1:10" ht="15.75" customHeight="1">
      <c r="A8" s="2" t="s">
        <v>271</v>
      </c>
      <c r="B8" s="4">
        <v>6</v>
      </c>
      <c r="C8" s="2" t="s">
        <v>272</v>
      </c>
      <c r="D8" s="4">
        <v>20</v>
      </c>
      <c r="E8" s="2" t="s">
        <v>273</v>
      </c>
      <c r="F8" s="4">
        <f>$F$2*0.25</f>
        <v>28.75</v>
      </c>
      <c r="G8" s="2" t="s">
        <v>274</v>
      </c>
      <c r="H8" s="4">
        <v>0</v>
      </c>
      <c r="I8" s="1"/>
      <c r="J8" s="1"/>
    </row>
    <row r="9" spans="1:10" ht="15.75" customHeight="1">
      <c r="A9" s="2" t="s">
        <v>275</v>
      </c>
      <c r="B9" s="4">
        <v>5</v>
      </c>
      <c r="C9" s="2" t="s">
        <v>276</v>
      </c>
      <c r="D9" s="4">
        <v>20</v>
      </c>
      <c r="E9" s="2" t="s">
        <v>277</v>
      </c>
      <c r="F9" s="4">
        <f>$F$2*0.25</f>
        <v>28.75</v>
      </c>
      <c r="G9" s="2" t="s">
        <v>278</v>
      </c>
      <c r="H9" s="4">
        <v>0</v>
      </c>
      <c r="I9" s="1"/>
      <c r="J9" s="1"/>
    </row>
    <row r="10" spans="1:10" ht="15.75" customHeight="1">
      <c r="A10" s="2" t="s">
        <v>279</v>
      </c>
      <c r="B10" s="4">
        <f>ROUNDUP((B8+B5+B7+B9)/2,0)</f>
        <v>16</v>
      </c>
      <c r="C10" s="2" t="s">
        <v>280</v>
      </c>
      <c r="D10" s="4">
        <v>20</v>
      </c>
      <c r="E10" s="2" t="s">
        <v>281</v>
      </c>
      <c r="F10" s="2" t="s">
        <v>88</v>
      </c>
      <c r="G10" s="2" t="s">
        <v>283</v>
      </c>
      <c r="H10" s="4">
        <v>0</v>
      </c>
      <c r="I10" s="1"/>
      <c r="J10" s="1"/>
    </row>
    <row r="11" spans="1:10" ht="15.75" customHeight="1">
      <c r="A11" s="2" t="s">
        <v>284</v>
      </c>
      <c r="B11" s="4">
        <v>8</v>
      </c>
      <c r="C11" s="2" t="s">
        <v>285</v>
      </c>
      <c r="D11" s="4">
        <v>20</v>
      </c>
      <c r="E11" s="2" t="s">
        <v>286</v>
      </c>
      <c r="F11" s="4">
        <v>2</v>
      </c>
      <c r="G11" s="2" t="s">
        <v>287</v>
      </c>
      <c r="H11" s="4">
        <v>0</v>
      </c>
      <c r="I11" s="1"/>
      <c r="J11" s="1"/>
    </row>
    <row r="12" spans="1:10" ht="15.75" customHeight="1">
      <c r="A12" s="2" t="s">
        <v>288</v>
      </c>
      <c r="B12" s="4">
        <v>20</v>
      </c>
      <c r="C12" s="2" t="s">
        <v>289</v>
      </c>
      <c r="D12" s="4">
        <v>20</v>
      </c>
      <c r="E12" s="2" t="s">
        <v>290</v>
      </c>
      <c r="F12" s="4">
        <v>2</v>
      </c>
      <c r="G12" s="2" t="s">
        <v>291</v>
      </c>
      <c r="H12" s="4">
        <v>0</v>
      </c>
      <c r="I12" s="1"/>
      <c r="J12" s="1"/>
    </row>
    <row r="13" spans="1:10" ht="15.75" customHeight="1">
      <c r="A13" s="2" t="s">
        <v>292</v>
      </c>
      <c r="B13" s="4">
        <v>20</v>
      </c>
      <c r="C13" s="2" t="s">
        <v>293</v>
      </c>
      <c r="D13" s="4">
        <v>45</v>
      </c>
      <c r="E13" s="2" t="s">
        <v>294</v>
      </c>
      <c r="F13" s="2" t="s">
        <v>33</v>
      </c>
      <c r="G13" s="2" t="s">
        <v>296</v>
      </c>
      <c r="H13" s="4">
        <v>0</v>
      </c>
      <c r="I13" s="1"/>
      <c r="J13" s="1"/>
    </row>
    <row r="14" spans="1:10" ht="15.75" customHeight="1">
      <c r="A14" s="2" t="s">
        <v>297</v>
      </c>
      <c r="B14" s="4">
        <v>48</v>
      </c>
      <c r="C14" s="2" t="s">
        <v>298</v>
      </c>
      <c r="D14" s="4">
        <v>45</v>
      </c>
      <c r="E14" s="2" t="s">
        <v>299</v>
      </c>
      <c r="F14" s="2"/>
      <c r="G14" s="2" t="s">
        <v>301</v>
      </c>
      <c r="H14" s="4">
        <v>0</v>
      </c>
      <c r="I14" s="1"/>
      <c r="J14" s="1"/>
    </row>
    <row r="15" spans="1:10" ht="15.75" customHeight="1">
      <c r="A15" s="2" t="s">
        <v>302</v>
      </c>
      <c r="B15" s="2" t="s">
        <v>333</v>
      </c>
      <c r="C15" s="2" t="s">
        <v>304</v>
      </c>
      <c r="D15" s="4">
        <v>20</v>
      </c>
      <c r="E15" s="2" t="s">
        <v>305</v>
      </c>
      <c r="F15" s="2"/>
      <c r="G15" s="2" t="s">
        <v>307</v>
      </c>
      <c r="H15" s="4">
        <v>0</v>
      </c>
      <c r="I15" s="1"/>
      <c r="J15" s="1"/>
    </row>
    <row r="16" spans="1:10" ht="15.75" customHeight="1">
      <c r="A16" s="2" t="s">
        <v>308</v>
      </c>
      <c r="B16" s="4">
        <f>ROUNDUP((B7+B5)/2,0)</f>
        <v>10</v>
      </c>
      <c r="C16" s="2" t="s">
        <v>309</v>
      </c>
      <c r="D16" s="4">
        <v>60</v>
      </c>
      <c r="E16" s="2" t="s">
        <v>99</v>
      </c>
      <c r="F16" s="2"/>
      <c r="G16" s="2" t="s">
        <v>311</v>
      </c>
      <c r="H16" s="4">
        <v>0</v>
      </c>
      <c r="I16" s="1"/>
      <c r="J16" s="1"/>
    </row>
    <row r="17" spans="1:10" ht="15.75" customHeight="1">
      <c r="A17" s="2" t="s">
        <v>312</v>
      </c>
      <c r="B17" s="4">
        <f>ROUNDUP((B6+B6+B4)/3,0)</f>
        <v>14</v>
      </c>
      <c r="C17" s="2" t="s">
        <v>313</v>
      </c>
      <c r="D17" s="4">
        <v>40</v>
      </c>
      <c r="E17" s="2" t="s">
        <v>314</v>
      </c>
      <c r="F17" s="4">
        <v>0</v>
      </c>
      <c r="G17" s="2" t="s">
        <v>315</v>
      </c>
      <c r="H17" s="4">
        <v>0</v>
      </c>
      <c r="I17" s="1"/>
      <c r="J17" s="1"/>
    </row>
    <row r="18" spans="1:10" ht="15.75" customHeight="1">
      <c r="A18" s="2" t="s">
        <v>316</v>
      </c>
      <c r="B18" s="4">
        <f>ROUNDUP((B5+B4+B5)/3,0)</f>
        <v>11</v>
      </c>
      <c r="C18" s="2" t="s">
        <v>317</v>
      </c>
      <c r="D18" s="4">
        <v>20</v>
      </c>
      <c r="E18" s="2" t="s">
        <v>318</v>
      </c>
      <c r="F18" s="4">
        <v>0</v>
      </c>
      <c r="G18" s="2" t="s">
        <v>319</v>
      </c>
      <c r="H18" s="4">
        <v>0</v>
      </c>
      <c r="I18" s="1"/>
      <c r="J18" s="1"/>
    </row>
    <row r="19" spans="1:10" ht="15.75" customHeight="1">
      <c r="A19" s="2" t="s">
        <v>320</v>
      </c>
      <c r="B19" s="4">
        <f>ROUNDUP(B8+B9,0)</f>
        <v>11</v>
      </c>
      <c r="C19" s="2" t="s">
        <v>321</v>
      </c>
      <c r="D19" s="4">
        <v>20</v>
      </c>
      <c r="E19" s="2" t="s">
        <v>322</v>
      </c>
      <c r="F19" s="4">
        <v>0</v>
      </c>
      <c r="G19" s="2" t="s">
        <v>323</v>
      </c>
      <c r="H19" s="4">
        <v>0</v>
      </c>
      <c r="I19" s="1"/>
      <c r="J19" s="1"/>
    </row>
    <row r="20" spans="1:10" ht="15.75" customHeight="1">
      <c r="A20" s="2" t="s">
        <v>324</v>
      </c>
      <c r="B20" s="2"/>
      <c r="C20" s="2" t="s">
        <v>325</v>
      </c>
      <c r="D20" s="4">
        <v>20</v>
      </c>
      <c r="E20" s="2" t="s">
        <v>326</v>
      </c>
      <c r="F20" s="4">
        <v>0</v>
      </c>
      <c r="G20" s="2" t="s">
        <v>327</v>
      </c>
      <c r="H20" s="2" t="s">
        <v>391</v>
      </c>
      <c r="I20" s="1"/>
      <c r="J20" s="1"/>
    </row>
    <row r="21" spans="1:10" ht="15.75" customHeight="1">
      <c r="A21" s="2" t="s">
        <v>329</v>
      </c>
      <c r="B21" s="4">
        <f>F2</f>
        <v>115</v>
      </c>
      <c r="C21" s="2" t="s">
        <v>330</v>
      </c>
      <c r="D21" s="4">
        <v>20</v>
      </c>
      <c r="E21" s="2" t="s">
        <v>331</v>
      </c>
      <c r="F21" s="4">
        <v>0</v>
      </c>
      <c r="G21" s="2" t="s">
        <v>332</v>
      </c>
      <c r="H21" s="2" t="s">
        <v>391</v>
      </c>
      <c r="I21" s="1"/>
      <c r="J21" s="1" t="s">
        <v>5</v>
      </c>
    </row>
    <row r="22" spans="1:10" ht="15.75" customHeight="1">
      <c r="A22" s="2" t="s">
        <v>334</v>
      </c>
      <c r="B22" s="4">
        <f>F3</f>
        <v>4</v>
      </c>
      <c r="C22" s="2" t="s">
        <v>335</v>
      </c>
      <c r="D22" s="4">
        <v>20</v>
      </c>
      <c r="E22" s="2" t="s">
        <v>336</v>
      </c>
      <c r="F22" s="4">
        <v>0</v>
      </c>
      <c r="G22" s="2" t="s">
        <v>337</v>
      </c>
      <c r="H22" s="2" t="s">
        <v>391</v>
      </c>
      <c r="I22" s="1"/>
      <c r="J22" s="1"/>
    </row>
    <row r="23" spans="1:10" ht="15.75" customHeight="1">
      <c r="A23" s="2" t="s">
        <v>339</v>
      </c>
      <c r="B23" s="4">
        <f t="shared" ref="B23:B28" si="0">F4</f>
        <v>23</v>
      </c>
      <c r="C23" s="2" t="s">
        <v>340</v>
      </c>
      <c r="D23" s="4">
        <v>20</v>
      </c>
      <c r="E23" s="2" t="s">
        <v>341</v>
      </c>
      <c r="F23" s="4">
        <v>0</v>
      </c>
      <c r="G23" s="2" t="s">
        <v>342</v>
      </c>
      <c r="H23" s="2" t="s">
        <v>391</v>
      </c>
      <c r="I23" s="1"/>
      <c r="J23" s="1"/>
    </row>
    <row r="24" spans="1:10" ht="15.75" customHeight="1">
      <c r="A24" s="2" t="s">
        <v>344</v>
      </c>
      <c r="B24" s="4">
        <f t="shared" si="0"/>
        <v>80.5</v>
      </c>
      <c r="C24" s="2" t="s">
        <v>345</v>
      </c>
      <c r="D24" s="4">
        <v>20</v>
      </c>
      <c r="E24" s="2" t="s">
        <v>346</v>
      </c>
      <c r="F24" s="4">
        <v>0</v>
      </c>
      <c r="G24" s="2" t="s">
        <v>347</v>
      </c>
      <c r="H24" s="2" t="s">
        <v>391</v>
      </c>
      <c r="I24" s="1"/>
      <c r="J24" s="1"/>
    </row>
    <row r="25" spans="1:10" ht="15.75" customHeight="1">
      <c r="A25" s="2" t="s">
        <v>348</v>
      </c>
      <c r="B25" s="4">
        <f t="shared" si="0"/>
        <v>23</v>
      </c>
      <c r="C25" s="2" t="s">
        <v>349</v>
      </c>
      <c r="D25" s="4">
        <v>20</v>
      </c>
      <c r="E25" s="2" t="s">
        <v>350</v>
      </c>
      <c r="F25" s="4">
        <v>0</v>
      </c>
      <c r="G25" s="2" t="s">
        <v>351</v>
      </c>
      <c r="H25" s="2" t="s">
        <v>88</v>
      </c>
      <c r="I25" s="1"/>
      <c r="J25" s="1"/>
    </row>
    <row r="26" spans="1:10" ht="15.75" customHeight="1">
      <c r="A26" s="2" t="s">
        <v>353</v>
      </c>
      <c r="B26" s="4">
        <f t="shared" si="0"/>
        <v>23</v>
      </c>
      <c r="C26" s="2" t="s">
        <v>354</v>
      </c>
      <c r="D26" s="4">
        <v>35</v>
      </c>
      <c r="E26" s="2" t="s">
        <v>355</v>
      </c>
      <c r="F26" s="4">
        <v>0</v>
      </c>
      <c r="G26" s="2"/>
      <c r="H26" s="2"/>
      <c r="I26" s="1"/>
      <c r="J26" s="1"/>
    </row>
    <row r="27" spans="1:10" ht="15.75" customHeight="1">
      <c r="A27" s="2" t="s">
        <v>356</v>
      </c>
      <c r="B27" s="4">
        <f t="shared" si="0"/>
        <v>28.75</v>
      </c>
      <c r="E27" s="2" t="s">
        <v>357</v>
      </c>
      <c r="F27" s="2"/>
      <c r="G27" s="2"/>
      <c r="H27" s="2"/>
      <c r="I27" s="1"/>
      <c r="J27" s="1"/>
    </row>
    <row r="28" spans="1:10" ht="15.75" customHeight="1">
      <c r="A28" s="2" t="s">
        <v>358</v>
      </c>
      <c r="B28" s="4">
        <f t="shared" si="0"/>
        <v>28.75</v>
      </c>
      <c r="C28" s="2"/>
      <c r="D28" s="2"/>
      <c r="E28" s="2"/>
      <c r="F28" s="2"/>
      <c r="G28" s="2"/>
      <c r="H28" s="2"/>
      <c r="I28" s="1"/>
      <c r="J28" s="1"/>
    </row>
    <row r="29" spans="1:10" ht="15.75" customHeight="1">
      <c r="A29" s="2" t="s">
        <v>359</v>
      </c>
      <c r="B29" s="4">
        <v>0</v>
      </c>
      <c r="C29" s="2"/>
      <c r="D29" s="2"/>
      <c r="E29" s="2"/>
      <c r="F29" s="2"/>
      <c r="G29" s="2"/>
      <c r="H29" s="2"/>
      <c r="I29" s="1"/>
      <c r="J29" s="1"/>
    </row>
    <row r="30" spans="1:10" ht="15.75" customHeight="1">
      <c r="A30" s="2"/>
      <c r="B30" s="2"/>
      <c r="C30" s="2"/>
      <c r="D30" s="2"/>
      <c r="E30" s="2"/>
      <c r="F30" s="2"/>
      <c r="G30" s="2"/>
      <c r="H30" s="2"/>
      <c r="I30" s="1"/>
      <c r="J30" s="1"/>
    </row>
    <row r="31" spans="1:10" ht="15.75" customHeight="1">
      <c r="A31" s="3"/>
      <c r="B31" s="3"/>
      <c r="C31" s="3"/>
      <c r="D31" s="3"/>
      <c r="E31" s="3"/>
      <c r="F31" s="3"/>
      <c r="G31" s="3"/>
      <c r="H31" s="3"/>
    </row>
    <row r="32" spans="1:10" ht="15.75" customHeight="1">
      <c r="A32" s="3"/>
      <c r="B32" s="3"/>
      <c r="C32" s="3"/>
      <c r="D32" s="3"/>
      <c r="E32" s="3"/>
      <c r="F32" s="3"/>
      <c r="G32" s="3"/>
      <c r="H32" s="3"/>
    </row>
  </sheetData>
  <pageMargins left="0.7" right="0.7" top="0.78740157499999996" bottom="0.78740157499999996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Tabelle39">
    <outlinePr summaryBelow="0" summaryRight="0"/>
  </sheetPr>
  <dimension ref="A1:J32"/>
  <sheetViews>
    <sheetView topLeftCell="A10" workbookViewId="0">
      <selection sqref="A1:I30"/>
    </sheetView>
  </sheetViews>
  <sheetFormatPr defaultColWidth="14.42578125" defaultRowHeight="15.75" customHeight="1"/>
  <sheetData>
    <row r="1" spans="1:10" ht="15.75" customHeight="1">
      <c r="A1" s="2" t="s">
        <v>238</v>
      </c>
      <c r="B1" s="2" t="s">
        <v>239</v>
      </c>
      <c r="C1" s="2" t="s">
        <v>240</v>
      </c>
      <c r="D1" s="2" t="s">
        <v>241</v>
      </c>
      <c r="E1" s="2" t="s">
        <v>242</v>
      </c>
      <c r="F1" s="2" t="s">
        <v>243</v>
      </c>
      <c r="G1" s="2" t="s">
        <v>244</v>
      </c>
      <c r="H1" s="2" t="s">
        <v>245</v>
      </c>
      <c r="I1" s="1" t="s">
        <v>246</v>
      </c>
      <c r="J1" s="1"/>
    </row>
    <row r="2" spans="1:10" ht="15.75" customHeight="1">
      <c r="A2" s="2" t="s">
        <v>247</v>
      </c>
      <c r="B2" s="4">
        <v>10</v>
      </c>
      <c r="C2" s="2" t="s">
        <v>248</v>
      </c>
      <c r="D2" s="4">
        <v>20</v>
      </c>
      <c r="E2" s="2" t="s">
        <v>249</v>
      </c>
      <c r="F2" s="4">
        <f xml:space="preserve"> (B2*2 + B5) *5</f>
        <v>150</v>
      </c>
      <c r="G2" s="2" t="s">
        <v>250</v>
      </c>
      <c r="H2" s="4">
        <v>7</v>
      </c>
      <c r="I2" s="1"/>
      <c r="J2" s="1"/>
    </row>
    <row r="3" spans="1:10" ht="15.75" customHeight="1">
      <c r="A3" s="2" t="s">
        <v>251</v>
      </c>
      <c r="B3" s="4">
        <v>8</v>
      </c>
      <c r="C3" s="2" t="s">
        <v>252</v>
      </c>
      <c r="D3" s="4">
        <v>20</v>
      </c>
      <c r="E3" s="2" t="s">
        <v>253</v>
      </c>
      <c r="F3" s="4">
        <f>ROUNDDOWN(B5/2,0)</f>
        <v>5</v>
      </c>
      <c r="G3" s="2" t="s">
        <v>254</v>
      </c>
      <c r="H3" s="4">
        <v>7</v>
      </c>
      <c r="I3" s="1"/>
      <c r="J3" s="1"/>
    </row>
    <row r="4" spans="1:10" ht="15.75" customHeight="1">
      <c r="A4" s="2" t="s">
        <v>255</v>
      </c>
      <c r="B4" s="4">
        <v>8</v>
      </c>
      <c r="C4" s="2" t="s">
        <v>256</v>
      </c>
      <c r="D4" s="4">
        <v>20</v>
      </c>
      <c r="E4" s="2" t="s">
        <v>257</v>
      </c>
      <c r="F4" s="4">
        <f>$F$2*0.2</f>
        <v>30</v>
      </c>
      <c r="G4" s="2" t="s">
        <v>258</v>
      </c>
      <c r="H4" s="4">
        <v>0</v>
      </c>
      <c r="I4" s="1"/>
      <c r="J4" s="1"/>
    </row>
    <row r="5" spans="1:10" ht="15.75" customHeight="1">
      <c r="A5" s="2" t="s">
        <v>259</v>
      </c>
      <c r="B5" s="4">
        <v>10</v>
      </c>
      <c r="C5" s="2" t="s">
        <v>260</v>
      </c>
      <c r="D5" s="4">
        <v>20</v>
      </c>
      <c r="E5" s="2" t="s">
        <v>261</v>
      </c>
      <c r="F5" s="4">
        <f>$F$2*0.7</f>
        <v>105</v>
      </c>
      <c r="G5" s="2" t="s">
        <v>262</v>
      </c>
      <c r="H5" s="4">
        <v>0</v>
      </c>
      <c r="I5" s="1"/>
      <c r="J5" s="1"/>
    </row>
    <row r="6" spans="1:10" ht="15.75" customHeight="1">
      <c r="A6" s="2" t="s">
        <v>263</v>
      </c>
      <c r="B6" s="4">
        <v>14</v>
      </c>
      <c r="C6" s="2" t="s">
        <v>264</v>
      </c>
      <c r="D6" s="4">
        <v>20</v>
      </c>
      <c r="E6" s="2" t="s">
        <v>265</v>
      </c>
      <c r="F6" s="4">
        <f>$F$2*0.2</f>
        <v>30</v>
      </c>
      <c r="G6" s="2" t="s">
        <v>266</v>
      </c>
      <c r="H6" s="4">
        <v>1</v>
      </c>
      <c r="I6" s="1"/>
      <c r="J6" s="1"/>
    </row>
    <row r="7" spans="1:10" ht="15.75" customHeight="1">
      <c r="A7" s="2" t="s">
        <v>267</v>
      </c>
      <c r="B7" s="4">
        <v>10</v>
      </c>
      <c r="C7" s="2" t="s">
        <v>268</v>
      </c>
      <c r="D7" s="4">
        <v>20</v>
      </c>
      <c r="E7" s="2" t="s">
        <v>269</v>
      </c>
      <c r="F7" s="4">
        <f>$F$2*0.2</f>
        <v>30</v>
      </c>
      <c r="G7" s="2" t="s">
        <v>270</v>
      </c>
      <c r="H7" s="4">
        <v>1</v>
      </c>
      <c r="I7" s="1"/>
      <c r="J7" s="1"/>
    </row>
    <row r="8" spans="1:10" ht="15.75" customHeight="1">
      <c r="A8" s="2" t="s">
        <v>271</v>
      </c>
      <c r="B8" s="4">
        <v>4</v>
      </c>
      <c r="C8" s="2" t="s">
        <v>272</v>
      </c>
      <c r="D8" s="4">
        <v>20</v>
      </c>
      <c r="E8" s="2" t="s">
        <v>273</v>
      </c>
      <c r="F8" s="4">
        <f>$F$2*0.25</f>
        <v>37.5</v>
      </c>
      <c r="G8" s="2" t="s">
        <v>274</v>
      </c>
      <c r="H8" s="4">
        <v>0</v>
      </c>
      <c r="I8" s="1"/>
      <c r="J8" s="1"/>
    </row>
    <row r="9" spans="1:10" ht="15.75" customHeight="1">
      <c r="A9" s="2" t="s">
        <v>275</v>
      </c>
      <c r="B9" s="4">
        <v>5</v>
      </c>
      <c r="C9" s="2" t="s">
        <v>276</v>
      </c>
      <c r="D9" s="4">
        <v>20</v>
      </c>
      <c r="E9" s="2" t="s">
        <v>277</v>
      </c>
      <c r="F9" s="4">
        <f>$F$2*0.25</f>
        <v>37.5</v>
      </c>
      <c r="G9" s="2" t="s">
        <v>278</v>
      </c>
      <c r="H9" s="4">
        <v>0</v>
      </c>
      <c r="I9" s="1"/>
      <c r="J9" s="1"/>
    </row>
    <row r="10" spans="1:10" ht="15.75" customHeight="1">
      <c r="A10" s="2" t="s">
        <v>279</v>
      </c>
      <c r="B10" s="4">
        <f>ROUNDUP((B8+B5+B7+B9)/2,0)</f>
        <v>15</v>
      </c>
      <c r="C10" s="2" t="s">
        <v>280</v>
      </c>
      <c r="D10" s="4">
        <v>20</v>
      </c>
      <c r="E10" s="2" t="s">
        <v>281</v>
      </c>
      <c r="F10" s="2" t="s">
        <v>282</v>
      </c>
      <c r="G10" s="2" t="s">
        <v>283</v>
      </c>
      <c r="H10" s="4">
        <v>0</v>
      </c>
      <c r="I10" s="1"/>
      <c r="J10" s="1"/>
    </row>
    <row r="11" spans="1:10" ht="15.75" customHeight="1">
      <c r="A11" s="2" t="s">
        <v>284</v>
      </c>
      <c r="B11" s="4">
        <v>8</v>
      </c>
      <c r="C11" s="2" t="s">
        <v>285</v>
      </c>
      <c r="D11" s="4">
        <v>20</v>
      </c>
      <c r="E11" s="2" t="s">
        <v>286</v>
      </c>
      <c r="F11" s="4">
        <v>2</v>
      </c>
      <c r="G11" s="2" t="s">
        <v>287</v>
      </c>
      <c r="H11" s="4">
        <v>0</v>
      </c>
      <c r="I11" s="1"/>
      <c r="J11" s="1"/>
    </row>
    <row r="12" spans="1:10" ht="15.75" customHeight="1">
      <c r="A12" s="2" t="s">
        <v>288</v>
      </c>
      <c r="B12" s="4">
        <v>5</v>
      </c>
      <c r="C12" s="2" t="s">
        <v>289</v>
      </c>
      <c r="D12" s="4">
        <v>20</v>
      </c>
      <c r="E12" s="2" t="s">
        <v>290</v>
      </c>
      <c r="F12" s="4">
        <v>2</v>
      </c>
      <c r="G12" s="2" t="s">
        <v>291</v>
      </c>
      <c r="H12" s="4">
        <v>0</v>
      </c>
      <c r="I12" s="1"/>
      <c r="J12" s="1"/>
    </row>
    <row r="13" spans="1:10" ht="15.75" customHeight="1">
      <c r="A13" s="2" t="s">
        <v>292</v>
      </c>
      <c r="B13" s="4">
        <v>5</v>
      </c>
      <c r="C13" s="2" t="s">
        <v>293</v>
      </c>
      <c r="D13" s="4">
        <v>20</v>
      </c>
      <c r="E13" s="2" t="s">
        <v>294</v>
      </c>
      <c r="F13" s="2"/>
      <c r="G13" s="2" t="s">
        <v>296</v>
      </c>
      <c r="H13" s="4">
        <v>0</v>
      </c>
      <c r="I13" s="1"/>
      <c r="J13" s="1"/>
    </row>
    <row r="14" spans="1:10" ht="15.75" customHeight="1">
      <c r="A14" s="2" t="s">
        <v>297</v>
      </c>
      <c r="B14" s="4">
        <v>48</v>
      </c>
      <c r="C14" s="2" t="s">
        <v>298</v>
      </c>
      <c r="D14" s="4">
        <v>20</v>
      </c>
      <c r="E14" s="2" t="s">
        <v>299</v>
      </c>
      <c r="F14" s="2"/>
      <c r="G14" s="2" t="s">
        <v>301</v>
      </c>
      <c r="H14" s="4">
        <v>0</v>
      </c>
      <c r="I14" s="1"/>
      <c r="J14" s="1"/>
    </row>
    <row r="15" spans="1:10" ht="15.75" customHeight="1">
      <c r="A15" s="2" t="s">
        <v>302</v>
      </c>
      <c r="B15" s="2" t="s">
        <v>333</v>
      </c>
      <c r="C15" s="2" t="s">
        <v>304</v>
      </c>
      <c r="D15" s="4">
        <v>20</v>
      </c>
      <c r="E15" s="2" t="s">
        <v>305</v>
      </c>
      <c r="F15" s="2"/>
      <c r="G15" s="2" t="s">
        <v>307</v>
      </c>
      <c r="H15" s="4">
        <v>1</v>
      </c>
      <c r="I15" s="1"/>
      <c r="J15" s="1"/>
    </row>
    <row r="16" spans="1:10" ht="15.75" customHeight="1">
      <c r="A16" s="2" t="s">
        <v>308</v>
      </c>
      <c r="B16" s="4">
        <f>ROUNDUP((B7+B5)/2,0)</f>
        <v>10</v>
      </c>
      <c r="C16" s="2" t="s">
        <v>309</v>
      </c>
      <c r="D16" s="4">
        <v>20</v>
      </c>
      <c r="E16" s="2" t="s">
        <v>99</v>
      </c>
      <c r="F16" s="2"/>
      <c r="G16" s="2" t="s">
        <v>311</v>
      </c>
      <c r="H16" s="4">
        <v>1</v>
      </c>
      <c r="I16" s="1"/>
      <c r="J16" s="1"/>
    </row>
    <row r="17" spans="1:10" ht="15.75" customHeight="1">
      <c r="A17" s="2" t="s">
        <v>312</v>
      </c>
      <c r="B17" s="4">
        <f>ROUNDUP((B6+B6+B4)/3,0)</f>
        <v>12</v>
      </c>
      <c r="C17" s="2" t="s">
        <v>313</v>
      </c>
      <c r="D17" s="4">
        <v>20</v>
      </c>
      <c r="E17" s="2" t="s">
        <v>314</v>
      </c>
      <c r="F17" s="4">
        <v>0</v>
      </c>
      <c r="G17" s="2" t="s">
        <v>315</v>
      </c>
      <c r="H17" s="4">
        <v>1</v>
      </c>
      <c r="I17" s="1"/>
      <c r="J17" s="1"/>
    </row>
    <row r="18" spans="1:10" ht="15.75" customHeight="1">
      <c r="A18" s="2" t="s">
        <v>316</v>
      </c>
      <c r="B18" s="4">
        <f>ROUNDUP((B5+B4+B5)/3,0)</f>
        <v>10</v>
      </c>
      <c r="C18" s="2" t="s">
        <v>317</v>
      </c>
      <c r="D18" s="4">
        <v>20</v>
      </c>
      <c r="E18" s="2" t="s">
        <v>318</v>
      </c>
      <c r="F18" s="4">
        <v>0</v>
      </c>
      <c r="G18" s="2" t="s">
        <v>319</v>
      </c>
      <c r="H18" s="4">
        <v>1</v>
      </c>
      <c r="I18" s="1"/>
      <c r="J18" s="1"/>
    </row>
    <row r="19" spans="1:10" ht="15.75" customHeight="1">
      <c r="A19" s="2" t="s">
        <v>320</v>
      </c>
      <c r="B19" s="4">
        <f>ROUNDUP(B8+B9,0)</f>
        <v>9</v>
      </c>
      <c r="C19" s="2" t="s">
        <v>321</v>
      </c>
      <c r="D19" s="4">
        <v>20</v>
      </c>
      <c r="E19" s="2" t="s">
        <v>322</v>
      </c>
      <c r="F19" s="4">
        <v>0</v>
      </c>
      <c r="G19" s="2" t="s">
        <v>323</v>
      </c>
      <c r="H19" s="4">
        <v>1</v>
      </c>
      <c r="I19" s="1"/>
      <c r="J19" s="1"/>
    </row>
    <row r="20" spans="1:10" ht="15.75" customHeight="1">
      <c r="A20" s="2" t="s">
        <v>324</v>
      </c>
      <c r="B20" s="2"/>
      <c r="C20" s="2" t="s">
        <v>325</v>
      </c>
      <c r="D20" s="4">
        <v>20</v>
      </c>
      <c r="E20" s="2" t="s">
        <v>326</v>
      </c>
      <c r="F20" s="4">
        <v>0</v>
      </c>
      <c r="G20" s="2" t="s">
        <v>327</v>
      </c>
      <c r="H20" s="2" t="s">
        <v>391</v>
      </c>
      <c r="I20" s="1"/>
      <c r="J20" s="1"/>
    </row>
    <row r="21" spans="1:10" ht="15.75" customHeight="1">
      <c r="A21" s="2" t="s">
        <v>329</v>
      </c>
      <c r="B21" s="4">
        <f>F2</f>
        <v>150</v>
      </c>
      <c r="C21" s="2" t="s">
        <v>330</v>
      </c>
      <c r="D21" s="4">
        <v>20</v>
      </c>
      <c r="E21" s="2" t="s">
        <v>331</v>
      </c>
      <c r="F21" s="4">
        <v>0</v>
      </c>
      <c r="G21" s="2" t="s">
        <v>332</v>
      </c>
      <c r="H21" s="2" t="s">
        <v>391</v>
      </c>
      <c r="I21" s="1"/>
      <c r="J21" s="1"/>
    </row>
    <row r="22" spans="1:10" ht="15.75" customHeight="1">
      <c r="A22" s="2" t="s">
        <v>334</v>
      </c>
      <c r="B22" s="4">
        <f>F3</f>
        <v>5</v>
      </c>
      <c r="C22" s="2" t="s">
        <v>335</v>
      </c>
      <c r="D22" s="4">
        <v>20</v>
      </c>
      <c r="E22" s="2" t="s">
        <v>336</v>
      </c>
      <c r="F22" s="4">
        <v>0</v>
      </c>
      <c r="G22" s="2" t="s">
        <v>337</v>
      </c>
      <c r="H22" s="2" t="s">
        <v>391</v>
      </c>
      <c r="I22" s="1"/>
      <c r="J22" s="1"/>
    </row>
    <row r="23" spans="1:10" ht="15.75" customHeight="1">
      <c r="A23" s="2" t="s">
        <v>339</v>
      </c>
      <c r="B23" s="4">
        <f t="shared" ref="B23:B28" si="0">F4</f>
        <v>30</v>
      </c>
      <c r="C23" s="2" t="s">
        <v>340</v>
      </c>
      <c r="D23" s="4">
        <v>20</v>
      </c>
      <c r="E23" s="2" t="s">
        <v>341</v>
      </c>
      <c r="F23" s="4">
        <v>0</v>
      </c>
      <c r="G23" s="2" t="s">
        <v>342</v>
      </c>
      <c r="H23" s="2" t="s">
        <v>391</v>
      </c>
      <c r="I23" s="1"/>
      <c r="J23" s="1"/>
    </row>
    <row r="24" spans="1:10" ht="15.75" customHeight="1">
      <c r="A24" s="2" t="s">
        <v>344</v>
      </c>
      <c r="B24" s="4">
        <f t="shared" si="0"/>
        <v>105</v>
      </c>
      <c r="C24" s="2" t="s">
        <v>345</v>
      </c>
      <c r="D24" s="4">
        <v>20</v>
      </c>
      <c r="E24" s="2" t="s">
        <v>346</v>
      </c>
      <c r="F24" s="4">
        <v>0</v>
      </c>
      <c r="G24" s="2" t="s">
        <v>347</v>
      </c>
      <c r="H24" s="2" t="s">
        <v>391</v>
      </c>
      <c r="I24" s="1"/>
      <c r="J24" s="1"/>
    </row>
    <row r="25" spans="1:10" ht="15.75" customHeight="1">
      <c r="A25" s="2" t="s">
        <v>348</v>
      </c>
      <c r="B25" s="4">
        <f t="shared" si="0"/>
        <v>30</v>
      </c>
      <c r="C25" s="2" t="s">
        <v>349</v>
      </c>
      <c r="D25" s="4">
        <v>20</v>
      </c>
      <c r="E25" s="2" t="s">
        <v>350</v>
      </c>
      <c r="F25" s="4">
        <v>0</v>
      </c>
      <c r="G25" s="2" t="s">
        <v>351</v>
      </c>
      <c r="H25" s="2" t="s">
        <v>206</v>
      </c>
      <c r="I25" s="1"/>
      <c r="J25" s="1"/>
    </row>
    <row r="26" spans="1:10" ht="15.75" customHeight="1">
      <c r="A26" s="2" t="s">
        <v>353</v>
      </c>
      <c r="B26" s="4">
        <f t="shared" si="0"/>
        <v>30</v>
      </c>
      <c r="C26" s="2" t="s">
        <v>354</v>
      </c>
      <c r="D26" s="4">
        <v>20</v>
      </c>
      <c r="E26" s="2" t="s">
        <v>355</v>
      </c>
      <c r="F26" s="4">
        <v>0</v>
      </c>
      <c r="G26" s="2"/>
      <c r="H26" s="2"/>
      <c r="I26" s="1"/>
      <c r="J26" s="1"/>
    </row>
    <row r="27" spans="1:10" ht="15.75" customHeight="1">
      <c r="A27" s="2" t="s">
        <v>356</v>
      </c>
      <c r="B27" s="4">
        <f t="shared" si="0"/>
        <v>37.5</v>
      </c>
      <c r="E27" s="2" t="s">
        <v>357</v>
      </c>
      <c r="F27" s="2"/>
      <c r="G27" s="2"/>
      <c r="H27" s="2"/>
      <c r="I27" s="1"/>
      <c r="J27" s="1"/>
    </row>
    <row r="28" spans="1:10" ht="15.75" customHeight="1">
      <c r="A28" s="2" t="s">
        <v>358</v>
      </c>
      <c r="B28" s="4">
        <f t="shared" si="0"/>
        <v>37.5</v>
      </c>
      <c r="C28" s="2"/>
      <c r="D28" s="2"/>
      <c r="E28" s="2"/>
      <c r="F28" s="2"/>
      <c r="G28" s="2"/>
      <c r="H28" s="2"/>
      <c r="I28" s="1"/>
      <c r="J28" s="1"/>
    </row>
    <row r="29" spans="1:10" ht="15.75" customHeight="1">
      <c r="A29" s="2" t="s">
        <v>359</v>
      </c>
      <c r="B29" s="4">
        <v>0</v>
      </c>
      <c r="C29" s="2"/>
      <c r="D29" s="2"/>
      <c r="E29" s="2"/>
      <c r="F29" s="2"/>
      <c r="G29" s="2"/>
      <c r="H29" s="2"/>
      <c r="I29" s="1"/>
      <c r="J29" s="1"/>
    </row>
    <row r="30" spans="1:10" ht="15.75" customHeight="1">
      <c r="A30" s="2"/>
      <c r="B30" s="2"/>
      <c r="C30" s="2"/>
      <c r="D30" s="2"/>
      <c r="E30" s="2"/>
      <c r="F30" s="2"/>
      <c r="G30" s="2"/>
      <c r="H30" s="2"/>
      <c r="I30" s="1"/>
      <c r="J30" s="1"/>
    </row>
    <row r="31" spans="1:10" ht="15.75" customHeight="1">
      <c r="A31" s="3"/>
      <c r="B31" s="3"/>
      <c r="C31" s="3"/>
      <c r="D31" s="3"/>
      <c r="E31" s="3"/>
      <c r="F31" s="3"/>
      <c r="G31" s="3"/>
      <c r="H31" s="3"/>
    </row>
    <row r="32" spans="1:10" ht="15.75" customHeight="1">
      <c r="A32" s="3"/>
      <c r="B32" s="3"/>
      <c r="C32" s="3"/>
      <c r="D32" s="3"/>
      <c r="E32" s="3"/>
      <c r="F32" s="3"/>
      <c r="G32" s="3"/>
      <c r="H32" s="3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9"/>
  <sheetViews>
    <sheetView topLeftCell="A8" workbookViewId="0">
      <selection activeCell="I36" sqref="H36:I36"/>
    </sheetView>
  </sheetViews>
  <sheetFormatPr defaultColWidth="11.42578125" defaultRowHeight="13.15"/>
  <sheetData>
    <row r="1" spans="1:9" ht="14.45">
      <c r="A1" s="2" t="s">
        <v>238</v>
      </c>
      <c r="B1" s="2" t="s">
        <v>239</v>
      </c>
      <c r="C1" s="2" t="s">
        <v>240</v>
      </c>
      <c r="D1" s="2" t="s">
        <v>241</v>
      </c>
      <c r="E1" s="2" t="s">
        <v>242</v>
      </c>
      <c r="F1" s="2" t="s">
        <v>243</v>
      </c>
      <c r="G1" s="2" t="s">
        <v>244</v>
      </c>
      <c r="H1" s="2" t="s">
        <v>245</v>
      </c>
      <c r="I1" s="1" t="s">
        <v>246</v>
      </c>
    </row>
    <row r="2" spans="1:9" ht="14.45">
      <c r="A2" s="2" t="s">
        <v>247</v>
      </c>
      <c r="B2" s="4">
        <v>9</v>
      </c>
      <c r="C2" s="2" t="s">
        <v>248</v>
      </c>
      <c r="D2" s="4">
        <v>10</v>
      </c>
      <c r="E2" s="2" t="s">
        <v>249</v>
      </c>
      <c r="F2" s="4">
        <f xml:space="preserve"> (B2*2 + B5) *5</f>
        <v>155</v>
      </c>
      <c r="G2" s="2" t="s">
        <v>250</v>
      </c>
      <c r="H2" s="4">
        <v>6</v>
      </c>
      <c r="I2" s="1"/>
    </row>
    <row r="3" spans="1:9" ht="14.45">
      <c r="A3" s="2" t="s">
        <v>251</v>
      </c>
      <c r="B3" s="4">
        <v>14</v>
      </c>
      <c r="C3" s="2" t="s">
        <v>252</v>
      </c>
      <c r="D3" s="4">
        <v>26</v>
      </c>
      <c r="E3" s="2" t="s">
        <v>253</v>
      </c>
      <c r="F3" s="4">
        <f>ROUNDDOWN(B5/2,0)</f>
        <v>6</v>
      </c>
      <c r="G3" s="2" t="s">
        <v>254</v>
      </c>
      <c r="H3" s="4">
        <v>7</v>
      </c>
      <c r="I3" s="1"/>
    </row>
    <row r="4" spans="1:9" ht="14.45">
      <c r="A4" s="2" t="s">
        <v>255</v>
      </c>
      <c r="B4" s="4">
        <v>10</v>
      </c>
      <c r="C4" s="2" t="s">
        <v>256</v>
      </c>
      <c r="D4" s="4">
        <v>23</v>
      </c>
      <c r="E4" s="2" t="s">
        <v>257</v>
      </c>
      <c r="F4" s="4">
        <f>$F$2*0.2</f>
        <v>31</v>
      </c>
      <c r="G4" s="2" t="s">
        <v>258</v>
      </c>
      <c r="H4" s="4">
        <v>5</v>
      </c>
      <c r="I4" s="1"/>
    </row>
    <row r="5" spans="1:9" ht="14.45">
      <c r="A5" s="2" t="s">
        <v>259</v>
      </c>
      <c r="B5" s="4">
        <v>13</v>
      </c>
      <c r="C5" s="2" t="s">
        <v>260</v>
      </c>
      <c r="D5" s="4">
        <v>20</v>
      </c>
      <c r="E5" s="2" t="s">
        <v>261</v>
      </c>
      <c r="F5" s="4">
        <f>$F$2*0.7</f>
        <v>108.5</v>
      </c>
      <c r="G5" s="2" t="s">
        <v>262</v>
      </c>
      <c r="H5" s="4">
        <v>0</v>
      </c>
      <c r="I5" s="1"/>
    </row>
    <row r="6" spans="1:9" ht="14.45">
      <c r="A6" s="2" t="s">
        <v>263</v>
      </c>
      <c r="B6" s="4">
        <v>14</v>
      </c>
      <c r="C6" s="2" t="s">
        <v>264</v>
      </c>
      <c r="D6" s="4">
        <v>65</v>
      </c>
      <c r="E6" s="2" t="s">
        <v>265</v>
      </c>
      <c r="F6" s="4">
        <f>$F$2*0.2</f>
        <v>31</v>
      </c>
      <c r="G6" s="2" t="s">
        <v>266</v>
      </c>
      <c r="H6" s="4">
        <v>1</v>
      </c>
      <c r="I6" s="1"/>
    </row>
    <row r="7" spans="1:9" ht="14.45">
      <c r="A7" s="2" t="s">
        <v>267</v>
      </c>
      <c r="B7" s="4">
        <v>13</v>
      </c>
      <c r="C7" s="2" t="s">
        <v>268</v>
      </c>
      <c r="D7" s="4">
        <v>65</v>
      </c>
      <c r="E7" s="2" t="s">
        <v>269</v>
      </c>
      <c r="F7" s="4">
        <f>$F$2*0.2</f>
        <v>31</v>
      </c>
      <c r="G7" s="2" t="s">
        <v>270</v>
      </c>
      <c r="H7" s="4">
        <v>1</v>
      </c>
      <c r="I7" s="1"/>
    </row>
    <row r="8" spans="1:9" ht="14.45">
      <c r="A8" s="2" t="s">
        <v>271</v>
      </c>
      <c r="B8" s="4">
        <v>5</v>
      </c>
      <c r="C8" s="2" t="s">
        <v>272</v>
      </c>
      <c r="D8" s="4">
        <v>26</v>
      </c>
      <c r="E8" s="2" t="s">
        <v>273</v>
      </c>
      <c r="F8" s="4">
        <f>$F$2*0.25</f>
        <v>38.75</v>
      </c>
      <c r="G8" s="2" t="s">
        <v>274</v>
      </c>
      <c r="H8" s="4">
        <v>1</v>
      </c>
      <c r="I8" s="1"/>
    </row>
    <row r="9" spans="1:9" ht="14.45">
      <c r="A9" s="2" t="s">
        <v>275</v>
      </c>
      <c r="B9" s="4">
        <v>5</v>
      </c>
      <c r="C9" s="2" t="s">
        <v>276</v>
      </c>
      <c r="D9" s="4">
        <v>35</v>
      </c>
      <c r="E9" s="2" t="s">
        <v>277</v>
      </c>
      <c r="F9" s="4">
        <f>$F$2*0.25</f>
        <v>38.75</v>
      </c>
      <c r="G9" s="2" t="s">
        <v>278</v>
      </c>
      <c r="H9" s="4">
        <v>0</v>
      </c>
      <c r="I9" s="1"/>
    </row>
    <row r="10" spans="1:9" ht="14.45">
      <c r="A10" s="2" t="s">
        <v>279</v>
      </c>
      <c r="B10" s="4">
        <f>ROUNDUP((B8+B5+B7+B9)/2,0)</f>
        <v>18</v>
      </c>
      <c r="C10" s="2" t="s">
        <v>280</v>
      </c>
      <c r="D10" s="4">
        <v>34</v>
      </c>
      <c r="E10" s="2" t="s">
        <v>281</v>
      </c>
      <c r="F10" s="2" t="s">
        <v>282</v>
      </c>
      <c r="G10" s="2" t="s">
        <v>283</v>
      </c>
      <c r="H10" s="4">
        <v>6</v>
      </c>
      <c r="I10" s="1"/>
    </row>
    <row r="11" spans="1:9" ht="14.45">
      <c r="A11" s="2" t="s">
        <v>284</v>
      </c>
      <c r="B11" s="4">
        <v>8</v>
      </c>
      <c r="C11" s="2" t="s">
        <v>285</v>
      </c>
      <c r="D11" s="4">
        <v>40</v>
      </c>
      <c r="E11" s="2" t="s">
        <v>286</v>
      </c>
      <c r="F11" s="4">
        <v>2</v>
      </c>
      <c r="G11" s="2" t="s">
        <v>287</v>
      </c>
      <c r="H11" s="4">
        <v>5</v>
      </c>
      <c r="I11" s="1"/>
    </row>
    <row r="12" spans="1:9" ht="14.45">
      <c r="A12" s="2" t="s">
        <v>288</v>
      </c>
      <c r="B12" s="4">
        <v>20</v>
      </c>
      <c r="C12" s="2" t="s">
        <v>289</v>
      </c>
      <c r="D12" s="4">
        <v>40</v>
      </c>
      <c r="E12" s="2" t="s">
        <v>290</v>
      </c>
      <c r="F12" s="4">
        <v>2</v>
      </c>
      <c r="G12" s="2" t="s">
        <v>291</v>
      </c>
      <c r="H12" s="4">
        <v>6</v>
      </c>
      <c r="I12" s="1"/>
    </row>
    <row r="13" spans="1:9" ht="14.45">
      <c r="A13" s="2" t="s">
        <v>292</v>
      </c>
      <c r="B13" s="4">
        <v>20</v>
      </c>
      <c r="C13" s="2" t="s">
        <v>293</v>
      </c>
      <c r="D13" s="4">
        <v>25</v>
      </c>
      <c r="E13" s="2" t="s">
        <v>294</v>
      </c>
      <c r="F13" s="2" t="s">
        <v>371</v>
      </c>
      <c r="G13" s="2" t="s">
        <v>296</v>
      </c>
      <c r="H13" s="4">
        <v>5</v>
      </c>
      <c r="I13" s="1"/>
    </row>
    <row r="14" spans="1:9" ht="14.45">
      <c r="A14" s="2" t="s">
        <v>297</v>
      </c>
      <c r="B14" s="4">
        <v>48</v>
      </c>
      <c r="C14" s="2" t="s">
        <v>298</v>
      </c>
      <c r="D14" s="4">
        <v>26</v>
      </c>
      <c r="E14" s="2" t="s">
        <v>299</v>
      </c>
      <c r="F14" s="2" t="s">
        <v>372</v>
      </c>
      <c r="G14" s="2" t="s">
        <v>301</v>
      </c>
      <c r="H14" s="4">
        <v>6</v>
      </c>
      <c r="I14" s="1"/>
    </row>
    <row r="15" spans="1:9" ht="14.45">
      <c r="A15" s="2" t="s">
        <v>302</v>
      </c>
      <c r="B15" s="2" t="s">
        <v>333</v>
      </c>
      <c r="C15" s="2" t="s">
        <v>304</v>
      </c>
      <c r="D15" s="4">
        <v>23</v>
      </c>
      <c r="E15" s="2" t="s">
        <v>305</v>
      </c>
      <c r="F15" s="2" t="s">
        <v>373</v>
      </c>
      <c r="G15" s="2" t="s">
        <v>307</v>
      </c>
      <c r="H15" s="4">
        <v>1</v>
      </c>
      <c r="I15" s="1"/>
    </row>
    <row r="16" spans="1:9" ht="14.45">
      <c r="A16" s="2" t="s">
        <v>308</v>
      </c>
      <c r="B16" s="4">
        <f>ROUNDUP((B7+B5)/2,0)</f>
        <v>13</v>
      </c>
      <c r="C16" s="2" t="s">
        <v>309</v>
      </c>
      <c r="D16" s="4">
        <v>20</v>
      </c>
      <c r="E16" s="2" t="s">
        <v>99</v>
      </c>
      <c r="F16" s="2"/>
      <c r="G16" s="2" t="s">
        <v>311</v>
      </c>
      <c r="H16" s="4">
        <v>1</v>
      </c>
      <c r="I16" s="1"/>
    </row>
    <row r="17" spans="1:9" ht="14.45">
      <c r="A17" s="2" t="s">
        <v>312</v>
      </c>
      <c r="B17" s="4">
        <f>ROUNDUP((B6+B6+B4)/3,0)</f>
        <v>13</v>
      </c>
      <c r="C17" s="2" t="s">
        <v>313</v>
      </c>
      <c r="D17" s="4">
        <v>26</v>
      </c>
      <c r="E17" s="2" t="s">
        <v>314</v>
      </c>
      <c r="F17" s="4"/>
      <c r="G17" s="2" t="s">
        <v>315</v>
      </c>
      <c r="H17" s="4">
        <v>1</v>
      </c>
      <c r="I17" s="1"/>
    </row>
    <row r="18" spans="1:9" ht="14.45">
      <c r="A18" s="2" t="s">
        <v>316</v>
      </c>
      <c r="B18" s="4">
        <f>ROUNDUP((B5+B4+B5)/3,0)</f>
        <v>12</v>
      </c>
      <c r="C18" s="2" t="s">
        <v>317</v>
      </c>
      <c r="D18" s="4">
        <v>20</v>
      </c>
      <c r="E18" s="2" t="s">
        <v>318</v>
      </c>
      <c r="F18" s="4"/>
      <c r="G18" s="2" t="s">
        <v>319</v>
      </c>
      <c r="H18" s="4">
        <v>1</v>
      </c>
      <c r="I18" s="1"/>
    </row>
    <row r="19" spans="1:9" ht="14.45">
      <c r="A19" s="2" t="s">
        <v>320</v>
      </c>
      <c r="B19" s="4">
        <f>ROUNDUP(B8+B9,0)</f>
        <v>10</v>
      </c>
      <c r="C19" s="2" t="s">
        <v>321</v>
      </c>
      <c r="D19" s="4">
        <v>35</v>
      </c>
      <c r="E19" s="2" t="s">
        <v>322</v>
      </c>
      <c r="F19" s="4"/>
      <c r="G19" s="2" t="s">
        <v>323</v>
      </c>
      <c r="H19" s="4">
        <v>1</v>
      </c>
      <c r="I19" s="1"/>
    </row>
    <row r="20" spans="1:9" ht="14.45">
      <c r="A20" s="2" t="s">
        <v>324</v>
      </c>
      <c r="B20" s="2"/>
      <c r="C20" s="2" t="s">
        <v>325</v>
      </c>
      <c r="D20" s="4">
        <v>24</v>
      </c>
      <c r="E20" s="2" t="s">
        <v>326</v>
      </c>
      <c r="F20" s="4">
        <v>0</v>
      </c>
      <c r="G20" s="2" t="s">
        <v>327</v>
      </c>
      <c r="H20" s="2" t="s">
        <v>328</v>
      </c>
      <c r="I20" s="1"/>
    </row>
    <row r="21" spans="1:9" ht="14.45">
      <c r="A21" s="2" t="s">
        <v>329</v>
      </c>
      <c r="B21" s="4">
        <f>F2</f>
        <v>155</v>
      </c>
      <c r="C21" s="2" t="s">
        <v>330</v>
      </c>
      <c r="D21" s="4">
        <v>31</v>
      </c>
      <c r="E21" s="2" t="s">
        <v>331</v>
      </c>
      <c r="F21" s="4">
        <f>SUM(F22:F26)</f>
        <v>6</v>
      </c>
      <c r="G21" s="2" t="s">
        <v>332</v>
      </c>
      <c r="H21" s="2" t="s">
        <v>328</v>
      </c>
      <c r="I21" s="1"/>
    </row>
    <row r="22" spans="1:9" ht="14.45">
      <c r="A22" s="2" t="s">
        <v>334</v>
      </c>
      <c r="B22" s="4">
        <f>F3</f>
        <v>6</v>
      </c>
      <c r="C22" s="2" t="s">
        <v>335</v>
      </c>
      <c r="D22" s="4">
        <v>20</v>
      </c>
      <c r="E22" s="2" t="s">
        <v>336</v>
      </c>
      <c r="F22" s="4">
        <v>3</v>
      </c>
      <c r="G22" s="2" t="s">
        <v>337</v>
      </c>
      <c r="H22" s="2" t="s">
        <v>328</v>
      </c>
      <c r="I22" s="1"/>
    </row>
    <row r="23" spans="1:9" ht="14.45">
      <c r="A23" s="2" t="s">
        <v>339</v>
      </c>
      <c r="B23" s="4">
        <f t="shared" ref="B23:B28" si="0">F4</f>
        <v>31</v>
      </c>
      <c r="C23" s="2" t="s">
        <v>340</v>
      </c>
      <c r="D23" s="4">
        <v>35</v>
      </c>
      <c r="E23" s="2" t="s">
        <v>341</v>
      </c>
      <c r="F23" s="4">
        <v>3</v>
      </c>
      <c r="G23" s="2" t="s">
        <v>342</v>
      </c>
      <c r="H23" s="2" t="s">
        <v>328</v>
      </c>
      <c r="I23" s="1"/>
    </row>
    <row r="24" spans="1:9" ht="14.45">
      <c r="A24" s="2" t="s">
        <v>344</v>
      </c>
      <c r="B24" s="4">
        <f t="shared" si="0"/>
        <v>108.5</v>
      </c>
      <c r="C24" s="2" t="s">
        <v>345</v>
      </c>
      <c r="D24" s="4">
        <v>20</v>
      </c>
      <c r="E24" s="2" t="s">
        <v>346</v>
      </c>
      <c r="F24" s="4">
        <v>0</v>
      </c>
      <c r="G24" s="2" t="s">
        <v>347</v>
      </c>
      <c r="H24" s="2" t="s">
        <v>328</v>
      </c>
      <c r="I24" s="1"/>
    </row>
    <row r="25" spans="1:9" ht="14.45">
      <c r="A25" s="2" t="s">
        <v>348</v>
      </c>
      <c r="B25" s="4">
        <f t="shared" si="0"/>
        <v>31</v>
      </c>
      <c r="C25" s="2" t="s">
        <v>349</v>
      </c>
      <c r="D25" s="4">
        <v>26</v>
      </c>
      <c r="E25" s="2" t="s">
        <v>350</v>
      </c>
      <c r="F25" s="4">
        <v>0</v>
      </c>
      <c r="G25" s="2" t="s">
        <v>351</v>
      </c>
      <c r="H25" s="2" t="s">
        <v>374</v>
      </c>
      <c r="I25" s="1"/>
    </row>
    <row r="26" spans="1:9" ht="14.45">
      <c r="A26" s="2" t="s">
        <v>353</v>
      </c>
      <c r="B26" s="4">
        <f t="shared" si="0"/>
        <v>31</v>
      </c>
      <c r="C26" s="2" t="s">
        <v>354</v>
      </c>
      <c r="D26" s="4">
        <v>31</v>
      </c>
      <c r="E26" s="2" t="s">
        <v>355</v>
      </c>
      <c r="F26" s="4">
        <v>0</v>
      </c>
      <c r="G26" s="2"/>
      <c r="H26" s="2"/>
      <c r="I26" s="1"/>
    </row>
    <row r="27" spans="1:9" ht="14.45">
      <c r="A27" s="2" t="s">
        <v>356</v>
      </c>
      <c r="B27" s="4">
        <f t="shared" si="0"/>
        <v>38.75</v>
      </c>
      <c r="E27" s="2" t="s">
        <v>357</v>
      </c>
      <c r="F27" s="2"/>
      <c r="G27" s="2"/>
      <c r="H27" s="2"/>
      <c r="I27" s="1"/>
    </row>
    <row r="28" spans="1:9" ht="14.45">
      <c r="A28" s="2" t="s">
        <v>358</v>
      </c>
      <c r="B28" s="4">
        <f t="shared" si="0"/>
        <v>38.75</v>
      </c>
      <c r="C28" s="2"/>
      <c r="D28" s="2"/>
      <c r="E28" s="2"/>
      <c r="F28" s="2"/>
      <c r="G28" s="2"/>
      <c r="H28" s="2"/>
      <c r="I28" s="1"/>
    </row>
    <row r="29" spans="1:9" ht="14.45">
      <c r="A29" s="2" t="s">
        <v>359</v>
      </c>
      <c r="B29" s="4">
        <v>0</v>
      </c>
      <c r="C29" s="2"/>
      <c r="D29" s="2"/>
      <c r="E29" s="2"/>
      <c r="F29" s="2"/>
      <c r="G29" s="2"/>
      <c r="H29" s="2"/>
      <c r="I29" s="1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Tabelle40">
    <outlinePr summaryBelow="0" summaryRight="0"/>
  </sheetPr>
  <dimension ref="A1:J32"/>
  <sheetViews>
    <sheetView workbookViewId="0">
      <selection activeCell="F13" sqref="F13"/>
    </sheetView>
  </sheetViews>
  <sheetFormatPr defaultColWidth="14.42578125" defaultRowHeight="15.75" customHeight="1"/>
  <sheetData>
    <row r="1" spans="1:10" ht="15.75" customHeight="1">
      <c r="A1" s="2" t="s">
        <v>238</v>
      </c>
      <c r="B1" s="2" t="s">
        <v>239</v>
      </c>
      <c r="C1" s="2" t="s">
        <v>240</v>
      </c>
      <c r="D1" s="2" t="s">
        <v>241</v>
      </c>
      <c r="E1" s="2" t="s">
        <v>242</v>
      </c>
      <c r="F1" s="2" t="s">
        <v>243</v>
      </c>
      <c r="G1" s="2" t="s">
        <v>244</v>
      </c>
      <c r="H1" s="2" t="s">
        <v>245</v>
      </c>
      <c r="I1" s="1" t="s">
        <v>246</v>
      </c>
      <c r="J1" s="1"/>
    </row>
    <row r="2" spans="1:10" ht="15.75" customHeight="1">
      <c r="A2" s="2" t="s">
        <v>247</v>
      </c>
      <c r="B2" s="4">
        <v>11</v>
      </c>
      <c r="C2" s="2" t="s">
        <v>248</v>
      </c>
      <c r="D2" s="4">
        <v>25</v>
      </c>
      <c r="E2" s="2" t="s">
        <v>249</v>
      </c>
      <c r="F2" s="4">
        <f xml:space="preserve"> (B2*2 + B5) *5</f>
        <v>170</v>
      </c>
      <c r="G2" s="2" t="s">
        <v>250</v>
      </c>
      <c r="H2" s="4">
        <v>5</v>
      </c>
      <c r="I2" s="1"/>
      <c r="J2" s="1"/>
    </row>
    <row r="3" spans="1:10" ht="15.75" customHeight="1">
      <c r="A3" s="2" t="s">
        <v>251</v>
      </c>
      <c r="B3" s="4">
        <v>14</v>
      </c>
      <c r="C3" s="2" t="s">
        <v>252</v>
      </c>
      <c r="D3" s="4">
        <v>38</v>
      </c>
      <c r="E3" s="2" t="s">
        <v>253</v>
      </c>
      <c r="F3" s="4">
        <f>ROUNDDOWN(B5/2,0)</f>
        <v>6</v>
      </c>
      <c r="G3" s="2" t="s">
        <v>254</v>
      </c>
      <c r="H3" s="4">
        <v>5</v>
      </c>
      <c r="I3" s="1"/>
      <c r="J3" s="1"/>
    </row>
    <row r="4" spans="1:10" ht="15.75" customHeight="1">
      <c r="A4" s="2" t="s">
        <v>255</v>
      </c>
      <c r="B4" s="4">
        <v>12</v>
      </c>
      <c r="C4" s="2" t="s">
        <v>256</v>
      </c>
      <c r="D4" s="4">
        <v>38</v>
      </c>
      <c r="E4" s="2" t="s">
        <v>257</v>
      </c>
      <c r="F4" s="4">
        <f>$F$2*0.2</f>
        <v>34</v>
      </c>
      <c r="G4" s="2" t="s">
        <v>258</v>
      </c>
      <c r="H4" s="4">
        <v>0</v>
      </c>
      <c r="I4" s="1"/>
      <c r="J4" s="1"/>
    </row>
    <row r="5" spans="1:10" ht="15.75" customHeight="1">
      <c r="A5" s="2" t="s">
        <v>259</v>
      </c>
      <c r="B5" s="4">
        <v>12</v>
      </c>
      <c r="C5" s="2" t="s">
        <v>260</v>
      </c>
      <c r="D5" s="4">
        <v>30</v>
      </c>
      <c r="E5" s="2" t="s">
        <v>261</v>
      </c>
      <c r="F5" s="4">
        <f>$F$2*0.7</f>
        <v>118.99999999999999</v>
      </c>
      <c r="G5" s="2" t="s">
        <v>262</v>
      </c>
      <c r="H5" s="4">
        <v>0</v>
      </c>
      <c r="I5" s="1"/>
      <c r="J5" s="1"/>
    </row>
    <row r="6" spans="1:10" ht="15.75" customHeight="1">
      <c r="A6" s="2" t="s">
        <v>263</v>
      </c>
      <c r="B6" s="4">
        <v>10</v>
      </c>
      <c r="C6" s="2" t="s">
        <v>264</v>
      </c>
      <c r="D6" s="4">
        <v>20</v>
      </c>
      <c r="E6" s="2" t="s">
        <v>265</v>
      </c>
      <c r="F6" s="4">
        <f>$F$2*0.2</f>
        <v>34</v>
      </c>
      <c r="G6" s="2" t="s">
        <v>266</v>
      </c>
      <c r="H6" s="4">
        <v>1</v>
      </c>
      <c r="I6" s="1"/>
      <c r="J6" s="1"/>
    </row>
    <row r="7" spans="1:10" ht="15.75" customHeight="1">
      <c r="A7" s="2" t="s">
        <v>267</v>
      </c>
      <c r="B7" s="4">
        <v>11</v>
      </c>
      <c r="C7" s="2" t="s">
        <v>268</v>
      </c>
      <c r="D7" s="4">
        <v>40</v>
      </c>
      <c r="E7" s="2" t="s">
        <v>269</v>
      </c>
      <c r="F7" s="4">
        <f>$F$2*0.2</f>
        <v>34</v>
      </c>
      <c r="G7" s="2" t="s">
        <v>270</v>
      </c>
      <c r="H7" s="4">
        <v>1</v>
      </c>
      <c r="I7" s="1"/>
      <c r="J7" s="1"/>
    </row>
    <row r="8" spans="1:10" ht="15.75" customHeight="1">
      <c r="A8" s="2" t="s">
        <v>271</v>
      </c>
      <c r="B8" s="4">
        <v>4</v>
      </c>
      <c r="C8" s="2" t="s">
        <v>272</v>
      </c>
      <c r="D8" s="4">
        <v>32</v>
      </c>
      <c r="E8" s="2" t="s">
        <v>273</v>
      </c>
      <c r="F8" s="4">
        <f>$F$2*0.25</f>
        <v>42.5</v>
      </c>
      <c r="G8" s="2" t="s">
        <v>274</v>
      </c>
      <c r="H8" s="4">
        <v>0</v>
      </c>
      <c r="I8" s="1"/>
      <c r="J8" s="1"/>
    </row>
    <row r="9" spans="1:10" ht="15.75" customHeight="1">
      <c r="A9" s="2" t="s">
        <v>275</v>
      </c>
      <c r="B9" s="4">
        <v>4</v>
      </c>
      <c r="C9" s="2" t="s">
        <v>276</v>
      </c>
      <c r="D9" s="4">
        <v>35</v>
      </c>
      <c r="E9" s="2" t="s">
        <v>277</v>
      </c>
      <c r="F9" s="4">
        <f>$F$2*0.25</f>
        <v>42.5</v>
      </c>
      <c r="G9" s="2" t="s">
        <v>278</v>
      </c>
      <c r="H9" s="4">
        <v>0</v>
      </c>
      <c r="I9" s="1"/>
      <c r="J9" s="1"/>
    </row>
    <row r="10" spans="1:10" ht="15.75" customHeight="1">
      <c r="A10" s="2" t="s">
        <v>279</v>
      </c>
      <c r="B10" s="4">
        <f>ROUNDUP((B8+B5+B7+B9)/2,0)</f>
        <v>16</v>
      </c>
      <c r="C10" s="2" t="s">
        <v>280</v>
      </c>
      <c r="D10" s="4">
        <v>40</v>
      </c>
      <c r="E10" s="2" t="s">
        <v>281</v>
      </c>
      <c r="F10" s="2" t="s">
        <v>506</v>
      </c>
      <c r="G10" s="2" t="s">
        <v>283</v>
      </c>
      <c r="H10" s="4">
        <v>5</v>
      </c>
      <c r="I10" s="1"/>
      <c r="J10" s="1"/>
    </row>
    <row r="11" spans="1:10" ht="15.75" customHeight="1">
      <c r="A11" s="2" t="s">
        <v>284</v>
      </c>
      <c r="B11" s="4">
        <v>8</v>
      </c>
      <c r="C11" s="2" t="s">
        <v>285</v>
      </c>
      <c r="D11" s="4">
        <v>40</v>
      </c>
      <c r="E11" s="2" t="s">
        <v>286</v>
      </c>
      <c r="F11" s="4">
        <v>2</v>
      </c>
      <c r="G11" s="2" t="s">
        <v>287</v>
      </c>
      <c r="H11" s="4">
        <v>6</v>
      </c>
      <c r="I11" s="1"/>
      <c r="J11" s="1"/>
    </row>
    <row r="12" spans="1:10" ht="15.75" customHeight="1">
      <c r="A12" s="2" t="s">
        <v>288</v>
      </c>
      <c r="B12" s="4">
        <v>20</v>
      </c>
      <c r="C12" s="2" t="s">
        <v>289</v>
      </c>
      <c r="D12" s="4">
        <v>30</v>
      </c>
      <c r="E12" s="2" t="s">
        <v>290</v>
      </c>
      <c r="F12" s="4">
        <v>2</v>
      </c>
      <c r="G12" s="2" t="s">
        <v>291</v>
      </c>
      <c r="H12" s="4">
        <v>6</v>
      </c>
      <c r="I12" s="1"/>
      <c r="J12" s="1"/>
    </row>
    <row r="13" spans="1:10" ht="15.75" customHeight="1">
      <c r="A13" s="2" t="s">
        <v>292</v>
      </c>
      <c r="B13" s="4">
        <v>20</v>
      </c>
      <c r="C13" s="2" t="s">
        <v>293</v>
      </c>
      <c r="D13" s="4">
        <v>30</v>
      </c>
      <c r="E13" s="2" t="s">
        <v>294</v>
      </c>
      <c r="F13" s="2" t="s">
        <v>507</v>
      </c>
      <c r="G13" s="2" t="s">
        <v>296</v>
      </c>
      <c r="H13" s="4">
        <v>5</v>
      </c>
      <c r="I13" s="1"/>
      <c r="J13" s="1"/>
    </row>
    <row r="14" spans="1:10" ht="15.75" customHeight="1">
      <c r="A14" s="2" t="s">
        <v>297</v>
      </c>
      <c r="B14" s="4">
        <v>48</v>
      </c>
      <c r="C14" s="2" t="s">
        <v>298</v>
      </c>
      <c r="D14" s="4">
        <v>30</v>
      </c>
      <c r="E14" s="2" t="s">
        <v>299</v>
      </c>
      <c r="F14" s="2" t="s">
        <v>508</v>
      </c>
      <c r="G14" s="2" t="s">
        <v>301</v>
      </c>
      <c r="H14" s="4">
        <v>5</v>
      </c>
      <c r="I14" s="1"/>
      <c r="J14" s="1"/>
    </row>
    <row r="15" spans="1:10" ht="15.75" customHeight="1">
      <c r="A15" s="2" t="s">
        <v>302</v>
      </c>
      <c r="B15" s="2" t="s">
        <v>333</v>
      </c>
      <c r="C15" s="2" t="s">
        <v>304</v>
      </c>
      <c r="D15" s="4">
        <v>20</v>
      </c>
      <c r="E15" s="2" t="s">
        <v>305</v>
      </c>
      <c r="F15" s="2" t="s">
        <v>509</v>
      </c>
      <c r="G15" s="2" t="s">
        <v>307</v>
      </c>
      <c r="H15" s="4">
        <v>1</v>
      </c>
      <c r="I15" s="1"/>
      <c r="J15" s="1"/>
    </row>
    <row r="16" spans="1:10" ht="15.75" customHeight="1">
      <c r="A16" s="2" t="s">
        <v>308</v>
      </c>
      <c r="B16" s="4">
        <f>ROUNDUP((B7+B5)/2,0)</f>
        <v>12</v>
      </c>
      <c r="C16" s="2" t="s">
        <v>309</v>
      </c>
      <c r="D16" s="4">
        <v>28</v>
      </c>
      <c r="E16" s="2" t="s">
        <v>99</v>
      </c>
      <c r="F16" s="2"/>
      <c r="G16" s="2" t="s">
        <v>311</v>
      </c>
      <c r="H16" s="4">
        <v>1</v>
      </c>
      <c r="I16" s="1"/>
      <c r="J16" s="1"/>
    </row>
    <row r="17" spans="1:10" ht="15.75" customHeight="1">
      <c r="A17" s="2" t="s">
        <v>312</v>
      </c>
      <c r="B17" s="4">
        <f>ROUNDUP((B6+B6+B4)/3,0)</f>
        <v>11</v>
      </c>
      <c r="C17" s="2" t="s">
        <v>313</v>
      </c>
      <c r="D17" s="4">
        <v>28</v>
      </c>
      <c r="E17" s="2" t="s">
        <v>314</v>
      </c>
      <c r="F17" s="4"/>
      <c r="G17" s="2" t="s">
        <v>315</v>
      </c>
      <c r="H17" s="4">
        <v>1</v>
      </c>
      <c r="I17" s="1"/>
      <c r="J17" s="1"/>
    </row>
    <row r="18" spans="1:10" ht="15.75" customHeight="1">
      <c r="A18" s="2" t="s">
        <v>316</v>
      </c>
      <c r="B18" s="4">
        <f>ROUNDUP((B5+B4+B5)/3,0)</f>
        <v>12</v>
      </c>
      <c r="C18" s="2" t="s">
        <v>317</v>
      </c>
      <c r="D18" s="4">
        <v>40</v>
      </c>
      <c r="E18" s="2" t="s">
        <v>318</v>
      </c>
      <c r="F18" s="4"/>
      <c r="G18" s="2" t="s">
        <v>319</v>
      </c>
      <c r="H18" s="4">
        <v>1</v>
      </c>
      <c r="I18" s="1"/>
      <c r="J18" s="1"/>
    </row>
    <row r="19" spans="1:10" ht="15.75" customHeight="1">
      <c r="A19" s="2" t="s">
        <v>320</v>
      </c>
      <c r="B19" s="4">
        <f>ROUNDUP(B8+B9,0)</f>
        <v>8</v>
      </c>
      <c r="C19" s="2" t="s">
        <v>321</v>
      </c>
      <c r="D19" s="4">
        <v>30</v>
      </c>
      <c r="E19" s="2" t="s">
        <v>322</v>
      </c>
      <c r="F19" s="4"/>
      <c r="G19" s="2" t="s">
        <v>323</v>
      </c>
      <c r="H19" s="4">
        <v>1</v>
      </c>
      <c r="I19" s="1"/>
      <c r="J19" s="1"/>
    </row>
    <row r="20" spans="1:10" ht="15.75" customHeight="1">
      <c r="A20" s="2" t="s">
        <v>324</v>
      </c>
      <c r="B20" s="2"/>
      <c r="C20" s="2" t="s">
        <v>325</v>
      </c>
      <c r="D20" s="4">
        <v>30</v>
      </c>
      <c r="E20" s="2" t="s">
        <v>326</v>
      </c>
      <c r="F20" s="4"/>
      <c r="G20" s="2" t="s">
        <v>327</v>
      </c>
      <c r="H20" s="2" t="s">
        <v>479</v>
      </c>
      <c r="I20" s="1"/>
      <c r="J20" s="1"/>
    </row>
    <row r="21" spans="1:10" ht="15.75" customHeight="1">
      <c r="A21" s="2" t="s">
        <v>329</v>
      </c>
      <c r="B21" s="4">
        <f>F2</f>
        <v>170</v>
      </c>
      <c r="C21" s="2" t="s">
        <v>330</v>
      </c>
      <c r="D21" s="4">
        <v>20</v>
      </c>
      <c r="E21" s="2" t="s">
        <v>331</v>
      </c>
      <c r="F21" s="4"/>
      <c r="G21" s="2" t="s">
        <v>332</v>
      </c>
      <c r="H21" s="2" t="s">
        <v>479</v>
      </c>
      <c r="I21" s="1"/>
      <c r="J21" s="1"/>
    </row>
    <row r="22" spans="1:10" ht="15.75" customHeight="1">
      <c r="A22" s="2" t="s">
        <v>334</v>
      </c>
      <c r="B22" s="4">
        <f>F3</f>
        <v>6</v>
      </c>
      <c r="C22" s="2" t="s">
        <v>335</v>
      </c>
      <c r="D22" s="4">
        <v>20</v>
      </c>
      <c r="E22" s="2" t="s">
        <v>336</v>
      </c>
      <c r="F22" s="4"/>
      <c r="G22" s="2" t="s">
        <v>337</v>
      </c>
      <c r="H22" s="2" t="s">
        <v>479</v>
      </c>
      <c r="I22" s="1"/>
      <c r="J22" s="1"/>
    </row>
    <row r="23" spans="1:10" ht="15.75" customHeight="1">
      <c r="A23" s="2" t="s">
        <v>339</v>
      </c>
      <c r="B23" s="4">
        <f t="shared" ref="B23:B28" si="0">F4</f>
        <v>34</v>
      </c>
      <c r="C23" s="2" t="s">
        <v>340</v>
      </c>
      <c r="D23" s="4">
        <v>20</v>
      </c>
      <c r="E23" s="2" t="s">
        <v>341</v>
      </c>
      <c r="F23" s="4"/>
      <c r="G23" s="2" t="s">
        <v>342</v>
      </c>
      <c r="H23" s="2" t="s">
        <v>479</v>
      </c>
      <c r="I23" s="1"/>
      <c r="J23" s="1"/>
    </row>
    <row r="24" spans="1:10" ht="15.75" customHeight="1">
      <c r="A24" s="2" t="s">
        <v>344</v>
      </c>
      <c r="B24" s="4">
        <f t="shared" si="0"/>
        <v>118.99999999999999</v>
      </c>
      <c r="C24" s="2" t="s">
        <v>345</v>
      </c>
      <c r="D24" s="4">
        <v>20</v>
      </c>
      <c r="E24" s="2" t="s">
        <v>346</v>
      </c>
      <c r="F24" s="4"/>
      <c r="G24" s="2" t="s">
        <v>347</v>
      </c>
      <c r="H24" s="2" t="s">
        <v>479</v>
      </c>
      <c r="I24" s="1"/>
      <c r="J24" s="1"/>
    </row>
    <row r="25" spans="1:10" ht="15.75" customHeight="1">
      <c r="A25" s="2" t="s">
        <v>348</v>
      </c>
      <c r="B25" s="4">
        <f t="shared" si="0"/>
        <v>34</v>
      </c>
      <c r="C25" s="2" t="s">
        <v>349</v>
      </c>
      <c r="D25" s="4">
        <v>30</v>
      </c>
      <c r="E25" s="2" t="s">
        <v>350</v>
      </c>
      <c r="F25" s="4"/>
      <c r="G25" s="2" t="s">
        <v>351</v>
      </c>
      <c r="H25" s="2" t="s">
        <v>58</v>
      </c>
      <c r="I25" s="1"/>
      <c r="J25" s="1"/>
    </row>
    <row r="26" spans="1:10" ht="15.75" customHeight="1">
      <c r="A26" s="2" t="s">
        <v>353</v>
      </c>
      <c r="B26" s="4">
        <f t="shared" si="0"/>
        <v>34</v>
      </c>
      <c r="C26" s="2" t="s">
        <v>354</v>
      </c>
      <c r="D26" s="4">
        <v>30</v>
      </c>
      <c r="E26" s="2" t="s">
        <v>355</v>
      </c>
      <c r="F26" s="4"/>
      <c r="G26" s="2"/>
      <c r="H26" s="2"/>
      <c r="I26" s="1"/>
      <c r="J26" s="1"/>
    </row>
    <row r="27" spans="1:10" ht="15.75" customHeight="1">
      <c r="A27" s="2" t="s">
        <v>356</v>
      </c>
      <c r="B27" s="4">
        <f t="shared" si="0"/>
        <v>42.5</v>
      </c>
      <c r="E27" s="2" t="s">
        <v>357</v>
      </c>
      <c r="F27" s="2"/>
      <c r="G27" s="2"/>
      <c r="H27" s="2"/>
      <c r="I27" s="1"/>
      <c r="J27" s="1"/>
    </row>
    <row r="28" spans="1:10" ht="15.75" customHeight="1">
      <c r="A28" s="2" t="s">
        <v>358</v>
      </c>
      <c r="B28" s="4">
        <f t="shared" si="0"/>
        <v>42.5</v>
      </c>
      <c r="C28" s="2"/>
      <c r="D28" s="2"/>
      <c r="E28" s="2"/>
      <c r="F28" s="2"/>
      <c r="G28" s="2"/>
      <c r="H28" s="2"/>
      <c r="I28" s="1"/>
      <c r="J28" s="1"/>
    </row>
    <row r="29" spans="1:10" ht="15.75" customHeight="1">
      <c r="A29" s="2" t="s">
        <v>359</v>
      </c>
      <c r="B29" s="4">
        <v>0</v>
      </c>
      <c r="C29" s="2"/>
      <c r="D29" s="2"/>
      <c r="E29" s="2"/>
      <c r="F29" s="2"/>
      <c r="G29" s="2"/>
      <c r="H29" s="2"/>
      <c r="I29" s="1"/>
      <c r="J29" s="1"/>
    </row>
    <row r="30" spans="1:10" ht="15.75" customHeight="1">
      <c r="A30" s="2"/>
      <c r="B30" s="2"/>
      <c r="C30" s="2"/>
      <c r="D30" s="2"/>
      <c r="E30" s="2"/>
      <c r="F30" s="2"/>
      <c r="G30" s="2"/>
      <c r="H30" s="2"/>
      <c r="I30" s="1"/>
      <c r="J30" s="1"/>
    </row>
    <row r="31" spans="1:10" ht="15.75" customHeight="1">
      <c r="A31" s="3"/>
      <c r="B31" s="3"/>
      <c r="C31" s="3"/>
      <c r="D31" s="3"/>
      <c r="E31" s="3"/>
      <c r="F31" s="3"/>
      <c r="G31" s="3"/>
      <c r="H31" s="3"/>
    </row>
    <row r="32" spans="1:10" ht="15.75" customHeight="1">
      <c r="A32" s="3"/>
      <c r="B32" s="3"/>
      <c r="C32" s="3"/>
      <c r="D32" s="3"/>
      <c r="E32" s="3"/>
      <c r="F32" s="3"/>
      <c r="G32" s="3"/>
      <c r="H32" s="3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Tabelle41">
    <outlinePr summaryBelow="0" summaryRight="0"/>
  </sheetPr>
  <dimension ref="A1:J32"/>
  <sheetViews>
    <sheetView workbookViewId="0">
      <selection activeCell="F14" sqref="F14"/>
    </sheetView>
  </sheetViews>
  <sheetFormatPr defaultColWidth="14.42578125" defaultRowHeight="15.75" customHeight="1"/>
  <sheetData>
    <row r="1" spans="1:10" ht="15.75" customHeight="1">
      <c r="A1" s="2" t="s">
        <v>238</v>
      </c>
      <c r="B1" s="2" t="s">
        <v>239</v>
      </c>
      <c r="C1" s="2" t="s">
        <v>240</v>
      </c>
      <c r="D1" s="2" t="s">
        <v>241</v>
      </c>
      <c r="E1" s="2" t="s">
        <v>242</v>
      </c>
      <c r="F1" s="2" t="s">
        <v>243</v>
      </c>
      <c r="G1" s="2" t="s">
        <v>244</v>
      </c>
      <c r="H1" s="2" t="s">
        <v>245</v>
      </c>
      <c r="I1" s="1" t="s">
        <v>246</v>
      </c>
      <c r="J1" s="1"/>
    </row>
    <row r="2" spans="1:10" ht="15.75" customHeight="1">
      <c r="A2" s="2" t="s">
        <v>247</v>
      </c>
      <c r="B2" s="4">
        <v>8</v>
      </c>
      <c r="C2" s="2" t="s">
        <v>248</v>
      </c>
      <c r="D2" s="4">
        <v>20</v>
      </c>
      <c r="E2" s="2" t="s">
        <v>249</v>
      </c>
      <c r="F2" s="4">
        <f xml:space="preserve"> (B2*2 + B5) *5</f>
        <v>130</v>
      </c>
      <c r="G2" s="2" t="s">
        <v>250</v>
      </c>
      <c r="H2" s="4">
        <v>5</v>
      </c>
      <c r="I2" s="1"/>
      <c r="J2" s="1"/>
    </row>
    <row r="3" spans="1:10" ht="15.75" customHeight="1">
      <c r="A3" s="2" t="s">
        <v>251</v>
      </c>
      <c r="B3" s="4">
        <v>14</v>
      </c>
      <c r="C3" s="2" t="s">
        <v>252</v>
      </c>
      <c r="D3" s="4">
        <v>23</v>
      </c>
      <c r="E3" s="2" t="s">
        <v>253</v>
      </c>
      <c r="F3" s="4">
        <f>ROUNDDOWN(B5/2,0)</f>
        <v>5</v>
      </c>
      <c r="G3" s="2" t="s">
        <v>254</v>
      </c>
      <c r="H3" s="4">
        <v>6</v>
      </c>
      <c r="I3" s="1"/>
      <c r="J3" s="1"/>
    </row>
    <row r="4" spans="1:10" ht="15.75" customHeight="1">
      <c r="A4" s="2" t="s">
        <v>255</v>
      </c>
      <c r="B4" s="4">
        <v>11</v>
      </c>
      <c r="C4" s="2" t="s">
        <v>256</v>
      </c>
      <c r="D4" s="4">
        <v>20</v>
      </c>
      <c r="E4" s="2" t="s">
        <v>257</v>
      </c>
      <c r="F4" s="4">
        <f>$F$2*0.2</f>
        <v>26</v>
      </c>
      <c r="G4" s="2" t="s">
        <v>258</v>
      </c>
      <c r="H4" s="4">
        <v>7</v>
      </c>
      <c r="I4" s="1"/>
      <c r="J4" s="1"/>
    </row>
    <row r="5" spans="1:10" ht="15.75" customHeight="1">
      <c r="A5" s="2" t="s">
        <v>259</v>
      </c>
      <c r="B5" s="4">
        <v>10</v>
      </c>
      <c r="C5" s="2" t="s">
        <v>260</v>
      </c>
      <c r="D5" s="4">
        <v>20</v>
      </c>
      <c r="E5" s="2" t="s">
        <v>261</v>
      </c>
      <c r="F5" s="4">
        <f>$F$2*0.7</f>
        <v>91</v>
      </c>
      <c r="G5" s="2" t="s">
        <v>262</v>
      </c>
      <c r="H5" s="4">
        <v>0</v>
      </c>
      <c r="I5" s="1"/>
      <c r="J5" s="1"/>
    </row>
    <row r="6" spans="1:10" ht="15.75" customHeight="1">
      <c r="A6" s="2" t="s">
        <v>263</v>
      </c>
      <c r="B6" s="4">
        <v>11</v>
      </c>
      <c r="C6" s="2" t="s">
        <v>264</v>
      </c>
      <c r="D6" s="4">
        <v>20</v>
      </c>
      <c r="E6" s="2" t="s">
        <v>265</v>
      </c>
      <c r="F6" s="4">
        <f>$F$2*0.2</f>
        <v>26</v>
      </c>
      <c r="G6" s="2" t="s">
        <v>266</v>
      </c>
      <c r="H6" s="4">
        <v>1</v>
      </c>
      <c r="I6" s="1"/>
      <c r="J6" s="1"/>
    </row>
    <row r="7" spans="1:10" ht="15.75" customHeight="1">
      <c r="A7" s="2" t="s">
        <v>267</v>
      </c>
      <c r="B7" s="4">
        <v>12</v>
      </c>
      <c r="C7" s="2" t="s">
        <v>268</v>
      </c>
      <c r="D7" s="4">
        <v>26</v>
      </c>
      <c r="E7" s="2" t="s">
        <v>269</v>
      </c>
      <c r="F7" s="4">
        <f>$F$2*0.2</f>
        <v>26</v>
      </c>
      <c r="G7" s="2" t="s">
        <v>270</v>
      </c>
      <c r="H7" s="4">
        <v>1</v>
      </c>
      <c r="I7" s="1"/>
      <c r="J7" s="1"/>
    </row>
    <row r="8" spans="1:10" ht="15.75" customHeight="1">
      <c r="A8" s="2" t="s">
        <v>271</v>
      </c>
      <c r="B8" s="4">
        <v>4</v>
      </c>
      <c r="C8" s="2" t="s">
        <v>272</v>
      </c>
      <c r="D8" s="4">
        <v>20</v>
      </c>
      <c r="E8" s="2" t="s">
        <v>273</v>
      </c>
      <c r="F8" s="4">
        <f>$F$2*0.25</f>
        <v>32.5</v>
      </c>
      <c r="G8" s="2" t="s">
        <v>274</v>
      </c>
      <c r="H8" s="4">
        <v>1</v>
      </c>
      <c r="I8" s="1"/>
      <c r="J8" s="1"/>
    </row>
    <row r="9" spans="1:10" ht="15.75" customHeight="1">
      <c r="A9" s="2" t="s">
        <v>275</v>
      </c>
      <c r="B9" s="4">
        <v>5</v>
      </c>
      <c r="C9" s="2" t="s">
        <v>276</v>
      </c>
      <c r="D9" s="4">
        <v>25</v>
      </c>
      <c r="E9" s="2" t="s">
        <v>277</v>
      </c>
      <c r="F9" s="4">
        <f>$F$2*0.25</f>
        <v>32.5</v>
      </c>
      <c r="G9" s="2" t="s">
        <v>278</v>
      </c>
      <c r="H9" s="4">
        <v>0</v>
      </c>
      <c r="I9" s="1"/>
      <c r="J9" s="1"/>
    </row>
    <row r="10" spans="1:10" ht="15.75" customHeight="1">
      <c r="A10" s="2" t="s">
        <v>279</v>
      </c>
      <c r="B10" s="4">
        <f>ROUNDUP((B8+B5+B7+B9)/2,0)</f>
        <v>16</v>
      </c>
      <c r="C10" s="2" t="s">
        <v>280</v>
      </c>
      <c r="D10" s="4">
        <v>24</v>
      </c>
      <c r="E10" s="2" t="s">
        <v>281</v>
      </c>
      <c r="F10" s="2" t="s">
        <v>506</v>
      </c>
      <c r="G10" s="2" t="s">
        <v>283</v>
      </c>
      <c r="H10" s="4">
        <v>0</v>
      </c>
      <c r="I10" s="1"/>
      <c r="J10" s="1"/>
    </row>
    <row r="11" spans="1:10" ht="15.75" customHeight="1">
      <c r="A11" s="2" t="s">
        <v>284</v>
      </c>
      <c r="B11" s="4">
        <v>8</v>
      </c>
      <c r="C11" s="2" t="s">
        <v>285</v>
      </c>
      <c r="D11" s="4">
        <v>25</v>
      </c>
      <c r="E11" s="2" t="s">
        <v>286</v>
      </c>
      <c r="F11" s="4">
        <v>2</v>
      </c>
      <c r="G11" s="2" t="s">
        <v>287</v>
      </c>
      <c r="H11" s="4">
        <v>5</v>
      </c>
      <c r="I11" s="1"/>
      <c r="J11" s="1"/>
    </row>
    <row r="12" spans="1:10" ht="15.75" customHeight="1">
      <c r="A12" s="2" t="s">
        <v>288</v>
      </c>
      <c r="B12" s="4">
        <v>20</v>
      </c>
      <c r="C12" s="2" t="s">
        <v>289</v>
      </c>
      <c r="D12" s="4">
        <v>20</v>
      </c>
      <c r="E12" s="2" t="s">
        <v>290</v>
      </c>
      <c r="F12" s="4">
        <v>2</v>
      </c>
      <c r="G12" s="2" t="s">
        <v>291</v>
      </c>
      <c r="H12" s="4">
        <v>0</v>
      </c>
      <c r="I12" s="1"/>
      <c r="J12" s="1"/>
    </row>
    <row r="13" spans="1:10" ht="15.75" customHeight="1">
      <c r="A13" s="2" t="s">
        <v>292</v>
      </c>
      <c r="B13" s="4">
        <v>20</v>
      </c>
      <c r="C13" s="2" t="s">
        <v>293</v>
      </c>
      <c r="D13" s="4">
        <v>20</v>
      </c>
      <c r="E13" s="2" t="s">
        <v>294</v>
      </c>
      <c r="F13" s="2" t="s">
        <v>510</v>
      </c>
      <c r="G13" s="2" t="s">
        <v>296</v>
      </c>
      <c r="H13" s="4">
        <v>6</v>
      </c>
      <c r="I13" s="1"/>
      <c r="J13" s="1"/>
    </row>
    <row r="14" spans="1:10" ht="15.75" customHeight="1">
      <c r="A14" s="2" t="s">
        <v>297</v>
      </c>
      <c r="B14" s="4">
        <v>48</v>
      </c>
      <c r="C14" s="2" t="s">
        <v>298</v>
      </c>
      <c r="D14" s="4">
        <v>20</v>
      </c>
      <c r="E14" s="2" t="s">
        <v>299</v>
      </c>
      <c r="F14" s="2" t="s">
        <v>511</v>
      </c>
      <c r="G14" s="2" t="s">
        <v>301</v>
      </c>
      <c r="H14" s="4">
        <v>6</v>
      </c>
      <c r="I14" s="1"/>
      <c r="J14" s="1"/>
    </row>
    <row r="15" spans="1:10" ht="15.75" customHeight="1">
      <c r="A15" s="2" t="s">
        <v>302</v>
      </c>
      <c r="B15" s="2" t="s">
        <v>333</v>
      </c>
      <c r="C15" s="2" t="s">
        <v>304</v>
      </c>
      <c r="D15" s="4">
        <v>20</v>
      </c>
      <c r="E15" s="2" t="s">
        <v>305</v>
      </c>
      <c r="F15" s="2" t="s">
        <v>512</v>
      </c>
      <c r="G15" s="2" t="s">
        <v>307</v>
      </c>
      <c r="H15" s="4">
        <v>1</v>
      </c>
      <c r="I15" s="1"/>
      <c r="J15" s="1"/>
    </row>
    <row r="16" spans="1:10" ht="15.75" customHeight="1">
      <c r="A16" s="2" t="s">
        <v>308</v>
      </c>
      <c r="B16" s="4">
        <f>ROUNDUP((B7+B5)/2,0)</f>
        <v>11</v>
      </c>
      <c r="C16" s="2" t="s">
        <v>309</v>
      </c>
      <c r="D16" s="4">
        <v>20</v>
      </c>
      <c r="E16" s="2" t="s">
        <v>99</v>
      </c>
      <c r="F16" s="2" t="s">
        <v>513</v>
      </c>
      <c r="G16" s="2" t="s">
        <v>311</v>
      </c>
      <c r="H16" s="4">
        <v>1</v>
      </c>
      <c r="I16" s="1"/>
      <c r="J16" s="1"/>
    </row>
    <row r="17" spans="1:10" ht="15.75" customHeight="1">
      <c r="A17" s="2" t="s">
        <v>312</v>
      </c>
      <c r="B17" s="4">
        <f>ROUNDUP((B6+B6+B4)/3,0)</f>
        <v>11</v>
      </c>
      <c r="C17" s="2" t="s">
        <v>313</v>
      </c>
      <c r="D17" s="4">
        <v>20</v>
      </c>
      <c r="E17" s="2" t="s">
        <v>314</v>
      </c>
      <c r="F17" s="4"/>
      <c r="G17" s="2" t="s">
        <v>315</v>
      </c>
      <c r="H17" s="4">
        <v>1</v>
      </c>
      <c r="I17" s="1"/>
      <c r="J17" s="1"/>
    </row>
    <row r="18" spans="1:10" ht="15.75" customHeight="1">
      <c r="A18" s="2" t="s">
        <v>316</v>
      </c>
      <c r="B18" s="4">
        <f>ROUNDUP((B5+B4+B5)/3,0)</f>
        <v>11</v>
      </c>
      <c r="C18" s="2" t="s">
        <v>317</v>
      </c>
      <c r="D18" s="4">
        <v>20</v>
      </c>
      <c r="E18" s="2" t="s">
        <v>318</v>
      </c>
      <c r="F18" s="4"/>
      <c r="G18" s="2" t="s">
        <v>319</v>
      </c>
      <c r="H18" s="4">
        <v>1</v>
      </c>
      <c r="I18" s="1"/>
      <c r="J18" s="1"/>
    </row>
    <row r="19" spans="1:10" ht="15.75" customHeight="1">
      <c r="A19" s="2" t="s">
        <v>320</v>
      </c>
      <c r="B19" s="4">
        <f>ROUNDUP(B8+B9,0)</f>
        <v>9</v>
      </c>
      <c r="C19" s="2" t="s">
        <v>321</v>
      </c>
      <c r="D19" s="4">
        <v>20</v>
      </c>
      <c r="E19" s="2" t="s">
        <v>322</v>
      </c>
      <c r="F19" s="4"/>
      <c r="G19" s="2" t="s">
        <v>323</v>
      </c>
      <c r="H19" s="4">
        <v>1</v>
      </c>
      <c r="I19" s="1"/>
      <c r="J19" s="1"/>
    </row>
    <row r="20" spans="1:10" ht="15.75" customHeight="1">
      <c r="A20" s="2" t="s">
        <v>324</v>
      </c>
      <c r="B20" s="2"/>
      <c r="C20" s="2" t="s">
        <v>325</v>
      </c>
      <c r="D20" s="4">
        <v>20</v>
      </c>
      <c r="E20" s="2" t="s">
        <v>326</v>
      </c>
      <c r="F20" s="4"/>
      <c r="G20" s="2" t="s">
        <v>327</v>
      </c>
      <c r="H20" s="2" t="s">
        <v>514</v>
      </c>
      <c r="I20" s="1"/>
      <c r="J20" s="1"/>
    </row>
    <row r="21" spans="1:10" ht="15.75" customHeight="1">
      <c r="A21" s="2" t="s">
        <v>329</v>
      </c>
      <c r="B21" s="4">
        <f>F2</f>
        <v>130</v>
      </c>
      <c r="C21" s="2" t="s">
        <v>330</v>
      </c>
      <c r="D21" s="4">
        <v>20</v>
      </c>
      <c r="E21" s="2" t="s">
        <v>331</v>
      </c>
      <c r="F21" s="4"/>
      <c r="G21" s="2" t="s">
        <v>332</v>
      </c>
      <c r="H21" s="2" t="s">
        <v>514</v>
      </c>
      <c r="I21" s="1"/>
      <c r="J21" s="1"/>
    </row>
    <row r="22" spans="1:10" ht="15.75" customHeight="1">
      <c r="A22" s="2" t="s">
        <v>334</v>
      </c>
      <c r="B22" s="4">
        <f>F3</f>
        <v>5</v>
      </c>
      <c r="C22" s="2" t="s">
        <v>335</v>
      </c>
      <c r="D22" s="4">
        <v>20</v>
      </c>
      <c r="E22" s="2" t="s">
        <v>336</v>
      </c>
      <c r="F22" s="4"/>
      <c r="G22" s="2" t="s">
        <v>337</v>
      </c>
      <c r="H22" s="2" t="s">
        <v>514</v>
      </c>
      <c r="I22" s="1"/>
      <c r="J22" s="1"/>
    </row>
    <row r="23" spans="1:10" ht="15.75" customHeight="1">
      <c r="A23" s="2" t="s">
        <v>339</v>
      </c>
      <c r="B23" s="4">
        <f t="shared" ref="B23:B28" si="0">F4</f>
        <v>26</v>
      </c>
      <c r="C23" s="2" t="s">
        <v>340</v>
      </c>
      <c r="D23" s="4">
        <v>20</v>
      </c>
      <c r="E23" s="2" t="s">
        <v>341</v>
      </c>
      <c r="F23" s="4"/>
      <c r="G23" s="2" t="s">
        <v>342</v>
      </c>
      <c r="H23" s="2" t="s">
        <v>514</v>
      </c>
      <c r="I23" s="1"/>
      <c r="J23" s="1"/>
    </row>
    <row r="24" spans="1:10" ht="15.75" customHeight="1">
      <c r="A24" s="2" t="s">
        <v>344</v>
      </c>
      <c r="B24" s="4">
        <f t="shared" si="0"/>
        <v>91</v>
      </c>
      <c r="C24" s="2" t="s">
        <v>345</v>
      </c>
      <c r="D24" s="4">
        <v>20</v>
      </c>
      <c r="E24" s="2" t="s">
        <v>346</v>
      </c>
      <c r="F24" s="4"/>
      <c r="G24" s="2" t="s">
        <v>347</v>
      </c>
      <c r="H24" s="2" t="s">
        <v>514</v>
      </c>
      <c r="I24" s="1"/>
      <c r="J24" s="1"/>
    </row>
    <row r="25" spans="1:10" ht="15.75" customHeight="1">
      <c r="A25" s="2" t="s">
        <v>348</v>
      </c>
      <c r="B25" s="4">
        <f t="shared" si="0"/>
        <v>26</v>
      </c>
      <c r="C25" s="2" t="s">
        <v>349</v>
      </c>
      <c r="D25" s="4">
        <v>20</v>
      </c>
      <c r="E25" s="2" t="s">
        <v>350</v>
      </c>
      <c r="F25" s="4"/>
      <c r="G25" s="2" t="s">
        <v>351</v>
      </c>
      <c r="H25" s="2" t="s">
        <v>200</v>
      </c>
      <c r="I25" s="1"/>
      <c r="J25" s="1"/>
    </row>
    <row r="26" spans="1:10" ht="15.75" customHeight="1">
      <c r="A26" s="2" t="s">
        <v>353</v>
      </c>
      <c r="B26" s="4">
        <f t="shared" si="0"/>
        <v>26</v>
      </c>
      <c r="C26" s="2" t="s">
        <v>354</v>
      </c>
      <c r="D26" s="4">
        <v>20</v>
      </c>
      <c r="E26" s="2" t="s">
        <v>355</v>
      </c>
      <c r="F26" s="4"/>
      <c r="G26" s="2"/>
      <c r="H26" s="2"/>
      <c r="I26" s="1"/>
      <c r="J26" s="1"/>
    </row>
    <row r="27" spans="1:10" ht="15.75" customHeight="1">
      <c r="A27" s="2" t="s">
        <v>356</v>
      </c>
      <c r="B27" s="4">
        <f t="shared" si="0"/>
        <v>32.5</v>
      </c>
      <c r="E27" s="2" t="s">
        <v>357</v>
      </c>
      <c r="F27" s="2" t="s">
        <v>515</v>
      </c>
      <c r="G27" s="2"/>
      <c r="H27" s="2"/>
      <c r="I27" s="1"/>
      <c r="J27" s="1"/>
    </row>
    <row r="28" spans="1:10" ht="15.75" customHeight="1">
      <c r="A28" s="2" t="s">
        <v>358</v>
      </c>
      <c r="B28" s="4">
        <f t="shared" si="0"/>
        <v>32.5</v>
      </c>
      <c r="C28" s="2"/>
      <c r="D28" s="2"/>
      <c r="E28" s="2"/>
      <c r="F28" s="2"/>
      <c r="G28" s="2"/>
      <c r="H28" s="2"/>
      <c r="I28" s="1"/>
      <c r="J28" s="1"/>
    </row>
    <row r="29" spans="1:10" ht="15.75" customHeight="1">
      <c r="A29" s="2" t="s">
        <v>359</v>
      </c>
      <c r="B29" s="4">
        <v>0</v>
      </c>
      <c r="C29" s="2"/>
      <c r="D29" s="2"/>
      <c r="E29" s="2"/>
      <c r="F29" s="2"/>
      <c r="G29" s="2"/>
      <c r="H29" s="2"/>
      <c r="I29" s="1"/>
      <c r="J29" s="1"/>
    </row>
    <row r="30" spans="1:10" ht="15.75" customHeight="1">
      <c r="A30" s="2"/>
      <c r="B30" s="2"/>
      <c r="C30" s="2"/>
      <c r="D30" s="2"/>
      <c r="E30" s="2"/>
      <c r="F30" s="2"/>
      <c r="G30" s="2"/>
      <c r="H30" s="2"/>
      <c r="I30" s="1"/>
      <c r="J30" s="1"/>
    </row>
    <row r="31" spans="1:10" ht="15.75" customHeight="1">
      <c r="A31" s="3"/>
      <c r="B31" s="3"/>
      <c r="C31" s="3"/>
      <c r="D31" s="3"/>
      <c r="E31" s="3"/>
      <c r="F31" s="3"/>
      <c r="G31" s="3"/>
      <c r="H31" s="3"/>
    </row>
    <row r="32" spans="1:10" ht="15.75" customHeight="1">
      <c r="A32" s="3"/>
      <c r="B32" s="3"/>
      <c r="C32" s="3"/>
      <c r="D32" s="3"/>
      <c r="E32" s="3"/>
      <c r="F32" s="3"/>
      <c r="G32" s="3"/>
      <c r="H32" s="3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 codeName="Tabelle42">
    <outlinePr summaryBelow="0" summaryRight="0"/>
  </sheetPr>
  <dimension ref="A1:J32"/>
  <sheetViews>
    <sheetView workbookViewId="0">
      <selection activeCell="H19" sqref="H19"/>
    </sheetView>
  </sheetViews>
  <sheetFormatPr defaultColWidth="14.42578125" defaultRowHeight="15.75" customHeight="1"/>
  <cols>
    <col min="6" max="6" width="16.7109375" customWidth="1"/>
  </cols>
  <sheetData>
    <row r="1" spans="1:10" ht="15.75" customHeight="1">
      <c r="A1" s="2" t="s">
        <v>238</v>
      </c>
      <c r="B1" s="2" t="s">
        <v>239</v>
      </c>
      <c r="C1" s="2" t="s">
        <v>240</v>
      </c>
      <c r="D1" s="2" t="s">
        <v>241</v>
      </c>
      <c r="E1" s="2" t="s">
        <v>242</v>
      </c>
      <c r="F1" s="2" t="s">
        <v>243</v>
      </c>
      <c r="G1" s="2" t="s">
        <v>244</v>
      </c>
      <c r="H1" s="2" t="s">
        <v>245</v>
      </c>
      <c r="I1" s="1" t="s">
        <v>246</v>
      </c>
      <c r="J1" s="1"/>
    </row>
    <row r="2" spans="1:10" ht="15.75" customHeight="1">
      <c r="A2" s="2" t="s">
        <v>247</v>
      </c>
      <c r="B2" s="4">
        <v>14</v>
      </c>
      <c r="C2" s="2" t="s">
        <v>248</v>
      </c>
      <c r="D2" s="4">
        <v>35</v>
      </c>
      <c r="E2" s="2" t="s">
        <v>249</v>
      </c>
      <c r="F2" s="4">
        <f xml:space="preserve"> (B2*2 + B5) *5</f>
        <v>210</v>
      </c>
      <c r="G2" s="2" t="s">
        <v>250</v>
      </c>
      <c r="H2" s="4">
        <v>5</v>
      </c>
      <c r="I2" s="1"/>
      <c r="J2" s="1"/>
    </row>
    <row r="3" spans="1:10" ht="15.75" customHeight="1">
      <c r="A3" s="2" t="s">
        <v>251</v>
      </c>
      <c r="B3" s="4">
        <v>15</v>
      </c>
      <c r="C3" s="2" t="s">
        <v>252</v>
      </c>
      <c r="D3" s="4">
        <v>60</v>
      </c>
      <c r="E3" s="2" t="s">
        <v>253</v>
      </c>
      <c r="F3" s="4">
        <f>ROUNDDOWN(B5/2,0)</f>
        <v>7</v>
      </c>
      <c r="G3" s="2" t="s">
        <v>254</v>
      </c>
      <c r="H3" s="4">
        <v>7</v>
      </c>
      <c r="I3" s="1"/>
      <c r="J3" s="1"/>
    </row>
    <row r="4" spans="1:10" ht="15.75" customHeight="1">
      <c r="A4" s="2" t="s">
        <v>255</v>
      </c>
      <c r="B4" s="4">
        <v>10</v>
      </c>
      <c r="C4" s="2" t="s">
        <v>256</v>
      </c>
      <c r="D4" s="4">
        <v>55</v>
      </c>
      <c r="E4" s="2" t="s">
        <v>257</v>
      </c>
      <c r="F4" s="4">
        <f>$F$2*0.2</f>
        <v>42</v>
      </c>
      <c r="G4" s="2" t="s">
        <v>258</v>
      </c>
      <c r="H4" s="4">
        <v>0</v>
      </c>
      <c r="I4" s="1"/>
      <c r="J4" s="1"/>
    </row>
    <row r="5" spans="1:10" ht="15.75" customHeight="1">
      <c r="A5" s="2" t="s">
        <v>259</v>
      </c>
      <c r="B5" s="4">
        <v>14</v>
      </c>
      <c r="C5" s="2" t="s">
        <v>260</v>
      </c>
      <c r="D5" s="4">
        <v>45</v>
      </c>
      <c r="E5" s="2" t="s">
        <v>261</v>
      </c>
      <c r="F5" s="4">
        <f>$F$2*0.7</f>
        <v>147</v>
      </c>
      <c r="G5" s="2" t="s">
        <v>262</v>
      </c>
      <c r="H5" s="4">
        <v>5</v>
      </c>
      <c r="I5" s="1"/>
      <c r="J5" s="1"/>
    </row>
    <row r="6" spans="1:10" ht="15.75" customHeight="1">
      <c r="A6" s="2" t="s">
        <v>263</v>
      </c>
      <c r="B6" s="4">
        <v>11</v>
      </c>
      <c r="C6" s="2" t="s">
        <v>264</v>
      </c>
      <c r="D6" s="4">
        <v>20</v>
      </c>
      <c r="E6" s="2" t="s">
        <v>265</v>
      </c>
      <c r="F6" s="4">
        <f>$F$2*0.2</f>
        <v>42</v>
      </c>
      <c r="G6" s="2" t="s">
        <v>266</v>
      </c>
      <c r="H6" s="4">
        <v>2</v>
      </c>
      <c r="I6" s="1"/>
      <c r="J6" s="1"/>
    </row>
    <row r="7" spans="1:10" ht="15.75" customHeight="1">
      <c r="A7" s="2" t="s">
        <v>267</v>
      </c>
      <c r="B7" s="4">
        <v>14</v>
      </c>
      <c r="C7" s="2" t="s">
        <v>268</v>
      </c>
      <c r="D7" s="4">
        <v>35</v>
      </c>
      <c r="E7" s="2" t="s">
        <v>269</v>
      </c>
      <c r="F7" s="4">
        <f>$F$2*0.2</f>
        <v>42</v>
      </c>
      <c r="G7" s="2" t="s">
        <v>270</v>
      </c>
      <c r="H7" s="4">
        <v>1</v>
      </c>
      <c r="I7" s="1"/>
      <c r="J7" s="1"/>
    </row>
    <row r="8" spans="1:10" ht="15.75" customHeight="1">
      <c r="A8" s="2" t="s">
        <v>271</v>
      </c>
      <c r="B8" s="4">
        <v>5</v>
      </c>
      <c r="C8" s="2" t="s">
        <v>272</v>
      </c>
      <c r="D8" s="4">
        <v>35</v>
      </c>
      <c r="E8" s="2" t="s">
        <v>273</v>
      </c>
      <c r="F8" s="4">
        <f>$F$2*0.25</f>
        <v>52.5</v>
      </c>
      <c r="G8" s="2" t="s">
        <v>274</v>
      </c>
      <c r="H8" s="4">
        <v>2</v>
      </c>
      <c r="I8" s="1"/>
      <c r="J8" s="1"/>
    </row>
    <row r="9" spans="1:10" ht="15.75" customHeight="1">
      <c r="A9" s="2" t="s">
        <v>275</v>
      </c>
      <c r="B9" s="4">
        <v>4</v>
      </c>
      <c r="C9" s="2" t="s">
        <v>276</v>
      </c>
      <c r="D9" s="4">
        <v>50</v>
      </c>
      <c r="E9" s="2" t="s">
        <v>277</v>
      </c>
      <c r="F9" s="4">
        <f>$F$2*0.25</f>
        <v>52.5</v>
      </c>
      <c r="G9" s="2" t="s">
        <v>278</v>
      </c>
      <c r="H9" s="4">
        <v>1</v>
      </c>
      <c r="I9" s="1"/>
      <c r="J9" s="1"/>
    </row>
    <row r="10" spans="1:10" ht="15.75" customHeight="1">
      <c r="A10" s="2" t="s">
        <v>279</v>
      </c>
      <c r="B10" s="4">
        <f>ROUNDUP((B8+B5+B7+B9)/2,0)</f>
        <v>19</v>
      </c>
      <c r="C10" s="2" t="s">
        <v>280</v>
      </c>
      <c r="D10" s="4">
        <v>50</v>
      </c>
      <c r="E10" s="2" t="s">
        <v>281</v>
      </c>
      <c r="F10" s="2" t="s">
        <v>184</v>
      </c>
      <c r="G10" s="2" t="s">
        <v>283</v>
      </c>
      <c r="H10" s="4">
        <v>5</v>
      </c>
      <c r="I10" s="1"/>
      <c r="J10" s="1"/>
    </row>
    <row r="11" spans="1:10" ht="15.75" customHeight="1">
      <c r="A11" s="2" t="s">
        <v>284</v>
      </c>
      <c r="B11" s="4">
        <v>10</v>
      </c>
      <c r="C11" s="2" t="s">
        <v>285</v>
      </c>
      <c r="D11" s="4">
        <v>45</v>
      </c>
      <c r="E11" s="2" t="s">
        <v>286</v>
      </c>
      <c r="F11" s="4">
        <v>2</v>
      </c>
      <c r="G11" s="2" t="s">
        <v>287</v>
      </c>
      <c r="H11" s="4">
        <v>6</v>
      </c>
      <c r="I11" s="1"/>
      <c r="J11" s="1"/>
    </row>
    <row r="12" spans="1:10" ht="15.75" customHeight="1">
      <c r="A12" s="2" t="s">
        <v>288</v>
      </c>
      <c r="B12" s="4">
        <v>20</v>
      </c>
      <c r="C12" s="2" t="s">
        <v>289</v>
      </c>
      <c r="D12" s="4">
        <v>40</v>
      </c>
      <c r="E12" s="2" t="s">
        <v>290</v>
      </c>
      <c r="F12" s="4">
        <v>2</v>
      </c>
      <c r="G12" s="2" t="s">
        <v>291</v>
      </c>
      <c r="H12" s="4">
        <v>6</v>
      </c>
      <c r="I12" s="1"/>
      <c r="J12" s="1"/>
    </row>
    <row r="13" spans="1:10" ht="15.75" customHeight="1">
      <c r="A13" s="2" t="s">
        <v>292</v>
      </c>
      <c r="B13" s="4">
        <v>20</v>
      </c>
      <c r="C13" s="2" t="s">
        <v>293</v>
      </c>
      <c r="D13" s="4">
        <v>45</v>
      </c>
      <c r="E13" s="2" t="s">
        <v>294</v>
      </c>
      <c r="F13" s="2" t="s">
        <v>516</v>
      </c>
      <c r="G13" s="2" t="s">
        <v>296</v>
      </c>
      <c r="H13" s="4">
        <v>5</v>
      </c>
      <c r="I13" s="1"/>
      <c r="J13" s="1"/>
    </row>
    <row r="14" spans="1:10" ht="15.75" customHeight="1">
      <c r="A14" s="2" t="s">
        <v>297</v>
      </c>
      <c r="B14" s="4">
        <v>48</v>
      </c>
      <c r="C14" s="2" t="s">
        <v>298</v>
      </c>
      <c r="D14" s="4">
        <v>40</v>
      </c>
      <c r="E14" s="2" t="s">
        <v>299</v>
      </c>
      <c r="F14" s="2" t="s">
        <v>508</v>
      </c>
      <c r="G14" s="2" t="s">
        <v>301</v>
      </c>
      <c r="H14" s="4">
        <v>5</v>
      </c>
      <c r="I14" s="1"/>
      <c r="J14" s="1"/>
    </row>
    <row r="15" spans="1:10" ht="15.75" customHeight="1">
      <c r="A15" s="2" t="s">
        <v>302</v>
      </c>
      <c r="B15" s="2" t="s">
        <v>333</v>
      </c>
      <c r="C15" s="2" t="s">
        <v>304</v>
      </c>
      <c r="D15" s="4">
        <v>30</v>
      </c>
      <c r="E15" s="2" t="s">
        <v>305</v>
      </c>
      <c r="F15" s="2" t="s">
        <v>517</v>
      </c>
      <c r="G15" s="2" t="s">
        <v>307</v>
      </c>
      <c r="H15" s="4">
        <v>2</v>
      </c>
      <c r="I15" s="1"/>
      <c r="J15" s="1"/>
    </row>
    <row r="16" spans="1:10" ht="15.75" customHeight="1">
      <c r="A16" s="2" t="s">
        <v>308</v>
      </c>
      <c r="B16" s="4">
        <f>ROUNDUP((B7+B5)/2,0)</f>
        <v>14</v>
      </c>
      <c r="C16" s="2" t="s">
        <v>309</v>
      </c>
      <c r="D16" s="4">
        <v>35</v>
      </c>
      <c r="E16" s="2" t="s">
        <v>99</v>
      </c>
      <c r="F16" s="2" t="s">
        <v>518</v>
      </c>
      <c r="G16" s="2" t="s">
        <v>311</v>
      </c>
      <c r="H16" s="4">
        <v>2</v>
      </c>
      <c r="I16" s="1"/>
      <c r="J16" s="1"/>
    </row>
    <row r="17" spans="1:10" ht="15.75" customHeight="1">
      <c r="A17" s="2" t="s">
        <v>312</v>
      </c>
      <c r="B17" s="4">
        <f>ROUNDUP((B6+B6+B4)/3,0)</f>
        <v>11</v>
      </c>
      <c r="C17" s="2" t="s">
        <v>313</v>
      </c>
      <c r="D17" s="4">
        <v>38</v>
      </c>
      <c r="E17" s="2" t="s">
        <v>314</v>
      </c>
      <c r="F17" s="4"/>
      <c r="G17" s="2" t="s">
        <v>315</v>
      </c>
      <c r="H17" s="4">
        <v>2</v>
      </c>
      <c r="I17" s="1"/>
      <c r="J17" s="1"/>
    </row>
    <row r="18" spans="1:10" ht="15.75" customHeight="1">
      <c r="A18" s="2" t="s">
        <v>316</v>
      </c>
      <c r="B18" s="4">
        <f>ROUNDUP((B5+B4+B5)/3,0)</f>
        <v>13</v>
      </c>
      <c r="C18" s="2" t="s">
        <v>317</v>
      </c>
      <c r="D18" s="4">
        <v>45</v>
      </c>
      <c r="E18" s="2" t="s">
        <v>318</v>
      </c>
      <c r="F18" s="4"/>
      <c r="G18" s="2" t="s">
        <v>319</v>
      </c>
      <c r="H18" s="4">
        <v>2</v>
      </c>
      <c r="I18" s="1"/>
      <c r="J18" s="1"/>
    </row>
    <row r="19" spans="1:10" ht="15.75" customHeight="1">
      <c r="A19" s="2" t="s">
        <v>320</v>
      </c>
      <c r="B19" s="4">
        <f>ROUNDUP(B8+B9,0)</f>
        <v>9</v>
      </c>
      <c r="C19" s="2" t="s">
        <v>321</v>
      </c>
      <c r="D19" s="4">
        <v>23</v>
      </c>
      <c r="E19" s="2" t="s">
        <v>322</v>
      </c>
      <c r="F19" s="4"/>
      <c r="G19" s="2" t="s">
        <v>323</v>
      </c>
      <c r="H19" s="4">
        <v>2</v>
      </c>
      <c r="I19" s="1"/>
      <c r="J19" s="1"/>
    </row>
    <row r="20" spans="1:10" ht="15.75" customHeight="1">
      <c r="A20" s="2" t="s">
        <v>324</v>
      </c>
      <c r="B20" s="2"/>
      <c r="C20" s="2" t="s">
        <v>325</v>
      </c>
      <c r="D20" s="4">
        <v>50</v>
      </c>
      <c r="E20" s="2" t="s">
        <v>326</v>
      </c>
      <c r="F20" s="4"/>
      <c r="G20" s="2" t="s">
        <v>327</v>
      </c>
      <c r="H20" s="2" t="s">
        <v>519</v>
      </c>
      <c r="I20" s="1"/>
      <c r="J20" s="1"/>
    </row>
    <row r="21" spans="1:10" ht="15.75" customHeight="1">
      <c r="A21" s="2" t="s">
        <v>329</v>
      </c>
      <c r="B21" s="4">
        <f>F2</f>
        <v>210</v>
      </c>
      <c r="C21" s="2" t="s">
        <v>330</v>
      </c>
      <c r="D21" s="4">
        <v>20</v>
      </c>
      <c r="E21" s="2" t="s">
        <v>331</v>
      </c>
      <c r="F21" s="4"/>
      <c r="G21" s="2" t="s">
        <v>332</v>
      </c>
      <c r="H21" s="2" t="s">
        <v>519</v>
      </c>
      <c r="I21" s="1"/>
      <c r="J21" s="1"/>
    </row>
    <row r="22" spans="1:10" ht="15.75" customHeight="1">
      <c r="A22" s="2" t="s">
        <v>334</v>
      </c>
      <c r="B22" s="4">
        <f>F3</f>
        <v>7</v>
      </c>
      <c r="C22" s="2" t="s">
        <v>335</v>
      </c>
      <c r="D22" s="4">
        <v>20</v>
      </c>
      <c r="E22" s="2" t="s">
        <v>336</v>
      </c>
      <c r="F22" s="4"/>
      <c r="G22" s="2" t="s">
        <v>337</v>
      </c>
      <c r="H22" s="2" t="s">
        <v>519</v>
      </c>
      <c r="I22" s="1"/>
      <c r="J22" s="1"/>
    </row>
    <row r="23" spans="1:10" ht="15.75" customHeight="1">
      <c r="A23" s="2" t="s">
        <v>339</v>
      </c>
      <c r="B23" s="4">
        <f t="shared" ref="B23:B28" si="0">F4</f>
        <v>42</v>
      </c>
      <c r="C23" s="2" t="s">
        <v>340</v>
      </c>
      <c r="D23" s="4">
        <v>20</v>
      </c>
      <c r="E23" s="2" t="s">
        <v>341</v>
      </c>
      <c r="F23" s="4"/>
      <c r="G23" s="2" t="s">
        <v>342</v>
      </c>
      <c r="H23" s="2" t="s">
        <v>519</v>
      </c>
      <c r="I23" s="1"/>
      <c r="J23" s="1"/>
    </row>
    <row r="24" spans="1:10" ht="15.75" customHeight="1">
      <c r="A24" s="2" t="s">
        <v>344</v>
      </c>
      <c r="B24" s="4">
        <f t="shared" si="0"/>
        <v>147</v>
      </c>
      <c r="C24" s="2" t="s">
        <v>345</v>
      </c>
      <c r="D24" s="4">
        <v>20</v>
      </c>
      <c r="E24" s="2" t="s">
        <v>346</v>
      </c>
      <c r="F24" s="4"/>
      <c r="G24" s="2" t="s">
        <v>347</v>
      </c>
      <c r="H24" s="2" t="s">
        <v>519</v>
      </c>
      <c r="I24" s="1"/>
      <c r="J24" s="1"/>
    </row>
    <row r="25" spans="1:10" ht="15.75" customHeight="1">
      <c r="A25" s="2" t="s">
        <v>348</v>
      </c>
      <c r="B25" s="4">
        <f t="shared" si="0"/>
        <v>42</v>
      </c>
      <c r="C25" s="2" t="s">
        <v>349</v>
      </c>
      <c r="D25" s="4">
        <v>35</v>
      </c>
      <c r="E25" s="2" t="s">
        <v>350</v>
      </c>
      <c r="F25" s="4"/>
      <c r="G25" s="2" t="s">
        <v>351</v>
      </c>
      <c r="H25" s="2" t="s">
        <v>61</v>
      </c>
      <c r="I25" s="1"/>
      <c r="J25" s="1"/>
    </row>
    <row r="26" spans="1:10" ht="15.75" customHeight="1">
      <c r="A26" s="2" t="s">
        <v>353</v>
      </c>
      <c r="B26" s="4">
        <f t="shared" si="0"/>
        <v>42</v>
      </c>
      <c r="C26" s="2" t="s">
        <v>354</v>
      </c>
      <c r="D26" s="4">
        <v>45</v>
      </c>
      <c r="E26" s="2" t="s">
        <v>355</v>
      </c>
      <c r="F26" s="4"/>
      <c r="G26" s="2"/>
      <c r="H26" s="2"/>
      <c r="I26" s="1"/>
      <c r="J26" s="1"/>
    </row>
    <row r="27" spans="1:10" ht="15.75" customHeight="1">
      <c r="A27" s="2" t="s">
        <v>356</v>
      </c>
      <c r="B27" s="4">
        <f t="shared" si="0"/>
        <v>52.5</v>
      </c>
      <c r="E27" s="2" t="s">
        <v>357</v>
      </c>
      <c r="F27" s="2"/>
      <c r="G27" s="2"/>
      <c r="H27" s="2"/>
      <c r="I27" s="1"/>
      <c r="J27" s="1"/>
    </row>
    <row r="28" spans="1:10" ht="15.75" customHeight="1">
      <c r="A28" s="2" t="s">
        <v>358</v>
      </c>
      <c r="B28" s="4">
        <f t="shared" si="0"/>
        <v>52.5</v>
      </c>
      <c r="C28" s="2"/>
      <c r="D28" s="2"/>
      <c r="E28" s="2"/>
      <c r="F28" s="2"/>
      <c r="G28" s="2"/>
      <c r="H28" s="2"/>
      <c r="I28" s="1"/>
      <c r="J28" s="1"/>
    </row>
    <row r="29" spans="1:10" ht="15.75" customHeight="1">
      <c r="A29" s="2" t="s">
        <v>359</v>
      </c>
      <c r="B29" s="4">
        <v>0</v>
      </c>
      <c r="C29" s="2"/>
      <c r="D29" s="2"/>
      <c r="E29" s="2"/>
      <c r="F29" s="2"/>
      <c r="G29" s="2"/>
      <c r="H29" s="2"/>
      <c r="I29" s="1"/>
      <c r="J29" s="1"/>
    </row>
    <row r="30" spans="1:10" ht="15.75" customHeight="1">
      <c r="A30" s="2"/>
      <c r="B30" s="2"/>
      <c r="C30" s="2"/>
      <c r="D30" s="2"/>
      <c r="E30" s="2"/>
      <c r="F30" s="2"/>
      <c r="G30" s="2"/>
      <c r="H30" s="2"/>
      <c r="I30" s="1"/>
      <c r="J30" s="1"/>
    </row>
    <row r="31" spans="1:10" ht="15.75" customHeight="1">
      <c r="A31" s="3"/>
      <c r="B31" s="3"/>
      <c r="C31" s="3"/>
      <c r="D31" s="3"/>
      <c r="E31" s="3"/>
      <c r="F31" s="3"/>
      <c r="G31" s="3"/>
      <c r="H31" s="3"/>
    </row>
    <row r="32" spans="1:10" ht="15.75" customHeight="1">
      <c r="A32" s="3"/>
      <c r="B32" s="3"/>
      <c r="C32" s="3"/>
      <c r="D32" s="3"/>
      <c r="E32" s="3"/>
      <c r="F32" s="3"/>
      <c r="G32" s="3"/>
      <c r="H32" s="3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Tabelle43">
    <outlinePr summaryBelow="0" summaryRight="0"/>
  </sheetPr>
  <dimension ref="A1:J32"/>
  <sheetViews>
    <sheetView workbookViewId="0">
      <selection activeCell="D31" sqref="D31"/>
    </sheetView>
  </sheetViews>
  <sheetFormatPr defaultColWidth="14.42578125" defaultRowHeight="15.75" customHeight="1"/>
  <sheetData>
    <row r="1" spans="1:10" ht="15.75" customHeight="1">
      <c r="A1" s="2" t="s">
        <v>238</v>
      </c>
      <c r="B1" s="2" t="s">
        <v>239</v>
      </c>
      <c r="C1" s="2" t="s">
        <v>240</v>
      </c>
      <c r="D1" s="2" t="s">
        <v>241</v>
      </c>
      <c r="E1" s="2" t="s">
        <v>242</v>
      </c>
      <c r="F1" s="2" t="s">
        <v>243</v>
      </c>
      <c r="G1" s="2" t="s">
        <v>244</v>
      </c>
      <c r="H1" s="2" t="s">
        <v>245</v>
      </c>
      <c r="I1" s="1" t="s">
        <v>246</v>
      </c>
      <c r="J1" s="1"/>
    </row>
    <row r="2" spans="1:10" ht="15.75" customHeight="1">
      <c r="A2" s="2" t="s">
        <v>247</v>
      </c>
      <c r="B2" s="4">
        <v>10</v>
      </c>
      <c r="C2" s="2" t="s">
        <v>248</v>
      </c>
      <c r="D2" s="4">
        <v>100</v>
      </c>
      <c r="E2" s="2" t="s">
        <v>249</v>
      </c>
      <c r="F2" s="4">
        <f xml:space="preserve"> (B2*2 + B5) *5</f>
        <v>150</v>
      </c>
      <c r="G2" s="2" t="s">
        <v>250</v>
      </c>
      <c r="H2" s="4">
        <v>7</v>
      </c>
      <c r="I2" s="1"/>
      <c r="J2" s="1"/>
    </row>
    <row r="3" spans="1:10" ht="15.75" customHeight="1">
      <c r="A3" s="2" t="s">
        <v>251</v>
      </c>
      <c r="B3" s="4">
        <v>13</v>
      </c>
      <c r="C3" s="2" t="s">
        <v>252</v>
      </c>
      <c r="D3" s="5">
        <v>100</v>
      </c>
      <c r="E3" s="2" t="s">
        <v>253</v>
      </c>
      <c r="F3" s="4">
        <f>ROUNDDOWN(B5/2,0)</f>
        <v>5</v>
      </c>
      <c r="G3" s="2" t="s">
        <v>254</v>
      </c>
      <c r="H3" s="4">
        <v>7</v>
      </c>
      <c r="I3" s="1"/>
      <c r="J3" s="1"/>
    </row>
    <row r="4" spans="1:10" ht="15.75" customHeight="1">
      <c r="A4" s="2" t="s">
        <v>255</v>
      </c>
      <c r="B4" s="4">
        <v>400</v>
      </c>
      <c r="C4" s="2" t="s">
        <v>256</v>
      </c>
      <c r="D4" s="5">
        <v>100</v>
      </c>
      <c r="E4" s="2" t="s">
        <v>257</v>
      </c>
      <c r="F4" s="4">
        <f>$F$2*0.2</f>
        <v>30</v>
      </c>
      <c r="G4" s="2" t="s">
        <v>258</v>
      </c>
      <c r="H4" s="4">
        <v>0</v>
      </c>
      <c r="I4" s="1"/>
      <c r="J4" s="1"/>
    </row>
    <row r="5" spans="1:10" ht="15.75" customHeight="1">
      <c r="A5" s="2" t="s">
        <v>259</v>
      </c>
      <c r="B5" s="4">
        <v>10</v>
      </c>
      <c r="C5" s="2" t="s">
        <v>260</v>
      </c>
      <c r="D5" s="5">
        <v>100</v>
      </c>
      <c r="E5" s="2" t="s">
        <v>261</v>
      </c>
      <c r="F5" s="4">
        <f>$F$2*0.7</f>
        <v>105</v>
      </c>
      <c r="G5" s="2" t="s">
        <v>262</v>
      </c>
      <c r="H5" s="4">
        <v>10</v>
      </c>
      <c r="I5" s="1"/>
      <c r="J5" s="1"/>
    </row>
    <row r="6" spans="1:10" ht="15.75" customHeight="1">
      <c r="A6" s="2" t="s">
        <v>263</v>
      </c>
      <c r="B6" s="4">
        <v>400</v>
      </c>
      <c r="C6" s="2" t="s">
        <v>264</v>
      </c>
      <c r="D6" s="5">
        <v>100</v>
      </c>
      <c r="E6" s="2" t="s">
        <v>265</v>
      </c>
      <c r="F6" s="4">
        <f>$F$2*0.2</f>
        <v>30</v>
      </c>
      <c r="G6" s="2" t="s">
        <v>266</v>
      </c>
      <c r="H6" s="4">
        <v>5</v>
      </c>
      <c r="I6" s="1"/>
      <c r="J6" s="1"/>
    </row>
    <row r="7" spans="1:10" ht="15.75" customHeight="1">
      <c r="A7" s="2" t="s">
        <v>267</v>
      </c>
      <c r="B7" s="4">
        <v>250</v>
      </c>
      <c r="C7" s="2" t="s">
        <v>268</v>
      </c>
      <c r="D7" s="5">
        <v>100</v>
      </c>
      <c r="E7" s="2" t="s">
        <v>269</v>
      </c>
      <c r="F7" s="4">
        <f>$F$2*0.2</f>
        <v>30</v>
      </c>
      <c r="G7" s="2" t="s">
        <v>270</v>
      </c>
      <c r="H7" s="4">
        <v>5</v>
      </c>
      <c r="I7" s="1"/>
      <c r="J7" s="1"/>
    </row>
    <row r="8" spans="1:10" ht="15.75" customHeight="1">
      <c r="A8" s="2" t="s">
        <v>271</v>
      </c>
      <c r="B8" s="4">
        <v>5</v>
      </c>
      <c r="C8" s="2" t="s">
        <v>272</v>
      </c>
      <c r="D8" s="5">
        <v>100</v>
      </c>
      <c r="E8" s="2" t="s">
        <v>273</v>
      </c>
      <c r="F8" s="4">
        <f>$F$2*0.25</f>
        <v>37.5</v>
      </c>
      <c r="G8" s="2" t="s">
        <v>274</v>
      </c>
      <c r="H8" s="4">
        <v>0</v>
      </c>
      <c r="I8" s="1"/>
      <c r="J8" s="1"/>
    </row>
    <row r="9" spans="1:10" ht="15.75" customHeight="1">
      <c r="A9" s="2" t="s">
        <v>275</v>
      </c>
      <c r="B9" s="4">
        <v>5</v>
      </c>
      <c r="C9" s="2" t="s">
        <v>276</v>
      </c>
      <c r="D9" s="5">
        <v>100</v>
      </c>
      <c r="E9" s="2" t="s">
        <v>277</v>
      </c>
      <c r="F9" s="4">
        <f>$F$2*0.25</f>
        <v>37.5</v>
      </c>
      <c r="G9" s="2" t="s">
        <v>278</v>
      </c>
      <c r="H9" s="4">
        <v>2</v>
      </c>
      <c r="I9" s="1"/>
      <c r="J9" s="1"/>
    </row>
    <row r="10" spans="1:10" ht="15.75" customHeight="1">
      <c r="A10" s="2" t="s">
        <v>279</v>
      </c>
      <c r="B10" s="4">
        <v>135</v>
      </c>
      <c r="C10" s="2" t="s">
        <v>280</v>
      </c>
      <c r="D10" s="5">
        <v>100</v>
      </c>
      <c r="E10" s="2" t="s">
        <v>281</v>
      </c>
      <c r="F10" s="2" t="s">
        <v>282</v>
      </c>
      <c r="G10" s="2" t="s">
        <v>283</v>
      </c>
      <c r="H10" s="4">
        <v>0</v>
      </c>
      <c r="I10" s="1"/>
      <c r="J10" s="1"/>
    </row>
    <row r="11" spans="1:10" ht="15.75" customHeight="1">
      <c r="A11" s="2" t="s">
        <v>284</v>
      </c>
      <c r="B11" s="4">
        <v>9</v>
      </c>
      <c r="C11" s="2" t="s">
        <v>285</v>
      </c>
      <c r="D11" s="5">
        <v>100</v>
      </c>
      <c r="E11" s="2" t="s">
        <v>286</v>
      </c>
      <c r="F11" s="4">
        <v>2</v>
      </c>
      <c r="G11" s="2" t="s">
        <v>287</v>
      </c>
      <c r="H11" s="4">
        <v>0</v>
      </c>
      <c r="I11" s="1"/>
      <c r="J11" s="1"/>
    </row>
    <row r="12" spans="1:10" ht="15.75" customHeight="1">
      <c r="A12" s="2" t="s">
        <v>288</v>
      </c>
      <c r="B12" s="4">
        <v>5</v>
      </c>
      <c r="C12" s="2" t="s">
        <v>289</v>
      </c>
      <c r="D12" s="5">
        <v>100</v>
      </c>
      <c r="E12" s="2" t="s">
        <v>290</v>
      </c>
      <c r="F12" s="4">
        <v>2</v>
      </c>
      <c r="G12" s="2" t="s">
        <v>291</v>
      </c>
      <c r="H12" s="4">
        <v>0</v>
      </c>
      <c r="I12" s="1"/>
      <c r="J12" s="1"/>
    </row>
    <row r="13" spans="1:10" ht="15.75" customHeight="1">
      <c r="A13" s="2" t="s">
        <v>292</v>
      </c>
      <c r="B13" s="4">
        <v>5</v>
      </c>
      <c r="C13" s="2" t="s">
        <v>293</v>
      </c>
      <c r="D13" s="5">
        <v>100</v>
      </c>
      <c r="E13" s="2" t="s">
        <v>294</v>
      </c>
      <c r="F13" s="2" t="s">
        <v>9</v>
      </c>
      <c r="G13" s="2" t="s">
        <v>296</v>
      </c>
      <c r="H13" s="4">
        <v>0</v>
      </c>
      <c r="I13" s="1"/>
      <c r="J13" s="1"/>
    </row>
    <row r="14" spans="1:10" ht="15.75" customHeight="1">
      <c r="A14" s="2" t="s">
        <v>297</v>
      </c>
      <c r="B14" s="4">
        <v>40</v>
      </c>
      <c r="C14" s="2" t="s">
        <v>298</v>
      </c>
      <c r="D14" s="5">
        <v>100</v>
      </c>
      <c r="E14" s="2" t="s">
        <v>299</v>
      </c>
      <c r="F14" s="2" t="s">
        <v>33</v>
      </c>
      <c r="G14" s="2" t="s">
        <v>301</v>
      </c>
      <c r="H14" s="4">
        <v>0</v>
      </c>
      <c r="I14" s="1"/>
      <c r="J14" s="1"/>
    </row>
    <row r="15" spans="1:10" ht="15.75" customHeight="1">
      <c r="A15" s="2" t="s">
        <v>302</v>
      </c>
      <c r="B15" s="2" t="s">
        <v>333</v>
      </c>
      <c r="C15" s="2" t="s">
        <v>304</v>
      </c>
      <c r="D15" s="5">
        <v>100</v>
      </c>
      <c r="E15" s="2" t="s">
        <v>305</v>
      </c>
      <c r="F15" s="2"/>
      <c r="G15" s="2" t="s">
        <v>307</v>
      </c>
      <c r="H15" s="4">
        <v>1</v>
      </c>
      <c r="I15" s="1"/>
      <c r="J15" s="1"/>
    </row>
    <row r="16" spans="1:10" ht="15.75" customHeight="1">
      <c r="A16" s="2" t="s">
        <v>308</v>
      </c>
      <c r="B16" s="4">
        <v>130</v>
      </c>
      <c r="C16" s="2" t="s">
        <v>309</v>
      </c>
      <c r="D16" s="5">
        <v>100</v>
      </c>
      <c r="E16" s="2" t="s">
        <v>99</v>
      </c>
      <c r="F16" s="2" t="s">
        <v>99</v>
      </c>
      <c r="G16" s="2" t="s">
        <v>311</v>
      </c>
      <c r="H16" s="4">
        <v>1</v>
      </c>
      <c r="I16" s="1"/>
      <c r="J16" s="1"/>
    </row>
    <row r="17" spans="1:10" ht="15.75" customHeight="1">
      <c r="A17" s="2" t="s">
        <v>312</v>
      </c>
      <c r="B17" s="4">
        <v>400</v>
      </c>
      <c r="C17" s="2" t="s">
        <v>313</v>
      </c>
      <c r="D17" s="5">
        <v>100</v>
      </c>
      <c r="E17" s="2" t="s">
        <v>314</v>
      </c>
      <c r="F17" s="4">
        <v>30</v>
      </c>
      <c r="G17" s="2" t="s">
        <v>315</v>
      </c>
      <c r="H17" s="4">
        <v>1</v>
      </c>
      <c r="I17" s="1"/>
      <c r="J17" s="1"/>
    </row>
    <row r="18" spans="1:10" ht="15.75" customHeight="1">
      <c r="A18" s="2" t="s">
        <v>316</v>
      </c>
      <c r="B18" s="4">
        <v>140</v>
      </c>
      <c r="C18" s="2" t="s">
        <v>317</v>
      </c>
      <c r="D18" s="5">
        <v>100</v>
      </c>
      <c r="E18" s="2" t="s">
        <v>318</v>
      </c>
      <c r="F18" s="4">
        <v>12</v>
      </c>
      <c r="G18" s="2" t="s">
        <v>319</v>
      </c>
      <c r="H18" s="4">
        <v>1</v>
      </c>
      <c r="I18" s="1"/>
      <c r="J18" s="1"/>
    </row>
    <row r="19" spans="1:10" ht="15.75" customHeight="1">
      <c r="A19" s="2" t="s">
        <v>320</v>
      </c>
      <c r="B19" s="4">
        <v>10</v>
      </c>
      <c r="C19" s="2" t="s">
        <v>321</v>
      </c>
      <c r="D19" s="5">
        <v>100</v>
      </c>
      <c r="E19" s="2" t="s">
        <v>322</v>
      </c>
      <c r="F19" s="4">
        <v>0</v>
      </c>
      <c r="G19" s="2" t="s">
        <v>323</v>
      </c>
      <c r="H19" s="4">
        <v>1</v>
      </c>
      <c r="I19" s="1"/>
      <c r="J19" s="1"/>
    </row>
    <row r="20" spans="1:10" ht="15.75" customHeight="1">
      <c r="A20" s="2" t="s">
        <v>324</v>
      </c>
      <c r="B20" s="2"/>
      <c r="C20" s="2" t="s">
        <v>325</v>
      </c>
      <c r="D20" s="5">
        <v>100</v>
      </c>
      <c r="E20" s="2" t="s">
        <v>326</v>
      </c>
      <c r="F20" s="4">
        <v>23</v>
      </c>
      <c r="G20" s="2" t="s">
        <v>327</v>
      </c>
      <c r="H20" s="2" t="s">
        <v>391</v>
      </c>
      <c r="I20" s="1"/>
      <c r="J20" s="1"/>
    </row>
    <row r="21" spans="1:10" ht="15.75" customHeight="1">
      <c r="A21" s="2" t="s">
        <v>329</v>
      </c>
      <c r="B21" s="4">
        <f>F2</f>
        <v>150</v>
      </c>
      <c r="C21" s="2" t="s">
        <v>330</v>
      </c>
      <c r="D21" s="5">
        <v>100</v>
      </c>
      <c r="E21" s="2" t="s">
        <v>331</v>
      </c>
      <c r="F21" s="4">
        <v>0</v>
      </c>
      <c r="G21" s="2" t="s">
        <v>332</v>
      </c>
      <c r="H21" s="2" t="s">
        <v>391</v>
      </c>
      <c r="I21" s="1"/>
      <c r="J21" s="1"/>
    </row>
    <row r="22" spans="1:10" ht="15.75" customHeight="1">
      <c r="A22" s="2" t="s">
        <v>334</v>
      </c>
      <c r="B22" s="4">
        <f>F3</f>
        <v>5</v>
      </c>
      <c r="C22" s="2" t="s">
        <v>335</v>
      </c>
      <c r="D22" s="5">
        <v>100</v>
      </c>
      <c r="E22" s="2" t="s">
        <v>336</v>
      </c>
      <c r="F22" s="4">
        <v>0</v>
      </c>
      <c r="G22" s="2" t="s">
        <v>337</v>
      </c>
      <c r="H22" s="2" t="s">
        <v>391</v>
      </c>
      <c r="I22" s="1"/>
      <c r="J22" s="1"/>
    </row>
    <row r="23" spans="1:10" ht="15.75" customHeight="1">
      <c r="A23" s="2" t="s">
        <v>339</v>
      </c>
      <c r="B23" s="4">
        <v>40</v>
      </c>
      <c r="C23" s="2" t="s">
        <v>340</v>
      </c>
      <c r="D23" s="5">
        <v>100</v>
      </c>
      <c r="E23" s="2" t="s">
        <v>341</v>
      </c>
      <c r="F23" s="4">
        <v>0</v>
      </c>
      <c r="G23" s="2" t="s">
        <v>342</v>
      </c>
      <c r="H23" s="2" t="s">
        <v>391</v>
      </c>
      <c r="I23" s="1"/>
      <c r="J23" s="1"/>
    </row>
    <row r="24" spans="1:10" ht="15.75" customHeight="1">
      <c r="A24" s="2" t="s">
        <v>344</v>
      </c>
      <c r="B24" s="4">
        <v>140</v>
      </c>
      <c r="C24" s="2" t="s">
        <v>345</v>
      </c>
      <c r="D24" s="5">
        <v>100</v>
      </c>
      <c r="E24" s="2" t="s">
        <v>346</v>
      </c>
      <c r="F24" s="4">
        <v>0</v>
      </c>
      <c r="G24" s="2" t="s">
        <v>347</v>
      </c>
      <c r="H24" s="2" t="s">
        <v>391</v>
      </c>
      <c r="I24" s="1"/>
      <c r="J24" s="1"/>
    </row>
    <row r="25" spans="1:10" ht="15.75" customHeight="1">
      <c r="A25" s="2" t="s">
        <v>348</v>
      </c>
      <c r="B25" s="4">
        <v>40</v>
      </c>
      <c r="C25" s="2" t="s">
        <v>349</v>
      </c>
      <c r="D25" s="5">
        <v>100</v>
      </c>
      <c r="E25" s="2" t="s">
        <v>350</v>
      </c>
      <c r="F25" s="4">
        <v>0</v>
      </c>
      <c r="G25" s="2" t="s">
        <v>351</v>
      </c>
      <c r="H25" s="2" t="s">
        <v>196</v>
      </c>
      <c r="I25" s="1"/>
      <c r="J25" s="1"/>
    </row>
    <row r="26" spans="1:10" ht="15.75" customHeight="1">
      <c r="A26" s="2" t="s">
        <v>353</v>
      </c>
      <c r="B26" s="4">
        <v>40</v>
      </c>
      <c r="C26" s="2" t="s">
        <v>354</v>
      </c>
      <c r="D26" s="5">
        <v>100</v>
      </c>
      <c r="E26" s="2" t="s">
        <v>355</v>
      </c>
      <c r="F26" s="4">
        <v>0</v>
      </c>
      <c r="G26" s="2"/>
      <c r="H26" s="2"/>
      <c r="I26" s="1"/>
      <c r="J26" s="1"/>
    </row>
    <row r="27" spans="1:10" ht="15.75" customHeight="1">
      <c r="A27" s="2" t="s">
        <v>356</v>
      </c>
      <c r="B27" s="4">
        <v>50</v>
      </c>
      <c r="E27" s="2" t="s">
        <v>357</v>
      </c>
      <c r="F27" s="2"/>
      <c r="G27" s="2"/>
      <c r="H27" s="2"/>
      <c r="I27" s="1"/>
      <c r="J27" s="1"/>
    </row>
    <row r="28" spans="1:10" ht="15.75" customHeight="1">
      <c r="A28" s="2" t="s">
        <v>358</v>
      </c>
      <c r="B28" s="4">
        <v>50</v>
      </c>
      <c r="C28" s="2"/>
      <c r="D28" s="2"/>
      <c r="E28" s="2"/>
      <c r="F28" s="2"/>
      <c r="G28" s="2"/>
      <c r="H28" s="2"/>
      <c r="I28" s="1"/>
      <c r="J28" s="1"/>
    </row>
    <row r="29" spans="1:10" ht="15.75" customHeight="1">
      <c r="A29" s="2" t="s">
        <v>359</v>
      </c>
      <c r="B29" s="4">
        <v>0</v>
      </c>
      <c r="C29" s="2"/>
      <c r="D29" s="2"/>
      <c r="E29" s="2"/>
      <c r="F29" s="2"/>
      <c r="G29" s="2"/>
      <c r="H29" s="2"/>
      <c r="I29" s="1"/>
      <c r="J29" s="1"/>
    </row>
    <row r="30" spans="1:10" ht="15.75" customHeight="1">
      <c r="A30" s="2"/>
      <c r="B30" s="2"/>
      <c r="C30" s="2"/>
      <c r="D30" s="2"/>
      <c r="E30" s="2"/>
      <c r="F30" s="2"/>
      <c r="G30" s="2"/>
      <c r="H30" s="2"/>
      <c r="I30" s="1"/>
      <c r="J30" s="1"/>
    </row>
    <row r="31" spans="1:10" ht="15.75" customHeight="1">
      <c r="A31" s="3"/>
      <c r="B31" s="3"/>
      <c r="C31" s="3"/>
      <c r="D31" s="3"/>
      <c r="E31" s="3"/>
      <c r="F31" s="3"/>
      <c r="G31" s="3"/>
      <c r="H31" s="3"/>
    </row>
    <row r="32" spans="1:10" ht="15.75" customHeight="1">
      <c r="A32" s="3"/>
      <c r="B32" s="3"/>
      <c r="C32" s="3"/>
      <c r="D32" s="3"/>
      <c r="E32" s="3"/>
      <c r="F32" s="3"/>
      <c r="G32" s="3"/>
      <c r="H32" s="3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 codeName="Tabelle44">
    <outlinePr summaryBelow="0" summaryRight="0"/>
  </sheetPr>
  <dimension ref="A1:I29"/>
  <sheetViews>
    <sheetView workbookViewId="0">
      <selection activeCell="M23" sqref="M23"/>
    </sheetView>
  </sheetViews>
  <sheetFormatPr defaultColWidth="14.42578125" defaultRowHeight="15.75" customHeight="1"/>
  <sheetData>
    <row r="1" spans="1:9" ht="15.75" customHeight="1">
      <c r="A1" s="2" t="s">
        <v>238</v>
      </c>
      <c r="B1" s="2" t="s">
        <v>239</v>
      </c>
      <c r="C1" s="2" t="s">
        <v>240</v>
      </c>
      <c r="D1" s="2" t="s">
        <v>241</v>
      </c>
      <c r="E1" s="2" t="s">
        <v>242</v>
      </c>
      <c r="F1" s="2" t="s">
        <v>243</v>
      </c>
      <c r="G1" s="2" t="s">
        <v>244</v>
      </c>
      <c r="H1" s="2" t="s">
        <v>245</v>
      </c>
      <c r="I1" s="1" t="s">
        <v>246</v>
      </c>
    </row>
    <row r="2" spans="1:9" ht="15.75" customHeight="1">
      <c r="A2" s="2" t="s">
        <v>247</v>
      </c>
      <c r="B2" s="4">
        <v>13</v>
      </c>
      <c r="C2" s="2" t="s">
        <v>248</v>
      </c>
      <c r="D2" s="4">
        <v>20</v>
      </c>
      <c r="E2" s="2" t="s">
        <v>249</v>
      </c>
      <c r="F2" s="4">
        <f xml:space="preserve"> (B2*2 + B5) *5</f>
        <v>190</v>
      </c>
      <c r="G2" s="2" t="s">
        <v>250</v>
      </c>
      <c r="H2" s="4">
        <v>7</v>
      </c>
    </row>
    <row r="3" spans="1:9" ht="15.75" customHeight="1">
      <c r="A3" s="2" t="s">
        <v>251</v>
      </c>
      <c r="B3" s="4">
        <v>10</v>
      </c>
      <c r="C3" s="2" t="s">
        <v>252</v>
      </c>
      <c r="D3" s="4">
        <v>35</v>
      </c>
      <c r="E3" s="2" t="s">
        <v>253</v>
      </c>
      <c r="F3" s="4">
        <f>ROUNDDOWN(B5/2,0)</f>
        <v>6</v>
      </c>
      <c r="G3" s="2" t="s">
        <v>254</v>
      </c>
      <c r="H3" s="4">
        <v>7</v>
      </c>
    </row>
    <row r="4" spans="1:9" ht="15.75" customHeight="1">
      <c r="A4" s="2" t="s">
        <v>255</v>
      </c>
      <c r="B4" s="4">
        <v>6</v>
      </c>
      <c r="C4" s="2" t="s">
        <v>256</v>
      </c>
      <c r="D4" s="4">
        <v>42</v>
      </c>
      <c r="E4" s="2" t="s">
        <v>257</v>
      </c>
      <c r="F4" s="4">
        <f>$F$2*0.2</f>
        <v>38</v>
      </c>
      <c r="G4" s="2" t="s">
        <v>258</v>
      </c>
      <c r="H4" s="4">
        <v>0</v>
      </c>
    </row>
    <row r="5" spans="1:9" ht="15.75" customHeight="1">
      <c r="A5" s="2" t="s">
        <v>259</v>
      </c>
      <c r="B5" s="4">
        <v>12</v>
      </c>
      <c r="C5" s="2" t="s">
        <v>260</v>
      </c>
      <c r="D5" s="4">
        <v>35</v>
      </c>
      <c r="E5" s="2" t="s">
        <v>261</v>
      </c>
      <c r="F5" s="4">
        <f>$F$2*0.7</f>
        <v>133</v>
      </c>
      <c r="G5" s="2" t="s">
        <v>262</v>
      </c>
      <c r="H5" s="4">
        <v>0</v>
      </c>
    </row>
    <row r="6" spans="1:9" ht="15.75" customHeight="1">
      <c r="A6" s="2" t="s">
        <v>263</v>
      </c>
      <c r="B6" s="4">
        <v>8</v>
      </c>
      <c r="C6" s="2" t="s">
        <v>264</v>
      </c>
      <c r="D6" s="4">
        <v>20</v>
      </c>
      <c r="E6" s="2" t="s">
        <v>265</v>
      </c>
      <c r="F6" s="4">
        <f>$F$2*0.2</f>
        <v>38</v>
      </c>
      <c r="G6" s="2" t="s">
        <v>266</v>
      </c>
      <c r="H6" s="4">
        <v>1</v>
      </c>
    </row>
    <row r="7" spans="1:9" ht="15.75" customHeight="1">
      <c r="A7" s="2" t="s">
        <v>267</v>
      </c>
      <c r="B7" s="4">
        <v>10</v>
      </c>
      <c r="C7" s="2" t="s">
        <v>268</v>
      </c>
      <c r="D7" s="4">
        <v>20</v>
      </c>
      <c r="E7" s="2" t="s">
        <v>269</v>
      </c>
      <c r="F7" s="4">
        <f>$F$2*0.2</f>
        <v>38</v>
      </c>
      <c r="G7" s="2" t="s">
        <v>270</v>
      </c>
      <c r="H7" s="4">
        <v>1</v>
      </c>
    </row>
    <row r="8" spans="1:9" ht="15.75" customHeight="1">
      <c r="A8" s="2" t="s">
        <v>271</v>
      </c>
      <c r="B8" s="4">
        <v>6</v>
      </c>
      <c r="C8" s="2" t="s">
        <v>272</v>
      </c>
      <c r="D8" s="4">
        <v>20</v>
      </c>
      <c r="E8" s="2" t="s">
        <v>273</v>
      </c>
      <c r="F8" s="4">
        <f>$F$2*0.25</f>
        <v>47.5</v>
      </c>
      <c r="G8" s="2" t="s">
        <v>274</v>
      </c>
      <c r="H8" s="4">
        <v>0</v>
      </c>
    </row>
    <row r="9" spans="1:9" ht="15.75" customHeight="1">
      <c r="A9" s="2" t="s">
        <v>275</v>
      </c>
      <c r="B9" s="4">
        <v>5</v>
      </c>
      <c r="C9" s="2" t="s">
        <v>276</v>
      </c>
      <c r="D9" s="4">
        <v>20</v>
      </c>
      <c r="E9" s="2" t="s">
        <v>277</v>
      </c>
      <c r="F9" s="4">
        <f>$F$2*0.25</f>
        <v>47.5</v>
      </c>
      <c r="G9" s="2" t="s">
        <v>278</v>
      </c>
      <c r="H9" s="4">
        <v>0</v>
      </c>
    </row>
    <row r="10" spans="1:9" ht="15.75" customHeight="1">
      <c r="A10" s="2" t="s">
        <v>279</v>
      </c>
      <c r="B10" s="4">
        <f>ROUNDUP((B8+B5+B7+B9)/2,0)</f>
        <v>17</v>
      </c>
      <c r="C10" s="2" t="s">
        <v>280</v>
      </c>
      <c r="D10" s="4">
        <v>20</v>
      </c>
      <c r="E10" s="2" t="s">
        <v>281</v>
      </c>
      <c r="F10" s="2" t="s">
        <v>148</v>
      </c>
      <c r="G10" s="2" t="s">
        <v>283</v>
      </c>
      <c r="H10" s="4">
        <v>0</v>
      </c>
    </row>
    <row r="11" spans="1:9" ht="15.75" customHeight="1">
      <c r="A11" s="2" t="s">
        <v>284</v>
      </c>
      <c r="B11" s="4">
        <v>12</v>
      </c>
      <c r="C11" s="2" t="s">
        <v>285</v>
      </c>
      <c r="D11" s="4">
        <v>20</v>
      </c>
      <c r="E11" s="2" t="s">
        <v>286</v>
      </c>
      <c r="F11" s="4">
        <v>2</v>
      </c>
      <c r="G11" s="2" t="s">
        <v>287</v>
      </c>
      <c r="H11" s="4">
        <v>0</v>
      </c>
    </row>
    <row r="12" spans="1:9" ht="15.75" customHeight="1">
      <c r="A12" s="2" t="s">
        <v>288</v>
      </c>
      <c r="B12" s="4">
        <v>20</v>
      </c>
      <c r="C12" s="2" t="s">
        <v>289</v>
      </c>
      <c r="D12" s="4">
        <v>20</v>
      </c>
      <c r="E12" s="2" t="s">
        <v>290</v>
      </c>
      <c r="F12" s="4">
        <v>2</v>
      </c>
      <c r="G12" s="2" t="s">
        <v>291</v>
      </c>
      <c r="H12" s="4">
        <v>0</v>
      </c>
    </row>
    <row r="13" spans="1:9" ht="15.75" customHeight="1">
      <c r="A13" s="2" t="s">
        <v>292</v>
      </c>
      <c r="B13" s="4">
        <v>20</v>
      </c>
      <c r="C13" s="2" t="s">
        <v>293</v>
      </c>
      <c r="D13" s="4">
        <v>20</v>
      </c>
      <c r="E13" s="2" t="s">
        <v>294</v>
      </c>
      <c r="F13" s="2" t="s">
        <v>520</v>
      </c>
      <c r="G13" s="2" t="s">
        <v>296</v>
      </c>
      <c r="H13" s="4">
        <v>0</v>
      </c>
    </row>
    <row r="14" spans="1:9" ht="15.75" customHeight="1">
      <c r="A14" s="2" t="s">
        <v>297</v>
      </c>
      <c r="B14" s="4">
        <v>48</v>
      </c>
      <c r="C14" s="2" t="s">
        <v>298</v>
      </c>
      <c r="D14" s="4">
        <v>20</v>
      </c>
      <c r="E14" s="2" t="s">
        <v>299</v>
      </c>
      <c r="F14" s="2"/>
      <c r="G14" s="2" t="s">
        <v>301</v>
      </c>
      <c r="H14" s="4">
        <v>0</v>
      </c>
    </row>
    <row r="15" spans="1:9" ht="15.75" customHeight="1">
      <c r="A15" s="2" t="s">
        <v>302</v>
      </c>
      <c r="B15" s="2" t="s">
        <v>333</v>
      </c>
      <c r="C15" s="2" t="s">
        <v>304</v>
      </c>
      <c r="D15" s="4">
        <v>20</v>
      </c>
      <c r="E15" s="2" t="s">
        <v>305</v>
      </c>
      <c r="F15" s="2"/>
      <c r="G15" s="2" t="s">
        <v>307</v>
      </c>
      <c r="H15" s="4">
        <v>0</v>
      </c>
    </row>
    <row r="16" spans="1:9" ht="15.75" customHeight="1">
      <c r="A16" s="2" t="s">
        <v>308</v>
      </c>
      <c r="B16" s="4">
        <f>ROUNDUP((B7+B5)/2,0)</f>
        <v>11</v>
      </c>
      <c r="C16" s="2" t="s">
        <v>309</v>
      </c>
      <c r="D16" s="4">
        <v>20</v>
      </c>
      <c r="E16" s="2" t="s">
        <v>99</v>
      </c>
      <c r="F16" s="2"/>
      <c r="G16" s="2" t="s">
        <v>311</v>
      </c>
      <c r="H16" s="4">
        <v>0</v>
      </c>
    </row>
    <row r="17" spans="1:8" ht="15.75" customHeight="1">
      <c r="A17" s="2" t="s">
        <v>312</v>
      </c>
      <c r="B17" s="4">
        <f>ROUNDUP((B6+B6+B4)/3,0)</f>
        <v>8</v>
      </c>
      <c r="C17" s="2" t="s">
        <v>313</v>
      </c>
      <c r="D17" s="4">
        <v>20</v>
      </c>
      <c r="E17" s="2" t="s">
        <v>314</v>
      </c>
      <c r="F17" s="4"/>
      <c r="G17" s="2" t="s">
        <v>315</v>
      </c>
      <c r="H17" s="4"/>
    </row>
    <row r="18" spans="1:8" ht="15.75" customHeight="1">
      <c r="A18" s="2" t="s">
        <v>316</v>
      </c>
      <c r="B18" s="4">
        <f>ROUNDUP((B5+B4+B5)/3,0)</f>
        <v>10</v>
      </c>
      <c r="C18" s="2" t="s">
        <v>317</v>
      </c>
      <c r="D18" s="4">
        <v>20</v>
      </c>
      <c r="E18" s="2" t="s">
        <v>318</v>
      </c>
      <c r="F18" s="4"/>
      <c r="G18" s="2" t="s">
        <v>319</v>
      </c>
      <c r="H18" s="4"/>
    </row>
    <row r="19" spans="1:8" ht="15.75" customHeight="1">
      <c r="A19" s="2" t="s">
        <v>320</v>
      </c>
      <c r="B19" s="4">
        <f>ROUNDUP(B8+B9,0)</f>
        <v>11</v>
      </c>
      <c r="C19" s="2" t="s">
        <v>321</v>
      </c>
      <c r="D19" s="4">
        <v>20</v>
      </c>
      <c r="E19" s="2" t="s">
        <v>322</v>
      </c>
      <c r="F19" s="4"/>
      <c r="G19" s="2" t="s">
        <v>323</v>
      </c>
      <c r="H19" s="4"/>
    </row>
    <row r="20" spans="1:8" ht="15.75" customHeight="1">
      <c r="A20" s="2" t="s">
        <v>324</v>
      </c>
      <c r="B20" s="2"/>
      <c r="C20" s="2" t="s">
        <v>325</v>
      </c>
      <c r="D20" s="4">
        <v>20</v>
      </c>
      <c r="E20" s="2" t="s">
        <v>326</v>
      </c>
      <c r="F20" s="4"/>
      <c r="G20" s="2" t="s">
        <v>327</v>
      </c>
      <c r="H20" s="2" t="s">
        <v>391</v>
      </c>
    </row>
    <row r="21" spans="1:8" ht="15.75" customHeight="1">
      <c r="A21" s="2" t="s">
        <v>329</v>
      </c>
      <c r="B21" s="4">
        <f>F2</f>
        <v>190</v>
      </c>
      <c r="C21" s="2" t="s">
        <v>330</v>
      </c>
      <c r="D21" s="4">
        <v>20</v>
      </c>
      <c r="E21" s="2" t="s">
        <v>331</v>
      </c>
      <c r="F21" s="4"/>
      <c r="G21" s="2" t="s">
        <v>332</v>
      </c>
      <c r="H21" s="2" t="s">
        <v>391</v>
      </c>
    </row>
    <row r="22" spans="1:8" ht="15.75" customHeight="1">
      <c r="A22" s="2" t="s">
        <v>334</v>
      </c>
      <c r="B22" s="4">
        <f>F3</f>
        <v>6</v>
      </c>
      <c r="C22" s="2" t="s">
        <v>335</v>
      </c>
      <c r="D22" s="4">
        <v>20</v>
      </c>
      <c r="E22" s="2" t="s">
        <v>336</v>
      </c>
      <c r="F22" s="4"/>
      <c r="G22" s="2" t="s">
        <v>337</v>
      </c>
      <c r="H22" s="2" t="s">
        <v>391</v>
      </c>
    </row>
    <row r="23" spans="1:8" ht="15.75" customHeight="1">
      <c r="A23" s="2" t="s">
        <v>339</v>
      </c>
      <c r="B23" s="4">
        <f t="shared" ref="B23:B28" si="0">F4</f>
        <v>38</v>
      </c>
      <c r="C23" s="2" t="s">
        <v>340</v>
      </c>
      <c r="D23" s="4">
        <v>20</v>
      </c>
      <c r="E23" s="2" t="s">
        <v>341</v>
      </c>
      <c r="F23" s="4"/>
      <c r="G23" s="2" t="s">
        <v>342</v>
      </c>
      <c r="H23" s="2" t="s">
        <v>391</v>
      </c>
    </row>
    <row r="24" spans="1:8" ht="15.75" customHeight="1">
      <c r="A24" s="2" t="s">
        <v>344</v>
      </c>
      <c r="B24" s="4">
        <f t="shared" si="0"/>
        <v>133</v>
      </c>
      <c r="C24" s="2" t="s">
        <v>345</v>
      </c>
      <c r="D24" s="4">
        <v>20</v>
      </c>
      <c r="E24" s="2" t="s">
        <v>346</v>
      </c>
      <c r="F24" s="4"/>
      <c r="G24" s="2" t="s">
        <v>347</v>
      </c>
      <c r="H24" s="2" t="s">
        <v>391</v>
      </c>
    </row>
    <row r="25" spans="1:8" ht="15.75" customHeight="1">
      <c r="A25" s="2" t="s">
        <v>348</v>
      </c>
      <c r="B25" s="4">
        <f t="shared" si="0"/>
        <v>38</v>
      </c>
      <c r="C25" s="2" t="s">
        <v>349</v>
      </c>
      <c r="D25" s="4">
        <v>20</v>
      </c>
      <c r="E25" s="2" t="s">
        <v>350</v>
      </c>
      <c r="F25" s="4"/>
      <c r="G25" s="2" t="s">
        <v>351</v>
      </c>
      <c r="H25" s="2" t="s">
        <v>148</v>
      </c>
    </row>
    <row r="26" spans="1:8" ht="15.75" customHeight="1">
      <c r="A26" s="2" t="s">
        <v>353</v>
      </c>
      <c r="B26" s="4">
        <f t="shared" si="0"/>
        <v>38</v>
      </c>
      <c r="C26" s="2" t="s">
        <v>354</v>
      </c>
      <c r="D26" s="4">
        <v>20</v>
      </c>
      <c r="E26" s="2" t="s">
        <v>355</v>
      </c>
      <c r="F26" s="4"/>
      <c r="G26" s="2"/>
      <c r="H26" s="2"/>
    </row>
    <row r="27" spans="1:8" ht="15.75" customHeight="1">
      <c r="A27" s="2" t="s">
        <v>356</v>
      </c>
      <c r="B27" s="4">
        <f t="shared" si="0"/>
        <v>47.5</v>
      </c>
      <c r="D27" s="4">
        <v>20</v>
      </c>
      <c r="E27" s="2" t="s">
        <v>357</v>
      </c>
      <c r="F27" s="2"/>
      <c r="G27" s="2"/>
      <c r="H27" s="2"/>
    </row>
    <row r="28" spans="1:8" ht="15.75" customHeight="1">
      <c r="A28" s="2" t="s">
        <v>358</v>
      </c>
      <c r="B28" s="4">
        <f t="shared" si="0"/>
        <v>47.5</v>
      </c>
      <c r="C28" s="2"/>
      <c r="D28" s="2"/>
      <c r="E28" s="2"/>
      <c r="F28" s="2"/>
      <c r="G28" s="2"/>
      <c r="H28" s="2"/>
    </row>
    <row r="29" spans="1:8" ht="15.75" customHeight="1">
      <c r="A29" s="2" t="s">
        <v>359</v>
      </c>
      <c r="B29" s="4">
        <v>0</v>
      </c>
      <c r="C29" s="2"/>
      <c r="D29" s="2"/>
      <c r="E29" s="2"/>
      <c r="F29" s="2"/>
      <c r="G29" s="2"/>
      <c r="H29" s="2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Tabelle45">
    <outlinePr summaryBelow="0" summaryRight="0"/>
  </sheetPr>
  <dimension ref="A1:I29"/>
  <sheetViews>
    <sheetView workbookViewId="0">
      <selection activeCell="D26" sqref="D2:D26"/>
    </sheetView>
  </sheetViews>
  <sheetFormatPr defaultColWidth="14.42578125" defaultRowHeight="15.75" customHeight="1"/>
  <sheetData>
    <row r="1" spans="1:9" ht="15.75" customHeight="1">
      <c r="A1" s="2" t="s">
        <v>238</v>
      </c>
      <c r="B1" s="2" t="s">
        <v>239</v>
      </c>
      <c r="C1" s="2" t="s">
        <v>240</v>
      </c>
      <c r="D1" s="2" t="s">
        <v>241</v>
      </c>
      <c r="E1" s="2" t="s">
        <v>242</v>
      </c>
      <c r="F1" s="2" t="s">
        <v>243</v>
      </c>
      <c r="G1" s="2" t="s">
        <v>244</v>
      </c>
      <c r="H1" s="2" t="s">
        <v>245</v>
      </c>
      <c r="I1" s="1" t="s">
        <v>246</v>
      </c>
    </row>
    <row r="2" spans="1:9" ht="15.75" customHeight="1">
      <c r="A2" s="2" t="s">
        <v>247</v>
      </c>
      <c r="B2" s="4">
        <v>16</v>
      </c>
      <c r="C2" s="2" t="s">
        <v>248</v>
      </c>
      <c r="D2" s="4">
        <v>35</v>
      </c>
      <c r="E2" s="2" t="s">
        <v>249</v>
      </c>
      <c r="F2" s="4">
        <f xml:space="preserve"> (B2*2 + B5) *5</f>
        <v>235</v>
      </c>
      <c r="G2" s="2" t="s">
        <v>250</v>
      </c>
      <c r="H2" s="4">
        <v>6</v>
      </c>
    </row>
    <row r="3" spans="1:9" ht="15.75" customHeight="1">
      <c r="A3" s="2" t="s">
        <v>251</v>
      </c>
      <c r="B3" s="4">
        <v>11</v>
      </c>
      <c r="C3" s="2" t="s">
        <v>252</v>
      </c>
      <c r="D3" s="4">
        <v>60</v>
      </c>
      <c r="E3" s="2" t="s">
        <v>253</v>
      </c>
      <c r="F3" s="4">
        <f>ROUNDDOWN(B5/2,0)</f>
        <v>7</v>
      </c>
      <c r="G3" s="2" t="s">
        <v>254</v>
      </c>
      <c r="H3" s="4">
        <v>5</v>
      </c>
    </row>
    <row r="4" spans="1:9" ht="15.75" customHeight="1">
      <c r="A4" s="2" t="s">
        <v>255</v>
      </c>
      <c r="B4" s="4">
        <v>6</v>
      </c>
      <c r="C4" s="2" t="s">
        <v>256</v>
      </c>
      <c r="D4" s="4">
        <v>40</v>
      </c>
      <c r="E4" s="2" t="s">
        <v>257</v>
      </c>
      <c r="F4" s="4">
        <f>$F$2*0.2</f>
        <v>47</v>
      </c>
      <c r="G4" s="2" t="s">
        <v>258</v>
      </c>
      <c r="H4" s="4">
        <v>0</v>
      </c>
    </row>
    <row r="5" spans="1:9" ht="15.75" customHeight="1">
      <c r="A5" s="2" t="s">
        <v>259</v>
      </c>
      <c r="B5" s="4">
        <v>15</v>
      </c>
      <c r="C5" s="2" t="s">
        <v>260</v>
      </c>
      <c r="D5" s="4">
        <v>60</v>
      </c>
      <c r="E5" s="2" t="s">
        <v>261</v>
      </c>
      <c r="F5" s="4">
        <f>$F$2*0.7</f>
        <v>164.5</v>
      </c>
      <c r="G5" s="2" t="s">
        <v>262</v>
      </c>
      <c r="H5" s="4">
        <v>6</v>
      </c>
    </row>
    <row r="6" spans="1:9" ht="15.75" customHeight="1">
      <c r="A6" s="2" t="s">
        <v>263</v>
      </c>
      <c r="B6" s="4">
        <v>8</v>
      </c>
      <c r="C6" s="2" t="s">
        <v>264</v>
      </c>
      <c r="D6" s="4">
        <v>20</v>
      </c>
      <c r="E6" s="2" t="s">
        <v>265</v>
      </c>
      <c r="F6" s="4">
        <f>$F$2*0.2</f>
        <v>47</v>
      </c>
      <c r="G6" s="2" t="s">
        <v>266</v>
      </c>
      <c r="H6" s="4">
        <v>1</v>
      </c>
    </row>
    <row r="7" spans="1:9" ht="15.75" customHeight="1">
      <c r="A7" s="2" t="s">
        <v>267</v>
      </c>
      <c r="B7" s="4">
        <v>11</v>
      </c>
      <c r="C7" s="2" t="s">
        <v>268</v>
      </c>
      <c r="D7" s="4">
        <v>50</v>
      </c>
      <c r="E7" s="2" t="s">
        <v>269</v>
      </c>
      <c r="F7" s="4">
        <f>$F$2*0.2</f>
        <v>47</v>
      </c>
      <c r="G7" s="2" t="s">
        <v>270</v>
      </c>
      <c r="H7" s="4">
        <v>1</v>
      </c>
    </row>
    <row r="8" spans="1:9" ht="15.75" customHeight="1">
      <c r="A8" s="2" t="s">
        <v>271</v>
      </c>
      <c r="B8" s="4">
        <v>6</v>
      </c>
      <c r="C8" s="2" t="s">
        <v>272</v>
      </c>
      <c r="D8" s="4">
        <v>50</v>
      </c>
      <c r="E8" s="2" t="s">
        <v>273</v>
      </c>
      <c r="F8" s="4">
        <f>$F$2*0.25</f>
        <v>58.75</v>
      </c>
      <c r="G8" s="2" t="s">
        <v>274</v>
      </c>
      <c r="H8" s="4">
        <v>0</v>
      </c>
    </row>
    <row r="9" spans="1:9" ht="15.75" customHeight="1">
      <c r="A9" s="2" t="s">
        <v>275</v>
      </c>
      <c r="B9" s="4">
        <v>5</v>
      </c>
      <c r="C9" s="2" t="s">
        <v>276</v>
      </c>
      <c r="D9" s="4">
        <v>40</v>
      </c>
      <c r="E9" s="2" t="s">
        <v>277</v>
      </c>
      <c r="F9" s="4">
        <f>$F$2*0.25</f>
        <v>58.75</v>
      </c>
      <c r="G9" s="2" t="s">
        <v>278</v>
      </c>
      <c r="H9" s="4">
        <v>2</v>
      </c>
    </row>
    <row r="10" spans="1:9" ht="15.75" customHeight="1">
      <c r="A10" s="2" t="s">
        <v>279</v>
      </c>
      <c r="B10" s="4">
        <f>ROUNDUP((B8+B5+B7+B9)/2,0)</f>
        <v>19</v>
      </c>
      <c r="C10" s="2" t="s">
        <v>280</v>
      </c>
      <c r="D10" s="4">
        <v>30</v>
      </c>
      <c r="E10" s="2" t="s">
        <v>281</v>
      </c>
      <c r="F10" s="2" t="s">
        <v>148</v>
      </c>
      <c r="G10" s="2" t="s">
        <v>283</v>
      </c>
      <c r="H10" s="4">
        <v>5</v>
      </c>
    </row>
    <row r="11" spans="1:9" ht="15.75" customHeight="1">
      <c r="A11" s="2" t="s">
        <v>284</v>
      </c>
      <c r="B11" s="4">
        <v>9</v>
      </c>
      <c r="C11" s="2" t="s">
        <v>285</v>
      </c>
      <c r="D11" s="4">
        <v>20</v>
      </c>
      <c r="E11" s="2" t="s">
        <v>286</v>
      </c>
      <c r="F11" s="4">
        <v>2</v>
      </c>
      <c r="G11" s="2" t="s">
        <v>287</v>
      </c>
      <c r="H11" s="4">
        <v>5</v>
      </c>
    </row>
    <row r="12" spans="1:9" ht="15.75" customHeight="1">
      <c r="A12" s="2" t="s">
        <v>288</v>
      </c>
      <c r="B12" s="4">
        <v>38</v>
      </c>
      <c r="C12" s="2" t="s">
        <v>289</v>
      </c>
      <c r="D12" s="4">
        <v>20</v>
      </c>
      <c r="E12" s="2" t="s">
        <v>290</v>
      </c>
      <c r="F12" s="4">
        <v>2</v>
      </c>
      <c r="G12" s="2" t="s">
        <v>291</v>
      </c>
      <c r="H12" s="4">
        <v>5</v>
      </c>
    </row>
    <row r="13" spans="1:9" ht="15.75" customHeight="1">
      <c r="A13" s="2" t="s">
        <v>292</v>
      </c>
      <c r="B13" s="4">
        <v>45</v>
      </c>
      <c r="C13" s="2" t="s">
        <v>293</v>
      </c>
      <c r="D13" s="4">
        <v>25</v>
      </c>
      <c r="E13" s="2" t="s">
        <v>294</v>
      </c>
      <c r="F13" s="2" t="s">
        <v>521</v>
      </c>
      <c r="G13" s="2" t="s">
        <v>296</v>
      </c>
      <c r="H13" s="4">
        <v>5</v>
      </c>
    </row>
    <row r="14" spans="1:9" ht="15.75" customHeight="1">
      <c r="A14" s="2" t="s">
        <v>297</v>
      </c>
      <c r="B14" s="4">
        <v>48</v>
      </c>
      <c r="C14" s="2" t="s">
        <v>298</v>
      </c>
      <c r="D14" s="4">
        <v>25</v>
      </c>
      <c r="E14" s="2" t="s">
        <v>299</v>
      </c>
      <c r="F14" s="2" t="s">
        <v>5</v>
      </c>
      <c r="G14" s="2" t="s">
        <v>301</v>
      </c>
      <c r="H14" s="4">
        <v>5</v>
      </c>
    </row>
    <row r="15" spans="1:9" ht="15.75" customHeight="1">
      <c r="A15" s="2" t="s">
        <v>302</v>
      </c>
      <c r="B15" s="2" t="s">
        <v>398</v>
      </c>
      <c r="C15" s="2" t="s">
        <v>304</v>
      </c>
      <c r="D15" s="4">
        <v>20</v>
      </c>
      <c r="E15" s="2" t="s">
        <v>305</v>
      </c>
      <c r="F15" s="2"/>
      <c r="G15" s="2" t="s">
        <v>307</v>
      </c>
      <c r="H15" s="4">
        <v>1</v>
      </c>
    </row>
    <row r="16" spans="1:9" ht="15.75" customHeight="1">
      <c r="A16" s="2" t="s">
        <v>308</v>
      </c>
      <c r="B16" s="4">
        <f>ROUNDUP((B7+B5)/2,0)</f>
        <v>13</v>
      </c>
      <c r="C16" s="2" t="s">
        <v>309</v>
      </c>
      <c r="D16" s="4">
        <v>20</v>
      </c>
      <c r="E16" s="2" t="s">
        <v>99</v>
      </c>
      <c r="F16" s="2" t="s">
        <v>522</v>
      </c>
      <c r="G16" s="2" t="s">
        <v>311</v>
      </c>
      <c r="H16" s="4">
        <v>1</v>
      </c>
    </row>
    <row r="17" spans="1:8" ht="15.75" customHeight="1">
      <c r="A17" s="2" t="s">
        <v>312</v>
      </c>
      <c r="B17" s="4">
        <f>ROUNDUP((B6+B6+B4)/3,0)</f>
        <v>8</v>
      </c>
      <c r="C17" s="2" t="s">
        <v>313</v>
      </c>
      <c r="D17" s="4">
        <v>30</v>
      </c>
      <c r="E17" s="2" t="s">
        <v>314</v>
      </c>
      <c r="F17" s="4"/>
      <c r="G17" s="2" t="s">
        <v>315</v>
      </c>
      <c r="H17" s="4">
        <v>1</v>
      </c>
    </row>
    <row r="18" spans="1:8" ht="15.75" customHeight="1">
      <c r="A18" s="2" t="s">
        <v>316</v>
      </c>
      <c r="B18" s="4">
        <f>ROUNDUP((B5+B4+B5)/3,0)</f>
        <v>12</v>
      </c>
      <c r="C18" s="2" t="s">
        <v>317</v>
      </c>
      <c r="D18" s="4">
        <v>45</v>
      </c>
      <c r="E18" s="2" t="s">
        <v>318</v>
      </c>
      <c r="F18" s="4"/>
      <c r="G18" s="2" t="s">
        <v>319</v>
      </c>
      <c r="H18" s="4">
        <v>1</v>
      </c>
    </row>
    <row r="19" spans="1:8" ht="15.75" customHeight="1">
      <c r="A19" s="2" t="s">
        <v>320</v>
      </c>
      <c r="B19" s="4">
        <f>ROUNDUP(B8+B9,0)</f>
        <v>11</v>
      </c>
      <c r="C19" s="2" t="s">
        <v>321</v>
      </c>
      <c r="D19" s="4">
        <v>45</v>
      </c>
      <c r="E19" s="2" t="s">
        <v>322</v>
      </c>
      <c r="F19" s="4"/>
      <c r="G19" s="2" t="s">
        <v>323</v>
      </c>
      <c r="H19" s="4">
        <v>1</v>
      </c>
    </row>
    <row r="20" spans="1:8" ht="15.75" customHeight="1">
      <c r="A20" s="2" t="s">
        <v>324</v>
      </c>
      <c r="B20" s="2"/>
      <c r="C20" s="2" t="s">
        <v>325</v>
      </c>
      <c r="D20" s="4">
        <v>45</v>
      </c>
      <c r="E20" s="2" t="s">
        <v>326</v>
      </c>
      <c r="F20" s="4"/>
      <c r="G20" s="2" t="s">
        <v>327</v>
      </c>
      <c r="H20" s="2" t="s">
        <v>398</v>
      </c>
    </row>
    <row r="21" spans="1:8" ht="15.75" customHeight="1">
      <c r="A21" s="2" t="s">
        <v>329</v>
      </c>
      <c r="B21" s="4">
        <f>F2</f>
        <v>235</v>
      </c>
      <c r="C21" s="2" t="s">
        <v>330</v>
      </c>
      <c r="D21" s="4">
        <v>30</v>
      </c>
      <c r="E21" s="2" t="s">
        <v>331</v>
      </c>
      <c r="F21" s="4"/>
      <c r="G21" s="2" t="s">
        <v>332</v>
      </c>
      <c r="H21" s="2" t="s">
        <v>398</v>
      </c>
    </row>
    <row r="22" spans="1:8" ht="15.75" customHeight="1">
      <c r="A22" s="2" t="s">
        <v>334</v>
      </c>
      <c r="B22" s="4">
        <f>F3</f>
        <v>7</v>
      </c>
      <c r="C22" s="2" t="s">
        <v>335</v>
      </c>
      <c r="D22" s="4">
        <v>20</v>
      </c>
      <c r="E22" s="2" t="s">
        <v>336</v>
      </c>
      <c r="F22" s="4"/>
      <c r="G22" s="2" t="s">
        <v>337</v>
      </c>
      <c r="H22" s="2" t="s">
        <v>398</v>
      </c>
    </row>
    <row r="23" spans="1:8" ht="15.75" customHeight="1">
      <c r="A23" s="2" t="s">
        <v>339</v>
      </c>
      <c r="B23" s="4">
        <f t="shared" ref="B23:B28" si="0">F4</f>
        <v>47</v>
      </c>
      <c r="C23" s="2" t="s">
        <v>340</v>
      </c>
      <c r="D23" s="4">
        <v>20</v>
      </c>
      <c r="E23" s="2" t="s">
        <v>341</v>
      </c>
      <c r="F23" s="4"/>
      <c r="G23" s="2" t="s">
        <v>342</v>
      </c>
      <c r="H23" s="2" t="s">
        <v>398</v>
      </c>
    </row>
    <row r="24" spans="1:8" ht="15.75" customHeight="1">
      <c r="A24" s="2" t="s">
        <v>344</v>
      </c>
      <c r="B24" s="4">
        <f t="shared" si="0"/>
        <v>164.5</v>
      </c>
      <c r="C24" s="2" t="s">
        <v>345</v>
      </c>
      <c r="D24" s="4">
        <v>30</v>
      </c>
      <c r="E24" s="2" t="s">
        <v>346</v>
      </c>
      <c r="F24" s="4"/>
      <c r="G24" s="2" t="s">
        <v>347</v>
      </c>
      <c r="H24" s="2" t="s">
        <v>398</v>
      </c>
    </row>
    <row r="25" spans="1:8" ht="15.75" customHeight="1">
      <c r="A25" s="2" t="s">
        <v>348</v>
      </c>
      <c r="B25" s="4">
        <f t="shared" si="0"/>
        <v>47</v>
      </c>
      <c r="C25" s="2" t="s">
        <v>349</v>
      </c>
      <c r="D25" s="4">
        <v>48</v>
      </c>
      <c r="E25" s="2" t="s">
        <v>350</v>
      </c>
      <c r="F25" s="4"/>
      <c r="G25" s="2" t="s">
        <v>351</v>
      </c>
      <c r="H25" s="2" t="s">
        <v>154</v>
      </c>
    </row>
    <row r="26" spans="1:8" ht="15.75" customHeight="1">
      <c r="A26" s="2" t="s">
        <v>353</v>
      </c>
      <c r="B26" s="4">
        <f t="shared" si="0"/>
        <v>47</v>
      </c>
      <c r="C26" s="2" t="s">
        <v>354</v>
      </c>
      <c r="D26" s="4">
        <v>30</v>
      </c>
      <c r="E26" s="2" t="s">
        <v>355</v>
      </c>
      <c r="F26" s="4"/>
      <c r="G26" s="2"/>
      <c r="H26" s="2"/>
    </row>
    <row r="27" spans="1:8" ht="15.75" customHeight="1">
      <c r="A27" s="2" t="s">
        <v>356</v>
      </c>
      <c r="B27" s="4">
        <f t="shared" si="0"/>
        <v>58.75</v>
      </c>
      <c r="E27" s="2" t="s">
        <v>357</v>
      </c>
      <c r="F27" s="2"/>
      <c r="G27" s="2"/>
      <c r="H27" s="2"/>
    </row>
    <row r="28" spans="1:8" ht="15.75" customHeight="1">
      <c r="A28" s="2" t="s">
        <v>358</v>
      </c>
      <c r="B28" s="4">
        <f t="shared" si="0"/>
        <v>58.75</v>
      </c>
      <c r="C28" s="2"/>
      <c r="D28" s="2"/>
      <c r="E28" s="2"/>
      <c r="F28" s="2"/>
      <c r="G28" s="2"/>
      <c r="H28" s="2"/>
    </row>
    <row r="29" spans="1:8" ht="15.75" customHeight="1">
      <c r="A29" s="2" t="s">
        <v>359</v>
      </c>
      <c r="B29" s="4">
        <v>0</v>
      </c>
      <c r="C29" s="2"/>
      <c r="D29" s="2"/>
      <c r="E29" s="2"/>
      <c r="F29" s="2"/>
      <c r="G29" s="2"/>
      <c r="H29" s="2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codeName="Tabelle46"/>
  <dimension ref="A1:I29"/>
  <sheetViews>
    <sheetView workbookViewId="0">
      <selection activeCell="D2" sqref="D2:D26"/>
    </sheetView>
  </sheetViews>
  <sheetFormatPr defaultColWidth="11.42578125" defaultRowHeight="13.15"/>
  <cols>
    <col min="7" max="7" width="14.42578125" customWidth="1"/>
  </cols>
  <sheetData>
    <row r="1" spans="1:9" ht="14.45">
      <c r="A1" s="2" t="s">
        <v>238</v>
      </c>
      <c r="B1" s="2" t="s">
        <v>239</v>
      </c>
      <c r="C1" s="2" t="s">
        <v>240</v>
      </c>
      <c r="D1" s="2" t="s">
        <v>241</v>
      </c>
      <c r="E1" s="2" t="s">
        <v>242</v>
      </c>
      <c r="F1" s="2" t="s">
        <v>243</v>
      </c>
      <c r="G1" s="2" t="s">
        <v>244</v>
      </c>
      <c r="H1" s="2" t="s">
        <v>245</v>
      </c>
      <c r="I1" s="1" t="s">
        <v>246</v>
      </c>
    </row>
    <row r="2" spans="1:9" ht="14.45">
      <c r="A2" s="2" t="s">
        <v>247</v>
      </c>
      <c r="B2" s="4">
        <v>18</v>
      </c>
      <c r="C2" s="2" t="s">
        <v>248</v>
      </c>
      <c r="D2" s="4">
        <v>35</v>
      </c>
      <c r="E2" s="2" t="s">
        <v>249</v>
      </c>
      <c r="F2" s="4">
        <f xml:space="preserve"> (B2*2 + B5) *5</f>
        <v>265</v>
      </c>
      <c r="G2" s="2" t="s">
        <v>250</v>
      </c>
      <c r="H2" s="4">
        <v>7</v>
      </c>
    </row>
    <row r="3" spans="1:9" ht="14.45">
      <c r="A3" s="2" t="s">
        <v>251</v>
      </c>
      <c r="B3" s="4">
        <v>13</v>
      </c>
      <c r="C3" s="2" t="s">
        <v>252</v>
      </c>
      <c r="D3" s="4">
        <v>80</v>
      </c>
      <c r="E3" s="2" t="s">
        <v>253</v>
      </c>
      <c r="F3" s="4">
        <f>ROUNDDOWN(B5/2,0)</f>
        <v>8</v>
      </c>
      <c r="G3" s="2" t="s">
        <v>254</v>
      </c>
      <c r="H3" s="4">
        <v>5</v>
      </c>
    </row>
    <row r="4" spans="1:9" ht="14.45">
      <c r="A4" s="2" t="s">
        <v>255</v>
      </c>
      <c r="B4" s="4">
        <v>6</v>
      </c>
      <c r="C4" s="2" t="s">
        <v>256</v>
      </c>
      <c r="D4" s="4">
        <v>65</v>
      </c>
      <c r="E4" s="2" t="s">
        <v>257</v>
      </c>
      <c r="F4" s="4">
        <f>$F$2*0.2</f>
        <v>53</v>
      </c>
      <c r="G4" s="2" t="s">
        <v>258</v>
      </c>
      <c r="H4" s="4">
        <v>0</v>
      </c>
    </row>
    <row r="5" spans="1:9" ht="14.45">
      <c r="A5" s="2" t="s">
        <v>259</v>
      </c>
      <c r="B5" s="4">
        <v>17</v>
      </c>
      <c r="C5" s="2" t="s">
        <v>260</v>
      </c>
      <c r="D5" s="4">
        <v>70</v>
      </c>
      <c r="E5" s="2" t="s">
        <v>261</v>
      </c>
      <c r="F5" s="4">
        <f>$F$2*0.7</f>
        <v>185.5</v>
      </c>
      <c r="G5" s="2" t="s">
        <v>262</v>
      </c>
      <c r="H5" s="4">
        <v>7</v>
      </c>
    </row>
    <row r="6" spans="1:9" ht="14.45">
      <c r="A6" s="2" t="s">
        <v>263</v>
      </c>
      <c r="B6" s="4">
        <v>8</v>
      </c>
      <c r="C6" s="2" t="s">
        <v>264</v>
      </c>
      <c r="D6" s="4">
        <v>20</v>
      </c>
      <c r="E6" s="2" t="s">
        <v>265</v>
      </c>
      <c r="F6" s="4">
        <f>$F$2*0.2</f>
        <v>53</v>
      </c>
      <c r="G6" s="2" t="s">
        <v>266</v>
      </c>
      <c r="H6" s="4">
        <v>2</v>
      </c>
    </row>
    <row r="7" spans="1:9" ht="14.45">
      <c r="A7" s="2" t="s">
        <v>267</v>
      </c>
      <c r="B7" s="4">
        <v>13</v>
      </c>
      <c r="C7" s="2" t="s">
        <v>268</v>
      </c>
      <c r="D7" s="4">
        <v>50</v>
      </c>
      <c r="E7" s="2" t="s">
        <v>269</v>
      </c>
      <c r="F7" s="4">
        <f>$F$2*0.2</f>
        <v>53</v>
      </c>
      <c r="G7" s="2" t="s">
        <v>270</v>
      </c>
      <c r="H7" s="4">
        <v>1</v>
      </c>
    </row>
    <row r="8" spans="1:9" ht="14.45">
      <c r="A8" s="2" t="s">
        <v>271</v>
      </c>
      <c r="B8" s="4">
        <v>6</v>
      </c>
      <c r="C8" s="2" t="s">
        <v>272</v>
      </c>
      <c r="D8" s="4">
        <v>50</v>
      </c>
      <c r="E8" s="2" t="s">
        <v>273</v>
      </c>
      <c r="F8" s="4">
        <f>$F$2*0.25</f>
        <v>66.25</v>
      </c>
      <c r="G8" s="2" t="s">
        <v>274</v>
      </c>
      <c r="H8" s="4">
        <v>0</v>
      </c>
    </row>
    <row r="9" spans="1:9" ht="14.45">
      <c r="A9" s="2" t="s">
        <v>275</v>
      </c>
      <c r="B9" s="4">
        <v>5</v>
      </c>
      <c r="C9" s="2" t="s">
        <v>276</v>
      </c>
      <c r="D9" s="4">
        <v>45</v>
      </c>
      <c r="E9" s="2" t="s">
        <v>277</v>
      </c>
      <c r="F9" s="4">
        <f>$F$2*0.25</f>
        <v>66.25</v>
      </c>
      <c r="G9" s="2" t="s">
        <v>278</v>
      </c>
      <c r="H9" s="4">
        <v>2</v>
      </c>
    </row>
    <row r="10" spans="1:9" ht="14.45">
      <c r="A10" s="2" t="s">
        <v>279</v>
      </c>
      <c r="B10" s="4">
        <f>ROUNDUP((B8+B5+B7+B9)/2,0)</f>
        <v>21</v>
      </c>
      <c r="C10" s="2" t="s">
        <v>280</v>
      </c>
      <c r="D10" s="4">
        <v>35</v>
      </c>
      <c r="E10" s="2" t="s">
        <v>281</v>
      </c>
      <c r="F10" s="2" t="s">
        <v>148</v>
      </c>
      <c r="G10" s="2" t="s">
        <v>283</v>
      </c>
      <c r="H10" s="4">
        <v>5</v>
      </c>
    </row>
    <row r="11" spans="1:9" ht="14.45">
      <c r="A11" s="2" t="s">
        <v>284</v>
      </c>
      <c r="B11" s="4">
        <v>9</v>
      </c>
      <c r="C11" s="2" t="s">
        <v>285</v>
      </c>
      <c r="D11" s="4">
        <v>35</v>
      </c>
      <c r="E11" s="2" t="s">
        <v>286</v>
      </c>
      <c r="F11" s="4">
        <v>2</v>
      </c>
      <c r="G11" s="2" t="s">
        <v>287</v>
      </c>
      <c r="H11" s="4">
        <v>5</v>
      </c>
    </row>
    <row r="12" spans="1:9" ht="14.45">
      <c r="A12" s="2" t="s">
        <v>288</v>
      </c>
      <c r="B12" s="4">
        <v>38</v>
      </c>
      <c r="C12" s="2" t="s">
        <v>289</v>
      </c>
      <c r="D12" s="4">
        <v>20</v>
      </c>
      <c r="E12" s="2" t="s">
        <v>290</v>
      </c>
      <c r="F12" s="4">
        <v>2</v>
      </c>
      <c r="G12" s="2" t="s">
        <v>291</v>
      </c>
      <c r="H12" s="4">
        <v>5</v>
      </c>
    </row>
    <row r="13" spans="1:9" ht="14.45">
      <c r="A13" s="2" t="s">
        <v>292</v>
      </c>
      <c r="B13" s="4">
        <v>45</v>
      </c>
      <c r="C13" s="2" t="s">
        <v>293</v>
      </c>
      <c r="D13" s="4">
        <v>25</v>
      </c>
      <c r="E13" s="2" t="s">
        <v>294</v>
      </c>
      <c r="F13" s="2" t="s">
        <v>523</v>
      </c>
      <c r="G13" s="2" t="s">
        <v>296</v>
      </c>
      <c r="H13" s="4">
        <v>5</v>
      </c>
    </row>
    <row r="14" spans="1:9" ht="14.45">
      <c r="A14" s="2" t="s">
        <v>297</v>
      </c>
      <c r="B14" s="4">
        <v>48</v>
      </c>
      <c r="C14" s="2" t="s">
        <v>298</v>
      </c>
      <c r="D14" s="4">
        <v>25</v>
      </c>
      <c r="E14" s="2" t="s">
        <v>299</v>
      </c>
      <c r="F14" s="2" t="s">
        <v>361</v>
      </c>
      <c r="G14" s="2" t="s">
        <v>301</v>
      </c>
      <c r="H14" s="4">
        <v>5</v>
      </c>
    </row>
    <row r="15" spans="1:9" ht="14.45">
      <c r="A15" s="2" t="s">
        <v>302</v>
      </c>
      <c r="B15" s="2" t="s">
        <v>398</v>
      </c>
      <c r="C15" s="2" t="s">
        <v>304</v>
      </c>
      <c r="D15" s="4">
        <v>20</v>
      </c>
      <c r="E15" s="2" t="s">
        <v>305</v>
      </c>
      <c r="F15" s="2" t="s">
        <v>524</v>
      </c>
      <c r="G15" s="2" t="s">
        <v>307</v>
      </c>
      <c r="H15" s="4">
        <v>1</v>
      </c>
    </row>
    <row r="16" spans="1:9" ht="14.45">
      <c r="A16" s="2" t="s">
        <v>308</v>
      </c>
      <c r="B16" s="4">
        <f>ROUNDUP((B7+B5)/2,0)</f>
        <v>15</v>
      </c>
      <c r="C16" s="2" t="s">
        <v>309</v>
      </c>
      <c r="D16" s="4">
        <v>20</v>
      </c>
      <c r="E16" s="2" t="s">
        <v>99</v>
      </c>
      <c r="F16" s="2" t="s">
        <v>522</v>
      </c>
      <c r="G16" s="2" t="s">
        <v>311</v>
      </c>
      <c r="H16" s="4">
        <v>1</v>
      </c>
    </row>
    <row r="17" spans="1:8" ht="14.45">
      <c r="A17" s="2" t="s">
        <v>312</v>
      </c>
      <c r="B17" s="4">
        <f>ROUNDUP((B6+B6+B4)/3,0)</f>
        <v>8</v>
      </c>
      <c r="C17" s="2" t="s">
        <v>313</v>
      </c>
      <c r="D17" s="4">
        <v>30</v>
      </c>
      <c r="E17" s="2" t="s">
        <v>314</v>
      </c>
      <c r="F17" s="4"/>
      <c r="G17" s="2" t="s">
        <v>315</v>
      </c>
      <c r="H17" s="4">
        <v>1</v>
      </c>
    </row>
    <row r="18" spans="1:8" ht="14.45">
      <c r="A18" s="2" t="s">
        <v>316</v>
      </c>
      <c r="B18" s="4">
        <f>ROUNDUP((B5+B4+B5)/3,0)</f>
        <v>14</v>
      </c>
      <c r="C18" s="2" t="s">
        <v>317</v>
      </c>
      <c r="D18" s="4">
        <v>45</v>
      </c>
      <c r="E18" s="2" t="s">
        <v>318</v>
      </c>
      <c r="F18" s="4"/>
      <c r="G18" s="2" t="s">
        <v>319</v>
      </c>
      <c r="H18" s="4">
        <v>1</v>
      </c>
    </row>
    <row r="19" spans="1:8" ht="14.45">
      <c r="A19" s="2" t="s">
        <v>320</v>
      </c>
      <c r="B19" s="4">
        <f>ROUNDUP(B8+B9,0)</f>
        <v>11</v>
      </c>
      <c r="C19" s="2" t="s">
        <v>321</v>
      </c>
      <c r="D19" s="4">
        <v>40</v>
      </c>
      <c r="E19" s="2" t="s">
        <v>322</v>
      </c>
      <c r="F19" s="4"/>
      <c r="G19" s="2" t="s">
        <v>323</v>
      </c>
      <c r="H19" s="4">
        <v>1</v>
      </c>
    </row>
    <row r="20" spans="1:8" ht="14.45">
      <c r="A20" s="2" t="s">
        <v>324</v>
      </c>
      <c r="B20" s="2"/>
      <c r="C20" s="2" t="s">
        <v>325</v>
      </c>
      <c r="D20" s="4">
        <v>50</v>
      </c>
      <c r="E20" s="2" t="s">
        <v>326</v>
      </c>
      <c r="F20" s="4"/>
      <c r="G20" s="2" t="s">
        <v>327</v>
      </c>
      <c r="H20" s="2" t="s">
        <v>398</v>
      </c>
    </row>
    <row r="21" spans="1:8" ht="14.45">
      <c r="A21" s="2" t="s">
        <v>329</v>
      </c>
      <c r="B21" s="4">
        <f>F2</f>
        <v>265</v>
      </c>
      <c r="C21" s="2" t="s">
        <v>330</v>
      </c>
      <c r="D21" s="4">
        <v>30</v>
      </c>
      <c r="E21" s="2" t="s">
        <v>331</v>
      </c>
      <c r="F21" s="4"/>
      <c r="G21" s="2" t="s">
        <v>332</v>
      </c>
      <c r="H21" s="2" t="s">
        <v>398</v>
      </c>
    </row>
    <row r="22" spans="1:8" ht="14.45">
      <c r="A22" s="2" t="s">
        <v>334</v>
      </c>
      <c r="B22" s="4">
        <f>F3</f>
        <v>8</v>
      </c>
      <c r="C22" s="2" t="s">
        <v>335</v>
      </c>
      <c r="D22" s="4">
        <v>20</v>
      </c>
      <c r="E22" s="2" t="s">
        <v>336</v>
      </c>
      <c r="F22" s="4"/>
      <c r="G22" s="2" t="s">
        <v>337</v>
      </c>
      <c r="H22" s="2" t="s">
        <v>398</v>
      </c>
    </row>
    <row r="23" spans="1:8" ht="14.45">
      <c r="A23" s="2" t="s">
        <v>339</v>
      </c>
      <c r="B23" s="4">
        <f t="shared" ref="B23:B28" si="0">F4</f>
        <v>53</v>
      </c>
      <c r="C23" s="2" t="s">
        <v>340</v>
      </c>
      <c r="D23" s="4">
        <v>20</v>
      </c>
      <c r="E23" s="2" t="s">
        <v>341</v>
      </c>
      <c r="F23" s="4"/>
      <c r="G23" s="2" t="s">
        <v>342</v>
      </c>
      <c r="H23" s="2" t="s">
        <v>398</v>
      </c>
    </row>
    <row r="24" spans="1:8" ht="14.45">
      <c r="A24" s="2" t="s">
        <v>344</v>
      </c>
      <c r="B24" s="4">
        <f t="shared" si="0"/>
        <v>185.5</v>
      </c>
      <c r="C24" s="2" t="s">
        <v>345</v>
      </c>
      <c r="D24" s="4">
        <v>30</v>
      </c>
      <c r="E24" s="2" t="s">
        <v>346</v>
      </c>
      <c r="F24" s="4"/>
      <c r="G24" s="2" t="s">
        <v>347</v>
      </c>
      <c r="H24" s="2" t="s">
        <v>398</v>
      </c>
    </row>
    <row r="25" spans="1:8" ht="14.45">
      <c r="A25" s="2" t="s">
        <v>348</v>
      </c>
      <c r="B25" s="4">
        <f t="shared" si="0"/>
        <v>53</v>
      </c>
      <c r="C25" s="2" t="s">
        <v>349</v>
      </c>
      <c r="D25" s="4">
        <v>48</v>
      </c>
      <c r="E25" s="2" t="s">
        <v>350</v>
      </c>
      <c r="F25" s="4"/>
      <c r="G25" s="2" t="s">
        <v>351</v>
      </c>
      <c r="H25" s="2" t="s">
        <v>156</v>
      </c>
    </row>
    <row r="26" spans="1:8" ht="14.45">
      <c r="A26" s="2" t="s">
        <v>353</v>
      </c>
      <c r="B26" s="4">
        <f t="shared" si="0"/>
        <v>53</v>
      </c>
      <c r="C26" s="2" t="s">
        <v>354</v>
      </c>
      <c r="D26" s="4">
        <v>30</v>
      </c>
      <c r="E26" s="2" t="s">
        <v>355</v>
      </c>
      <c r="F26" s="4"/>
      <c r="G26" s="2"/>
      <c r="H26" s="2"/>
    </row>
    <row r="27" spans="1:8" ht="14.45">
      <c r="A27" s="2" t="s">
        <v>356</v>
      </c>
      <c r="B27" s="4">
        <f t="shared" si="0"/>
        <v>66.25</v>
      </c>
      <c r="E27" s="2" t="s">
        <v>357</v>
      </c>
      <c r="F27" s="2"/>
      <c r="G27" s="2"/>
      <c r="H27" s="2"/>
    </row>
    <row r="28" spans="1:8" ht="14.45">
      <c r="A28" s="2" t="s">
        <v>358</v>
      </c>
      <c r="B28" s="4">
        <f t="shared" si="0"/>
        <v>66.25</v>
      </c>
      <c r="C28" s="2"/>
      <c r="D28" s="2"/>
      <c r="E28" s="2"/>
      <c r="F28" s="2"/>
      <c r="G28" s="2"/>
      <c r="H28" s="2"/>
    </row>
    <row r="29" spans="1:8" ht="14.45">
      <c r="A29" s="2" t="s">
        <v>359</v>
      </c>
      <c r="B29" s="4">
        <v>0</v>
      </c>
      <c r="C29" s="2"/>
      <c r="D29" s="2"/>
      <c r="E29" s="2"/>
      <c r="F29" s="2"/>
      <c r="G29" s="2"/>
      <c r="H29" s="2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Tabelle47">
    <outlinePr summaryBelow="0" summaryRight="0"/>
  </sheetPr>
  <dimension ref="A1:I29"/>
  <sheetViews>
    <sheetView workbookViewId="0">
      <selection activeCell="K25" sqref="K25"/>
    </sheetView>
  </sheetViews>
  <sheetFormatPr defaultColWidth="14.42578125" defaultRowHeight="15.75" customHeight="1"/>
  <sheetData>
    <row r="1" spans="1:9" ht="15.75" customHeight="1">
      <c r="A1" s="2" t="s">
        <v>238</v>
      </c>
      <c r="B1" s="2" t="s">
        <v>239</v>
      </c>
      <c r="C1" s="2" t="s">
        <v>240</v>
      </c>
      <c r="D1" s="2" t="s">
        <v>241</v>
      </c>
      <c r="E1" s="2" t="s">
        <v>242</v>
      </c>
      <c r="F1" s="2" t="s">
        <v>243</v>
      </c>
      <c r="G1" s="2" t="s">
        <v>244</v>
      </c>
      <c r="H1" s="2" t="s">
        <v>245</v>
      </c>
      <c r="I1" s="1" t="s">
        <v>246</v>
      </c>
    </row>
    <row r="2" spans="1:9" ht="15.75" customHeight="1">
      <c r="A2" s="2" t="s">
        <v>247</v>
      </c>
      <c r="B2" s="4">
        <v>15</v>
      </c>
      <c r="C2" s="2" t="s">
        <v>248</v>
      </c>
      <c r="D2" s="4">
        <v>35</v>
      </c>
      <c r="E2" s="2" t="s">
        <v>249</v>
      </c>
      <c r="F2" s="4">
        <f xml:space="preserve"> (B2*2 + B5) *5</f>
        <v>220</v>
      </c>
      <c r="G2" s="2" t="s">
        <v>250</v>
      </c>
      <c r="H2" s="4">
        <v>6</v>
      </c>
    </row>
    <row r="3" spans="1:9" ht="15.75" customHeight="1">
      <c r="A3" s="2" t="s">
        <v>251</v>
      </c>
      <c r="B3" s="4">
        <v>12</v>
      </c>
      <c r="C3" s="2" t="s">
        <v>252</v>
      </c>
      <c r="D3" s="4">
        <v>60</v>
      </c>
      <c r="E3" s="2" t="s">
        <v>253</v>
      </c>
      <c r="F3" s="4">
        <f>ROUNDDOWN(B5/2,0)</f>
        <v>7</v>
      </c>
      <c r="G3" s="2" t="s">
        <v>254</v>
      </c>
      <c r="H3" s="4">
        <v>5</v>
      </c>
    </row>
    <row r="4" spans="1:9" ht="15.75" customHeight="1">
      <c r="A4" s="2" t="s">
        <v>255</v>
      </c>
      <c r="B4" s="4">
        <v>6</v>
      </c>
      <c r="C4" s="2" t="s">
        <v>256</v>
      </c>
      <c r="D4" s="4">
        <v>40</v>
      </c>
      <c r="E4" s="2" t="s">
        <v>257</v>
      </c>
      <c r="F4" s="4">
        <f>$F$2*0.2</f>
        <v>44</v>
      </c>
      <c r="G4" s="2" t="s">
        <v>258</v>
      </c>
      <c r="H4" s="4">
        <v>5</v>
      </c>
    </row>
    <row r="5" spans="1:9" ht="15.75" customHeight="1">
      <c r="A5" s="2" t="s">
        <v>259</v>
      </c>
      <c r="B5" s="4">
        <v>14</v>
      </c>
      <c r="C5" s="2" t="s">
        <v>260</v>
      </c>
      <c r="D5" s="4">
        <v>30</v>
      </c>
      <c r="E5" s="2" t="s">
        <v>261</v>
      </c>
      <c r="F5" s="4">
        <f>$F$2*0.7</f>
        <v>154</v>
      </c>
      <c r="G5" s="2" t="s">
        <v>262</v>
      </c>
      <c r="H5" s="4">
        <v>0</v>
      </c>
    </row>
    <row r="6" spans="1:9" ht="15.75" customHeight="1">
      <c r="A6" s="2" t="s">
        <v>263</v>
      </c>
      <c r="B6" s="4">
        <v>8</v>
      </c>
      <c r="C6" s="2" t="s">
        <v>264</v>
      </c>
      <c r="D6" s="4">
        <v>20</v>
      </c>
      <c r="E6" s="2" t="s">
        <v>265</v>
      </c>
      <c r="F6" s="4">
        <f>$F$2*0.2</f>
        <v>44</v>
      </c>
      <c r="G6" s="2" t="s">
        <v>266</v>
      </c>
      <c r="H6" s="4">
        <v>1</v>
      </c>
    </row>
    <row r="7" spans="1:9" ht="15.75" customHeight="1">
      <c r="A7" s="2" t="s">
        <v>267</v>
      </c>
      <c r="B7" s="4">
        <v>11</v>
      </c>
      <c r="C7" s="2" t="s">
        <v>268</v>
      </c>
      <c r="D7" s="4">
        <v>50</v>
      </c>
      <c r="E7" s="2" t="s">
        <v>269</v>
      </c>
      <c r="F7" s="4">
        <f>$F$2*0.2</f>
        <v>44</v>
      </c>
      <c r="G7" s="2" t="s">
        <v>270</v>
      </c>
      <c r="H7" s="4">
        <v>1</v>
      </c>
    </row>
    <row r="8" spans="1:9" ht="15.75" customHeight="1">
      <c r="A8" s="2" t="s">
        <v>271</v>
      </c>
      <c r="B8" s="4">
        <v>6</v>
      </c>
      <c r="C8" s="2" t="s">
        <v>272</v>
      </c>
      <c r="D8" s="4">
        <v>50</v>
      </c>
      <c r="E8" s="2" t="s">
        <v>273</v>
      </c>
      <c r="F8" s="4">
        <f>$F$2*0.25</f>
        <v>55</v>
      </c>
      <c r="G8" s="2" t="s">
        <v>274</v>
      </c>
      <c r="H8" s="4">
        <v>0</v>
      </c>
    </row>
    <row r="9" spans="1:9" ht="15.75" customHeight="1">
      <c r="A9" s="2" t="s">
        <v>275</v>
      </c>
      <c r="B9" s="4">
        <v>5</v>
      </c>
      <c r="C9" s="2" t="s">
        <v>276</v>
      </c>
      <c r="D9" s="4">
        <v>50</v>
      </c>
      <c r="E9" s="2" t="s">
        <v>277</v>
      </c>
      <c r="F9" s="4">
        <f>$F$2*0.25</f>
        <v>55</v>
      </c>
      <c r="G9" s="2" t="s">
        <v>278</v>
      </c>
      <c r="H9" s="4">
        <v>0</v>
      </c>
    </row>
    <row r="10" spans="1:9" ht="15.75" customHeight="1">
      <c r="A10" s="2" t="s">
        <v>279</v>
      </c>
      <c r="B10" s="4">
        <f>ROUNDUP((B8+B5+B7+B9)/2,0)</f>
        <v>18</v>
      </c>
      <c r="C10" s="2" t="s">
        <v>280</v>
      </c>
      <c r="D10" s="4">
        <v>38</v>
      </c>
      <c r="E10" s="2" t="s">
        <v>281</v>
      </c>
      <c r="F10" s="2" t="s">
        <v>148</v>
      </c>
      <c r="G10" s="2" t="s">
        <v>283</v>
      </c>
      <c r="H10" s="4">
        <v>5</v>
      </c>
    </row>
    <row r="11" spans="1:9" ht="15.75" customHeight="1">
      <c r="A11" s="2" t="s">
        <v>284</v>
      </c>
      <c r="B11" s="4">
        <v>9</v>
      </c>
      <c r="C11" s="2" t="s">
        <v>285</v>
      </c>
      <c r="D11" s="4">
        <v>40</v>
      </c>
      <c r="E11" s="2" t="s">
        <v>286</v>
      </c>
      <c r="F11" s="4">
        <v>2</v>
      </c>
      <c r="G11" s="2" t="s">
        <v>287</v>
      </c>
      <c r="H11" s="4">
        <v>5</v>
      </c>
    </row>
    <row r="12" spans="1:9" ht="15.75" customHeight="1">
      <c r="A12" s="2" t="s">
        <v>288</v>
      </c>
      <c r="B12" s="4">
        <v>30</v>
      </c>
      <c r="C12" s="2" t="s">
        <v>289</v>
      </c>
      <c r="D12" s="4">
        <v>20</v>
      </c>
      <c r="E12" s="2" t="s">
        <v>290</v>
      </c>
      <c r="F12" s="4">
        <v>2</v>
      </c>
      <c r="G12" s="2" t="s">
        <v>291</v>
      </c>
      <c r="H12" s="4">
        <v>5</v>
      </c>
    </row>
    <row r="13" spans="1:9" ht="15.75" customHeight="1">
      <c r="A13" s="2" t="s">
        <v>292</v>
      </c>
      <c r="B13" s="4">
        <v>35</v>
      </c>
      <c r="C13" s="2" t="s">
        <v>293</v>
      </c>
      <c r="D13" s="4">
        <v>25</v>
      </c>
      <c r="E13" s="2" t="s">
        <v>294</v>
      </c>
      <c r="F13" s="2" t="s">
        <v>525</v>
      </c>
      <c r="G13" s="2" t="s">
        <v>296</v>
      </c>
      <c r="H13" s="4">
        <v>5</v>
      </c>
    </row>
    <row r="14" spans="1:9" ht="15.75" customHeight="1">
      <c r="A14" s="2" t="s">
        <v>297</v>
      </c>
      <c r="B14" s="4">
        <v>48</v>
      </c>
      <c r="C14" s="2" t="s">
        <v>298</v>
      </c>
      <c r="D14" s="4">
        <v>25</v>
      </c>
      <c r="E14" s="2" t="s">
        <v>299</v>
      </c>
      <c r="F14" s="2" t="s">
        <v>495</v>
      </c>
      <c r="G14" s="2" t="s">
        <v>301</v>
      </c>
      <c r="H14" s="4">
        <v>5</v>
      </c>
    </row>
    <row r="15" spans="1:9" ht="15.75" customHeight="1">
      <c r="A15" s="2" t="s">
        <v>302</v>
      </c>
      <c r="B15" s="2" t="s">
        <v>333</v>
      </c>
      <c r="C15" s="2" t="s">
        <v>304</v>
      </c>
      <c r="D15" s="4">
        <v>20</v>
      </c>
      <c r="E15" s="2" t="s">
        <v>305</v>
      </c>
      <c r="F15" s="2"/>
      <c r="G15" s="2" t="s">
        <v>307</v>
      </c>
      <c r="H15" s="4">
        <v>1</v>
      </c>
    </row>
    <row r="16" spans="1:9" ht="15.75" customHeight="1">
      <c r="A16" s="2" t="s">
        <v>308</v>
      </c>
      <c r="B16" s="4">
        <f>ROUNDUP((B7+B5)/2,0)</f>
        <v>13</v>
      </c>
      <c r="C16" s="2" t="s">
        <v>309</v>
      </c>
      <c r="D16" s="4">
        <v>20</v>
      </c>
      <c r="E16" s="2" t="s">
        <v>99</v>
      </c>
      <c r="F16" s="2" t="s">
        <v>522</v>
      </c>
      <c r="G16" s="2" t="s">
        <v>311</v>
      </c>
      <c r="H16" s="4">
        <v>1</v>
      </c>
    </row>
    <row r="17" spans="1:8" ht="15.75" customHeight="1">
      <c r="A17" s="2" t="s">
        <v>312</v>
      </c>
      <c r="B17" s="4">
        <f>ROUNDUP((B6+B6+B4)/3,0)</f>
        <v>8</v>
      </c>
      <c r="C17" s="2" t="s">
        <v>313</v>
      </c>
      <c r="D17" s="4">
        <v>30</v>
      </c>
      <c r="E17" s="2" t="s">
        <v>314</v>
      </c>
      <c r="F17" s="4"/>
      <c r="G17" s="2" t="s">
        <v>315</v>
      </c>
      <c r="H17" s="4">
        <v>1</v>
      </c>
    </row>
    <row r="18" spans="1:8" ht="15.75" customHeight="1">
      <c r="A18" s="2" t="s">
        <v>316</v>
      </c>
      <c r="B18" s="4">
        <f>ROUNDUP((B5+B4+B5)/3,0)</f>
        <v>12</v>
      </c>
      <c r="C18" s="2" t="s">
        <v>317</v>
      </c>
      <c r="D18" s="4">
        <v>40</v>
      </c>
      <c r="E18" s="2" t="s">
        <v>318</v>
      </c>
      <c r="F18" s="4"/>
      <c r="G18" s="2" t="s">
        <v>319</v>
      </c>
      <c r="H18" s="4">
        <v>1</v>
      </c>
    </row>
    <row r="19" spans="1:8" ht="15.75" customHeight="1">
      <c r="A19" s="2" t="s">
        <v>320</v>
      </c>
      <c r="B19" s="4">
        <f>ROUNDUP(B8+B9,0)</f>
        <v>11</v>
      </c>
      <c r="C19" s="2" t="s">
        <v>321</v>
      </c>
      <c r="D19" s="4">
        <v>45</v>
      </c>
      <c r="E19" s="2" t="s">
        <v>322</v>
      </c>
      <c r="F19" s="4"/>
      <c r="G19" s="2" t="s">
        <v>323</v>
      </c>
      <c r="H19" s="4">
        <v>1</v>
      </c>
    </row>
    <row r="20" spans="1:8" ht="15.75" customHeight="1">
      <c r="A20" s="2" t="s">
        <v>324</v>
      </c>
      <c r="B20" s="2"/>
      <c r="C20" s="2" t="s">
        <v>325</v>
      </c>
      <c r="D20" s="4">
        <v>50</v>
      </c>
      <c r="E20" s="2" t="s">
        <v>326</v>
      </c>
      <c r="F20" s="4"/>
      <c r="G20" s="2" t="s">
        <v>327</v>
      </c>
      <c r="H20" s="2" t="s">
        <v>303</v>
      </c>
    </row>
    <row r="21" spans="1:8" ht="15.75" customHeight="1">
      <c r="A21" s="2" t="s">
        <v>329</v>
      </c>
      <c r="B21" s="4">
        <f>F2</f>
        <v>220</v>
      </c>
      <c r="C21" s="2" t="s">
        <v>330</v>
      </c>
      <c r="D21" s="4">
        <v>30</v>
      </c>
      <c r="E21" s="2" t="s">
        <v>331</v>
      </c>
      <c r="F21" s="4"/>
      <c r="G21" s="2" t="s">
        <v>332</v>
      </c>
      <c r="H21" s="2" t="s">
        <v>303</v>
      </c>
    </row>
    <row r="22" spans="1:8" ht="15.75" customHeight="1">
      <c r="A22" s="2" t="s">
        <v>334</v>
      </c>
      <c r="B22" s="4">
        <f>F3</f>
        <v>7</v>
      </c>
      <c r="C22" s="2" t="s">
        <v>335</v>
      </c>
      <c r="D22" s="4">
        <v>20</v>
      </c>
      <c r="E22" s="2" t="s">
        <v>336</v>
      </c>
      <c r="F22" s="6"/>
      <c r="G22" s="2" t="s">
        <v>337</v>
      </c>
      <c r="H22" s="2" t="s">
        <v>303</v>
      </c>
    </row>
    <row r="23" spans="1:8" ht="15.75" customHeight="1">
      <c r="A23" s="2" t="s">
        <v>339</v>
      </c>
      <c r="B23" s="4">
        <f t="shared" ref="B23:B28" si="0">F4</f>
        <v>44</v>
      </c>
      <c r="C23" s="2" t="s">
        <v>340</v>
      </c>
      <c r="D23" s="4">
        <v>20</v>
      </c>
      <c r="E23" s="2" t="s">
        <v>341</v>
      </c>
      <c r="F23" s="6"/>
      <c r="G23" s="2" t="s">
        <v>342</v>
      </c>
      <c r="H23" s="2" t="s">
        <v>303</v>
      </c>
    </row>
    <row r="24" spans="1:8" ht="15.75" customHeight="1">
      <c r="A24" s="2" t="s">
        <v>344</v>
      </c>
      <c r="B24" s="4">
        <f t="shared" si="0"/>
        <v>154</v>
      </c>
      <c r="C24" s="2" t="s">
        <v>345</v>
      </c>
      <c r="D24" s="4">
        <v>30</v>
      </c>
      <c r="E24" s="2" t="s">
        <v>346</v>
      </c>
      <c r="F24" s="6"/>
      <c r="G24" s="2" t="s">
        <v>347</v>
      </c>
      <c r="H24" s="2" t="s">
        <v>303</v>
      </c>
    </row>
    <row r="25" spans="1:8" ht="15.75" customHeight="1">
      <c r="A25" s="2" t="s">
        <v>348</v>
      </c>
      <c r="B25" s="4">
        <f t="shared" si="0"/>
        <v>44</v>
      </c>
      <c r="C25" s="2" t="s">
        <v>349</v>
      </c>
      <c r="D25" s="4">
        <v>48</v>
      </c>
      <c r="E25" s="2" t="s">
        <v>350</v>
      </c>
      <c r="F25" s="6"/>
      <c r="G25" s="2" t="s">
        <v>351</v>
      </c>
      <c r="H25" s="2" t="s">
        <v>150</v>
      </c>
    </row>
    <row r="26" spans="1:8" ht="15.75" customHeight="1">
      <c r="A26" s="2" t="s">
        <v>353</v>
      </c>
      <c r="B26" s="4">
        <f t="shared" si="0"/>
        <v>44</v>
      </c>
      <c r="C26" s="2" t="s">
        <v>354</v>
      </c>
      <c r="D26" s="4">
        <v>44</v>
      </c>
      <c r="E26" s="2" t="s">
        <v>355</v>
      </c>
      <c r="F26" s="6"/>
      <c r="G26" s="2"/>
      <c r="H26" s="2"/>
    </row>
    <row r="27" spans="1:8" ht="15.75" customHeight="1">
      <c r="A27" s="2" t="s">
        <v>356</v>
      </c>
      <c r="B27" s="4">
        <f t="shared" si="0"/>
        <v>55</v>
      </c>
      <c r="E27" s="2" t="s">
        <v>357</v>
      </c>
      <c r="F27" s="2"/>
      <c r="G27" s="2"/>
      <c r="H27" s="2"/>
    </row>
    <row r="28" spans="1:8" ht="15.75" customHeight="1">
      <c r="A28" s="2" t="s">
        <v>358</v>
      </c>
      <c r="B28" s="4">
        <f t="shared" si="0"/>
        <v>55</v>
      </c>
      <c r="C28" s="2"/>
      <c r="D28" s="2"/>
      <c r="E28" s="2"/>
      <c r="F28" s="2"/>
      <c r="G28" s="2"/>
      <c r="H28" s="2"/>
    </row>
    <row r="29" spans="1:8" ht="15.75" customHeight="1">
      <c r="A29" s="2" t="s">
        <v>359</v>
      </c>
      <c r="B29" s="4">
        <v>0</v>
      </c>
      <c r="C29" s="2"/>
      <c r="D29" s="2"/>
      <c r="E29" s="2"/>
      <c r="F29" s="2"/>
      <c r="G29" s="2"/>
      <c r="H29" s="2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outlinePr summaryBelow="0" summaryRight="0"/>
  </sheetPr>
  <dimension ref="A1:I29"/>
  <sheetViews>
    <sheetView workbookViewId="0">
      <selection activeCell="D11" sqref="D11"/>
    </sheetView>
  </sheetViews>
  <sheetFormatPr defaultColWidth="14.42578125" defaultRowHeight="15.75" customHeight="1"/>
  <sheetData>
    <row r="1" spans="1:9" ht="15.75" customHeight="1">
      <c r="A1" s="2" t="s">
        <v>238</v>
      </c>
      <c r="B1" s="2" t="s">
        <v>239</v>
      </c>
      <c r="C1" s="2" t="s">
        <v>240</v>
      </c>
      <c r="D1" s="2" t="s">
        <v>241</v>
      </c>
      <c r="E1" s="2" t="s">
        <v>242</v>
      </c>
      <c r="F1" s="2" t="s">
        <v>243</v>
      </c>
      <c r="G1" s="2" t="s">
        <v>244</v>
      </c>
      <c r="H1" s="2" t="s">
        <v>245</v>
      </c>
      <c r="I1" s="1" t="s">
        <v>246</v>
      </c>
    </row>
    <row r="2" spans="1:9" ht="15.75" customHeight="1">
      <c r="A2" s="2" t="s">
        <v>247</v>
      </c>
      <c r="B2" s="4">
        <v>12</v>
      </c>
      <c r="C2" s="2" t="s">
        <v>248</v>
      </c>
      <c r="D2" s="4">
        <v>20</v>
      </c>
      <c r="E2" s="2" t="s">
        <v>249</v>
      </c>
      <c r="F2" s="4">
        <f xml:space="preserve"> (B2*2 + B5) *5</f>
        <v>175</v>
      </c>
      <c r="G2" s="2" t="s">
        <v>250</v>
      </c>
      <c r="H2" s="4">
        <v>7</v>
      </c>
    </row>
    <row r="3" spans="1:9" ht="15.75" customHeight="1">
      <c r="A3" s="2" t="s">
        <v>251</v>
      </c>
      <c r="B3" s="4">
        <v>12</v>
      </c>
      <c r="C3" s="2" t="s">
        <v>252</v>
      </c>
      <c r="D3" s="4">
        <v>35</v>
      </c>
      <c r="E3" s="2" t="s">
        <v>253</v>
      </c>
      <c r="F3" s="4">
        <f>ROUNDDOWN(B5/2,0)</f>
        <v>5</v>
      </c>
      <c r="G3" s="2" t="s">
        <v>254</v>
      </c>
      <c r="H3" s="4">
        <v>0</v>
      </c>
    </row>
    <row r="4" spans="1:9" ht="15.75" customHeight="1">
      <c r="A4" s="2" t="s">
        <v>255</v>
      </c>
      <c r="B4" s="4">
        <v>8</v>
      </c>
      <c r="C4" s="2" t="s">
        <v>256</v>
      </c>
      <c r="D4" s="4">
        <v>20</v>
      </c>
      <c r="E4" s="2" t="s">
        <v>257</v>
      </c>
      <c r="F4" s="4">
        <f>$F$2*0.2</f>
        <v>35</v>
      </c>
      <c r="G4" s="2" t="s">
        <v>258</v>
      </c>
      <c r="H4" s="4">
        <v>5</v>
      </c>
    </row>
    <row r="5" spans="1:9" ht="15.75" customHeight="1">
      <c r="A5" s="2" t="s">
        <v>259</v>
      </c>
      <c r="B5" s="4">
        <v>11</v>
      </c>
      <c r="C5" s="2" t="s">
        <v>260</v>
      </c>
      <c r="D5" s="4">
        <v>34</v>
      </c>
      <c r="E5" s="2" t="s">
        <v>261</v>
      </c>
      <c r="F5" s="4">
        <f>$F$2*0.7</f>
        <v>122.49999999999999</v>
      </c>
      <c r="G5" s="2" t="s">
        <v>262</v>
      </c>
      <c r="H5" s="4">
        <v>0</v>
      </c>
    </row>
    <row r="6" spans="1:9" ht="15.75" customHeight="1">
      <c r="A6" s="2" t="s">
        <v>263</v>
      </c>
      <c r="B6" s="4">
        <v>9</v>
      </c>
      <c r="C6" s="2" t="s">
        <v>264</v>
      </c>
      <c r="D6" s="4">
        <v>20</v>
      </c>
      <c r="E6" s="2" t="s">
        <v>265</v>
      </c>
      <c r="F6" s="4">
        <f>$F$2*0.2</f>
        <v>35</v>
      </c>
      <c r="G6" s="2" t="s">
        <v>266</v>
      </c>
      <c r="H6" s="4">
        <v>1</v>
      </c>
    </row>
    <row r="7" spans="1:9" ht="15.75" customHeight="1">
      <c r="A7" s="2" t="s">
        <v>267</v>
      </c>
      <c r="B7" s="4">
        <v>10</v>
      </c>
      <c r="C7" s="2" t="s">
        <v>268</v>
      </c>
      <c r="D7" s="4">
        <v>20</v>
      </c>
      <c r="E7" s="2" t="s">
        <v>269</v>
      </c>
      <c r="F7" s="4">
        <f>$F$2*0.2</f>
        <v>35</v>
      </c>
      <c r="G7" s="2" t="s">
        <v>270</v>
      </c>
      <c r="H7" s="4">
        <v>0</v>
      </c>
    </row>
    <row r="8" spans="1:9" ht="15.75" customHeight="1">
      <c r="A8" s="2" t="s">
        <v>271</v>
      </c>
      <c r="B8" s="4">
        <v>4</v>
      </c>
      <c r="C8" s="2" t="s">
        <v>272</v>
      </c>
      <c r="D8" s="4">
        <v>20</v>
      </c>
      <c r="E8" s="2" t="s">
        <v>273</v>
      </c>
      <c r="F8" s="4">
        <f>$F$2*0.25</f>
        <v>43.75</v>
      </c>
      <c r="G8" s="2" t="s">
        <v>274</v>
      </c>
      <c r="H8" s="4">
        <v>1</v>
      </c>
    </row>
    <row r="9" spans="1:9" ht="15.75" customHeight="1">
      <c r="A9" s="2" t="s">
        <v>275</v>
      </c>
      <c r="B9" s="4">
        <v>5</v>
      </c>
      <c r="C9" s="2" t="s">
        <v>276</v>
      </c>
      <c r="D9" s="4">
        <v>20</v>
      </c>
      <c r="E9" s="2" t="s">
        <v>277</v>
      </c>
      <c r="F9" s="4">
        <f>$F$2*0.25</f>
        <v>43.75</v>
      </c>
      <c r="G9" s="2" t="s">
        <v>278</v>
      </c>
      <c r="H9" s="4">
        <v>0</v>
      </c>
    </row>
    <row r="10" spans="1:9" ht="15.75" customHeight="1">
      <c r="A10" s="2" t="s">
        <v>279</v>
      </c>
      <c r="B10" s="4">
        <f>ROUNDUP((B8+B5+B7+B9)/2,0)</f>
        <v>15</v>
      </c>
      <c r="C10" s="2" t="s">
        <v>280</v>
      </c>
      <c r="D10" s="4">
        <v>20</v>
      </c>
      <c r="E10" s="2" t="s">
        <v>281</v>
      </c>
      <c r="F10" s="2" t="s">
        <v>7</v>
      </c>
      <c r="G10" s="2" t="s">
        <v>283</v>
      </c>
      <c r="H10" s="4">
        <v>4</v>
      </c>
    </row>
    <row r="11" spans="1:9" ht="15.75" customHeight="1">
      <c r="A11" s="2" t="s">
        <v>284</v>
      </c>
      <c r="B11" s="4">
        <v>11</v>
      </c>
      <c r="C11" s="2" t="s">
        <v>285</v>
      </c>
      <c r="D11" s="4">
        <v>28</v>
      </c>
      <c r="E11" s="2" t="s">
        <v>286</v>
      </c>
      <c r="F11" s="4">
        <v>2</v>
      </c>
      <c r="G11" s="2" t="s">
        <v>287</v>
      </c>
      <c r="H11" s="4">
        <v>6</v>
      </c>
    </row>
    <row r="12" spans="1:9" ht="15.75" customHeight="1">
      <c r="A12" s="2" t="s">
        <v>288</v>
      </c>
      <c r="B12" s="4">
        <v>20</v>
      </c>
      <c r="C12" s="2" t="s">
        <v>289</v>
      </c>
      <c r="D12" s="4">
        <v>20</v>
      </c>
      <c r="E12" s="2" t="s">
        <v>290</v>
      </c>
      <c r="F12" s="4">
        <v>2</v>
      </c>
      <c r="G12" s="2" t="s">
        <v>291</v>
      </c>
      <c r="H12" s="4">
        <v>3</v>
      </c>
    </row>
    <row r="13" spans="1:9" ht="15.75" customHeight="1">
      <c r="A13" s="2" t="s">
        <v>292</v>
      </c>
      <c r="B13" s="4">
        <v>20</v>
      </c>
      <c r="C13" s="2" t="s">
        <v>293</v>
      </c>
      <c r="D13" s="4">
        <v>28</v>
      </c>
      <c r="E13" s="2" t="s">
        <v>294</v>
      </c>
      <c r="F13" s="2" t="s">
        <v>526</v>
      </c>
      <c r="G13" s="2" t="s">
        <v>296</v>
      </c>
      <c r="H13" s="4">
        <v>5</v>
      </c>
    </row>
    <row r="14" spans="1:9" ht="15.75" customHeight="1">
      <c r="A14" s="2" t="s">
        <v>297</v>
      </c>
      <c r="B14" s="4">
        <v>48</v>
      </c>
      <c r="C14" s="2" t="s">
        <v>298</v>
      </c>
      <c r="D14" s="4">
        <v>20</v>
      </c>
      <c r="E14" s="2" t="s">
        <v>299</v>
      </c>
      <c r="F14" s="2" t="s">
        <v>527</v>
      </c>
      <c r="G14" s="2" t="s">
        <v>301</v>
      </c>
      <c r="H14" s="4">
        <v>6</v>
      </c>
    </row>
    <row r="15" spans="1:9" ht="15.75" customHeight="1">
      <c r="A15" s="2" t="s">
        <v>302</v>
      </c>
      <c r="B15" s="2" t="s">
        <v>303</v>
      </c>
      <c r="C15" s="2" t="s">
        <v>304</v>
      </c>
      <c r="D15" s="4">
        <v>20</v>
      </c>
      <c r="E15" s="2" t="s">
        <v>305</v>
      </c>
      <c r="F15" s="2"/>
      <c r="G15" s="2" t="s">
        <v>307</v>
      </c>
      <c r="H15" s="4">
        <v>1</v>
      </c>
    </row>
    <row r="16" spans="1:9" ht="15.75" customHeight="1">
      <c r="A16" s="2" t="s">
        <v>308</v>
      </c>
      <c r="B16" s="4">
        <f>ROUNDUP((B7+B5)/2,0)</f>
        <v>11</v>
      </c>
      <c r="C16" s="2" t="s">
        <v>309</v>
      </c>
      <c r="D16" s="4">
        <v>20</v>
      </c>
      <c r="E16" s="2" t="s">
        <v>99</v>
      </c>
      <c r="F16" s="2" t="s">
        <v>377</v>
      </c>
      <c r="G16" s="2" t="s">
        <v>311</v>
      </c>
      <c r="H16" s="4">
        <v>1</v>
      </c>
    </row>
    <row r="17" spans="1:8" ht="15.75" customHeight="1">
      <c r="A17" s="2" t="s">
        <v>312</v>
      </c>
      <c r="B17" s="4">
        <f>ROUNDUP((B6+B6+B4)/3,0)</f>
        <v>9</v>
      </c>
      <c r="C17" s="2" t="s">
        <v>313</v>
      </c>
      <c r="D17" s="4">
        <v>20</v>
      </c>
      <c r="E17" s="2" t="s">
        <v>314</v>
      </c>
      <c r="F17" s="4"/>
      <c r="G17" s="2" t="s">
        <v>315</v>
      </c>
      <c r="H17" s="4">
        <v>1</v>
      </c>
    </row>
    <row r="18" spans="1:8" ht="15.75" customHeight="1">
      <c r="A18" s="2" t="s">
        <v>316</v>
      </c>
      <c r="B18" s="4">
        <f>ROUNDUP((B5+B4+B5)/3,0)</f>
        <v>10</v>
      </c>
      <c r="C18" s="2" t="s">
        <v>317</v>
      </c>
      <c r="D18" s="4">
        <v>20</v>
      </c>
      <c r="E18" s="2" t="s">
        <v>318</v>
      </c>
      <c r="F18" s="4"/>
      <c r="G18" s="2" t="s">
        <v>319</v>
      </c>
      <c r="H18" s="4">
        <v>1</v>
      </c>
    </row>
    <row r="19" spans="1:8" ht="15.75" customHeight="1">
      <c r="A19" s="2" t="s">
        <v>320</v>
      </c>
      <c r="B19" s="4">
        <f>ROUNDUP(B8+B9,0)</f>
        <v>9</v>
      </c>
      <c r="C19" s="2" t="s">
        <v>321</v>
      </c>
      <c r="D19" s="4">
        <v>40</v>
      </c>
      <c r="E19" s="2" t="s">
        <v>322</v>
      </c>
      <c r="F19" s="4"/>
      <c r="G19" s="2" t="s">
        <v>323</v>
      </c>
      <c r="H19" s="4">
        <v>1</v>
      </c>
    </row>
    <row r="20" spans="1:8" ht="15.75" customHeight="1">
      <c r="A20" s="2" t="s">
        <v>324</v>
      </c>
      <c r="B20" s="2"/>
      <c r="C20" s="2" t="s">
        <v>325</v>
      </c>
      <c r="D20" s="4">
        <v>20</v>
      </c>
      <c r="E20" s="2" t="s">
        <v>326</v>
      </c>
      <c r="F20" s="4"/>
      <c r="G20" s="2" t="s">
        <v>327</v>
      </c>
      <c r="H20" s="2" t="s">
        <v>328</v>
      </c>
    </row>
    <row r="21" spans="1:8" ht="15.75" customHeight="1">
      <c r="A21" s="2" t="s">
        <v>329</v>
      </c>
      <c r="B21" s="4">
        <f>F2</f>
        <v>175</v>
      </c>
      <c r="C21" s="2" t="s">
        <v>330</v>
      </c>
      <c r="D21" s="4">
        <v>20</v>
      </c>
      <c r="E21" s="2" t="s">
        <v>331</v>
      </c>
      <c r="F21" s="4"/>
      <c r="G21" s="2" t="s">
        <v>332</v>
      </c>
      <c r="H21" s="2" t="s">
        <v>328</v>
      </c>
    </row>
    <row r="22" spans="1:8" ht="15.75" customHeight="1">
      <c r="A22" s="2" t="s">
        <v>334</v>
      </c>
      <c r="B22" s="4">
        <f>F3</f>
        <v>5</v>
      </c>
      <c r="C22" s="2" t="s">
        <v>335</v>
      </c>
      <c r="D22" s="4">
        <v>20</v>
      </c>
      <c r="E22" s="2" t="s">
        <v>336</v>
      </c>
      <c r="F22" s="4"/>
      <c r="G22" s="2" t="s">
        <v>337</v>
      </c>
      <c r="H22" s="2" t="s">
        <v>328</v>
      </c>
    </row>
    <row r="23" spans="1:8" ht="15.75" customHeight="1">
      <c r="A23" s="2" t="s">
        <v>339</v>
      </c>
      <c r="B23" s="4">
        <f t="shared" ref="B23:B28" si="0">F4</f>
        <v>35</v>
      </c>
      <c r="C23" s="2" t="s">
        <v>340</v>
      </c>
      <c r="D23" s="4">
        <v>20</v>
      </c>
      <c r="E23" s="2" t="s">
        <v>341</v>
      </c>
      <c r="F23" s="4"/>
      <c r="G23" s="2" t="s">
        <v>342</v>
      </c>
      <c r="H23" s="2" t="s">
        <v>328</v>
      </c>
    </row>
    <row r="24" spans="1:8" ht="15.75" customHeight="1">
      <c r="A24" s="2" t="s">
        <v>344</v>
      </c>
      <c r="B24" s="4">
        <f t="shared" si="0"/>
        <v>122.49999999999999</v>
      </c>
      <c r="C24" s="2" t="s">
        <v>345</v>
      </c>
      <c r="D24" s="4">
        <v>20</v>
      </c>
      <c r="E24" s="2" t="s">
        <v>346</v>
      </c>
      <c r="F24" s="4"/>
      <c r="G24" s="2" t="s">
        <v>347</v>
      </c>
      <c r="H24" s="2" t="s">
        <v>328</v>
      </c>
    </row>
    <row r="25" spans="1:8" ht="15.75" customHeight="1">
      <c r="A25" s="2" t="s">
        <v>348</v>
      </c>
      <c r="B25" s="4">
        <f t="shared" si="0"/>
        <v>35</v>
      </c>
      <c r="C25" s="2" t="s">
        <v>349</v>
      </c>
      <c r="D25" s="4">
        <v>20</v>
      </c>
      <c r="E25" s="2" t="s">
        <v>350</v>
      </c>
      <c r="F25" s="4"/>
      <c r="G25" s="2" t="s">
        <v>351</v>
      </c>
      <c r="H25" s="2" t="s">
        <v>528</v>
      </c>
    </row>
    <row r="26" spans="1:8" ht="15.75" customHeight="1">
      <c r="A26" s="2" t="s">
        <v>353</v>
      </c>
      <c r="B26" s="4">
        <f t="shared" si="0"/>
        <v>35</v>
      </c>
      <c r="C26" s="2" t="s">
        <v>354</v>
      </c>
      <c r="D26" s="4">
        <v>20</v>
      </c>
      <c r="E26" s="2" t="s">
        <v>355</v>
      </c>
      <c r="F26" s="4"/>
      <c r="G26" s="2"/>
      <c r="H26" s="2"/>
    </row>
    <row r="27" spans="1:8" ht="15.75" customHeight="1">
      <c r="A27" s="2" t="s">
        <v>356</v>
      </c>
      <c r="B27" s="4">
        <f t="shared" si="0"/>
        <v>43.75</v>
      </c>
      <c r="E27" s="2" t="s">
        <v>357</v>
      </c>
      <c r="F27" s="2"/>
      <c r="G27" s="2"/>
      <c r="H27" s="2"/>
    </row>
    <row r="28" spans="1:8" ht="15.75" customHeight="1">
      <c r="A28" s="2" t="s">
        <v>358</v>
      </c>
      <c r="B28" s="4">
        <f t="shared" si="0"/>
        <v>43.75</v>
      </c>
      <c r="C28" s="2"/>
      <c r="D28" s="2"/>
      <c r="E28" s="2"/>
      <c r="F28" s="2"/>
      <c r="G28" s="2"/>
      <c r="H28" s="2"/>
    </row>
    <row r="29" spans="1:8" ht="15.75" customHeight="1">
      <c r="A29" s="2" t="s">
        <v>359</v>
      </c>
      <c r="B29" s="4">
        <v>0</v>
      </c>
      <c r="C29" s="2"/>
      <c r="D29" s="2"/>
      <c r="E29" s="2"/>
      <c r="F29" s="2"/>
      <c r="G29" s="2"/>
      <c r="H29" s="2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 codeName="Tabelle50">
    <outlinePr summaryBelow="0" summaryRight="0"/>
  </sheetPr>
  <dimension ref="A1:I29"/>
  <sheetViews>
    <sheetView workbookViewId="0">
      <selection activeCell="D20" sqref="D20"/>
    </sheetView>
  </sheetViews>
  <sheetFormatPr defaultColWidth="14.42578125" defaultRowHeight="15.75" customHeight="1"/>
  <sheetData>
    <row r="1" spans="1:9" ht="15.75" customHeight="1">
      <c r="A1" s="2" t="s">
        <v>238</v>
      </c>
      <c r="B1" s="2" t="s">
        <v>239</v>
      </c>
      <c r="C1" s="2" t="s">
        <v>240</v>
      </c>
      <c r="D1" s="2" t="s">
        <v>241</v>
      </c>
      <c r="E1" s="2" t="s">
        <v>242</v>
      </c>
      <c r="F1" s="2" t="s">
        <v>243</v>
      </c>
      <c r="G1" s="2" t="s">
        <v>244</v>
      </c>
      <c r="H1" s="2" t="s">
        <v>245</v>
      </c>
      <c r="I1" s="1" t="s">
        <v>246</v>
      </c>
    </row>
    <row r="2" spans="1:9" ht="15.75" customHeight="1">
      <c r="A2" s="2" t="s">
        <v>247</v>
      </c>
      <c r="B2" s="4">
        <v>12</v>
      </c>
      <c r="C2" s="2" t="s">
        <v>248</v>
      </c>
      <c r="D2" s="4">
        <v>20</v>
      </c>
      <c r="E2" s="2" t="s">
        <v>249</v>
      </c>
      <c r="F2" s="4">
        <f xml:space="preserve"> (B2*2 + B5) *5</f>
        <v>175</v>
      </c>
      <c r="G2" s="2" t="s">
        <v>250</v>
      </c>
      <c r="H2" s="4">
        <v>7</v>
      </c>
    </row>
    <row r="3" spans="1:9" ht="15.75" customHeight="1">
      <c r="A3" s="2" t="s">
        <v>251</v>
      </c>
      <c r="B3" s="4">
        <v>12</v>
      </c>
      <c r="C3" s="2" t="s">
        <v>252</v>
      </c>
      <c r="D3" s="4">
        <v>40</v>
      </c>
      <c r="E3" s="2" t="s">
        <v>253</v>
      </c>
      <c r="F3" s="4">
        <f>ROUNDDOWN(B5/2,0)</f>
        <v>5</v>
      </c>
      <c r="G3" s="2" t="s">
        <v>254</v>
      </c>
      <c r="H3" s="4">
        <v>0</v>
      </c>
    </row>
    <row r="4" spans="1:9" ht="15.75" customHeight="1">
      <c r="A4" s="2" t="s">
        <v>255</v>
      </c>
      <c r="B4" s="4">
        <v>8</v>
      </c>
      <c r="C4" s="2" t="s">
        <v>256</v>
      </c>
      <c r="D4" s="4">
        <v>32</v>
      </c>
      <c r="E4" s="2" t="s">
        <v>257</v>
      </c>
      <c r="F4" s="4">
        <f>$F$2*0.2</f>
        <v>35</v>
      </c>
      <c r="G4" s="2" t="s">
        <v>258</v>
      </c>
      <c r="H4" s="4">
        <v>0</v>
      </c>
    </row>
    <row r="5" spans="1:9" ht="15.75" customHeight="1">
      <c r="A5" s="2" t="s">
        <v>259</v>
      </c>
      <c r="B5" s="4">
        <v>11</v>
      </c>
      <c r="C5" s="2" t="s">
        <v>260</v>
      </c>
      <c r="D5" s="4">
        <v>36</v>
      </c>
      <c r="E5" s="2" t="s">
        <v>261</v>
      </c>
      <c r="F5" s="4">
        <f>$F$2*0.7</f>
        <v>122.49999999999999</v>
      </c>
      <c r="G5" s="2" t="s">
        <v>262</v>
      </c>
      <c r="H5" s="4">
        <v>0</v>
      </c>
    </row>
    <row r="6" spans="1:9" ht="15.75" customHeight="1">
      <c r="A6" s="2" t="s">
        <v>263</v>
      </c>
      <c r="B6" s="4">
        <v>9</v>
      </c>
      <c r="C6" s="2" t="s">
        <v>264</v>
      </c>
      <c r="D6" s="4">
        <v>20</v>
      </c>
      <c r="E6" s="2" t="s">
        <v>265</v>
      </c>
      <c r="F6" s="4">
        <f>$F$2*0.2</f>
        <v>35</v>
      </c>
      <c r="G6" s="2" t="s">
        <v>266</v>
      </c>
      <c r="H6" s="4">
        <v>1</v>
      </c>
    </row>
    <row r="7" spans="1:9" ht="15.75" customHeight="1">
      <c r="A7" s="2" t="s">
        <v>267</v>
      </c>
      <c r="B7" s="4">
        <v>10</v>
      </c>
      <c r="C7" s="2" t="s">
        <v>268</v>
      </c>
      <c r="D7" s="4">
        <v>20</v>
      </c>
      <c r="E7" s="2" t="s">
        <v>269</v>
      </c>
      <c r="F7" s="4">
        <f>$F$2*0.2</f>
        <v>35</v>
      </c>
      <c r="G7" s="2" t="s">
        <v>270</v>
      </c>
      <c r="H7" s="4">
        <v>0</v>
      </c>
    </row>
    <row r="8" spans="1:9" ht="15.75" customHeight="1">
      <c r="A8" s="2" t="s">
        <v>271</v>
      </c>
      <c r="B8" s="4">
        <v>4</v>
      </c>
      <c r="C8" s="2" t="s">
        <v>272</v>
      </c>
      <c r="D8" s="4">
        <v>20</v>
      </c>
      <c r="E8" s="2" t="s">
        <v>273</v>
      </c>
      <c r="F8" s="4">
        <f>$F$2*0.25</f>
        <v>43.75</v>
      </c>
      <c r="G8" s="2" t="s">
        <v>274</v>
      </c>
      <c r="H8" s="4">
        <v>0</v>
      </c>
    </row>
    <row r="9" spans="1:9" ht="15.75" customHeight="1">
      <c r="A9" s="2" t="s">
        <v>275</v>
      </c>
      <c r="B9" s="4">
        <v>5</v>
      </c>
      <c r="C9" s="2" t="s">
        <v>276</v>
      </c>
      <c r="D9" s="4">
        <v>30</v>
      </c>
      <c r="E9" s="2" t="s">
        <v>277</v>
      </c>
      <c r="F9" s="4">
        <f>$F$2*0.25</f>
        <v>43.75</v>
      </c>
      <c r="G9" s="2" t="s">
        <v>278</v>
      </c>
      <c r="H9" s="4">
        <v>0</v>
      </c>
    </row>
    <row r="10" spans="1:9" ht="15.75" customHeight="1">
      <c r="A10" s="2" t="s">
        <v>279</v>
      </c>
      <c r="B10" s="4">
        <f>ROUNDUP((B8+B5+B7+B9)/2,0)</f>
        <v>15</v>
      </c>
      <c r="C10" s="2" t="s">
        <v>280</v>
      </c>
      <c r="D10" s="4">
        <v>20</v>
      </c>
      <c r="E10" s="2" t="s">
        <v>281</v>
      </c>
      <c r="F10" s="2" t="s">
        <v>7</v>
      </c>
      <c r="G10" s="2" t="s">
        <v>283</v>
      </c>
      <c r="H10" s="4">
        <v>4</v>
      </c>
    </row>
    <row r="11" spans="1:9" ht="15.75" customHeight="1">
      <c r="A11" s="2" t="s">
        <v>284</v>
      </c>
      <c r="B11" s="4">
        <v>11</v>
      </c>
      <c r="C11" s="2" t="s">
        <v>285</v>
      </c>
      <c r="D11" s="4">
        <v>20</v>
      </c>
      <c r="E11" s="2" t="s">
        <v>286</v>
      </c>
      <c r="F11" s="4">
        <v>2</v>
      </c>
      <c r="G11" s="2" t="s">
        <v>287</v>
      </c>
      <c r="H11" s="4">
        <v>6</v>
      </c>
    </row>
    <row r="12" spans="1:9" ht="15.75" customHeight="1">
      <c r="A12" s="2" t="s">
        <v>288</v>
      </c>
      <c r="B12" s="4">
        <v>20</v>
      </c>
      <c r="C12" s="2" t="s">
        <v>289</v>
      </c>
      <c r="D12" s="4">
        <v>20</v>
      </c>
      <c r="E12" s="2" t="s">
        <v>290</v>
      </c>
      <c r="F12" s="4">
        <v>2</v>
      </c>
      <c r="G12" s="2" t="s">
        <v>291</v>
      </c>
      <c r="H12" s="4">
        <v>3</v>
      </c>
    </row>
    <row r="13" spans="1:9" ht="15.75" customHeight="1">
      <c r="A13" s="2" t="s">
        <v>292</v>
      </c>
      <c r="B13" s="4">
        <v>20</v>
      </c>
      <c r="C13" s="2" t="s">
        <v>293</v>
      </c>
      <c r="D13" s="4">
        <v>20</v>
      </c>
      <c r="E13" s="2" t="s">
        <v>294</v>
      </c>
      <c r="F13" s="2" t="s">
        <v>529</v>
      </c>
      <c r="G13" s="2" t="s">
        <v>296</v>
      </c>
      <c r="H13" s="4">
        <v>5</v>
      </c>
    </row>
    <row r="14" spans="1:9" ht="15.75" customHeight="1">
      <c r="A14" s="2" t="s">
        <v>297</v>
      </c>
      <c r="B14" s="4">
        <v>48</v>
      </c>
      <c r="C14" s="2" t="s">
        <v>298</v>
      </c>
      <c r="D14" s="4">
        <v>20</v>
      </c>
      <c r="E14" s="2" t="s">
        <v>299</v>
      </c>
      <c r="F14" s="2" t="s">
        <v>530</v>
      </c>
      <c r="G14" s="2" t="s">
        <v>301</v>
      </c>
      <c r="H14" s="4">
        <v>6</v>
      </c>
    </row>
    <row r="15" spans="1:9" ht="15.75" customHeight="1">
      <c r="A15" s="2" t="s">
        <v>302</v>
      </c>
      <c r="B15" s="2" t="s">
        <v>303</v>
      </c>
      <c r="C15" s="2" t="s">
        <v>304</v>
      </c>
      <c r="D15" s="4">
        <v>20</v>
      </c>
      <c r="E15" s="2" t="s">
        <v>305</v>
      </c>
      <c r="F15" s="2"/>
      <c r="G15" s="2" t="s">
        <v>307</v>
      </c>
      <c r="H15" s="4">
        <v>1</v>
      </c>
    </row>
    <row r="16" spans="1:9" ht="15.75" customHeight="1">
      <c r="A16" s="2" t="s">
        <v>308</v>
      </c>
      <c r="B16" s="4">
        <f>ROUNDUP((B7+B5)/2,0)</f>
        <v>11</v>
      </c>
      <c r="C16" s="2" t="s">
        <v>309</v>
      </c>
      <c r="D16" s="4">
        <v>20</v>
      </c>
      <c r="E16" s="2" t="s">
        <v>99</v>
      </c>
      <c r="F16" s="2" t="s">
        <v>377</v>
      </c>
      <c r="G16" s="2" t="s">
        <v>311</v>
      </c>
      <c r="H16" s="4">
        <v>1</v>
      </c>
    </row>
    <row r="17" spans="1:8" ht="15.75" customHeight="1">
      <c r="A17" s="2" t="s">
        <v>312</v>
      </c>
      <c r="B17" s="4">
        <f>ROUNDUP((B6+B6+B4)/3,0)</f>
        <v>9</v>
      </c>
      <c r="C17" s="2" t="s">
        <v>313</v>
      </c>
      <c r="D17" s="4">
        <v>20</v>
      </c>
      <c r="E17" s="2" t="s">
        <v>314</v>
      </c>
      <c r="F17" s="4"/>
      <c r="G17" s="2" t="s">
        <v>315</v>
      </c>
      <c r="H17" s="4">
        <v>1</v>
      </c>
    </row>
    <row r="18" spans="1:8" ht="15.75" customHeight="1">
      <c r="A18" s="2" t="s">
        <v>316</v>
      </c>
      <c r="B18" s="4">
        <f>ROUNDUP((B5+B4+B5)/3,0)</f>
        <v>10</v>
      </c>
      <c r="C18" s="2" t="s">
        <v>317</v>
      </c>
      <c r="D18" s="4">
        <v>20</v>
      </c>
      <c r="E18" s="2" t="s">
        <v>318</v>
      </c>
      <c r="F18" s="4"/>
      <c r="G18" s="2" t="s">
        <v>319</v>
      </c>
      <c r="H18" s="4">
        <v>1</v>
      </c>
    </row>
    <row r="19" spans="1:8" ht="15.75" customHeight="1">
      <c r="A19" s="2" t="s">
        <v>320</v>
      </c>
      <c r="B19" s="4">
        <f>ROUNDUP(B8+B9,0)</f>
        <v>9</v>
      </c>
      <c r="C19" s="2" t="s">
        <v>321</v>
      </c>
      <c r="D19" s="4">
        <v>20</v>
      </c>
      <c r="E19" s="2" t="s">
        <v>322</v>
      </c>
      <c r="F19" s="4"/>
      <c r="G19" s="2" t="s">
        <v>323</v>
      </c>
      <c r="H19" s="4">
        <v>1</v>
      </c>
    </row>
    <row r="20" spans="1:8" ht="15.75" customHeight="1">
      <c r="A20" s="2" t="s">
        <v>324</v>
      </c>
      <c r="B20" s="2"/>
      <c r="C20" s="2" t="s">
        <v>325</v>
      </c>
      <c r="D20" s="4">
        <v>40</v>
      </c>
      <c r="E20" s="2" t="s">
        <v>326</v>
      </c>
      <c r="F20" s="4"/>
      <c r="G20" s="2" t="s">
        <v>327</v>
      </c>
      <c r="H20" s="2" t="s">
        <v>479</v>
      </c>
    </row>
    <row r="21" spans="1:8" ht="15.75" customHeight="1">
      <c r="A21" s="2" t="s">
        <v>329</v>
      </c>
      <c r="B21" s="4">
        <f>F2</f>
        <v>175</v>
      </c>
      <c r="C21" s="2" t="s">
        <v>330</v>
      </c>
      <c r="D21" s="4">
        <v>20</v>
      </c>
      <c r="E21" s="2" t="s">
        <v>331</v>
      </c>
      <c r="F21" s="4"/>
      <c r="G21" s="2" t="s">
        <v>332</v>
      </c>
      <c r="H21" s="2" t="s">
        <v>479</v>
      </c>
    </row>
    <row r="22" spans="1:8" ht="15.75" customHeight="1">
      <c r="A22" s="2" t="s">
        <v>334</v>
      </c>
      <c r="B22" s="4">
        <f>F3</f>
        <v>5</v>
      </c>
      <c r="C22" s="2" t="s">
        <v>335</v>
      </c>
      <c r="D22" s="4">
        <v>20</v>
      </c>
      <c r="E22" s="2" t="s">
        <v>336</v>
      </c>
      <c r="F22" s="4"/>
      <c r="G22" s="2" t="s">
        <v>337</v>
      </c>
      <c r="H22" s="2" t="s">
        <v>479</v>
      </c>
    </row>
    <row r="23" spans="1:8" ht="15.75" customHeight="1">
      <c r="A23" s="2" t="s">
        <v>339</v>
      </c>
      <c r="B23" s="4">
        <f t="shared" ref="B23:B28" si="0">F4</f>
        <v>35</v>
      </c>
      <c r="C23" s="2" t="s">
        <v>340</v>
      </c>
      <c r="D23" s="4">
        <v>20</v>
      </c>
      <c r="E23" s="2" t="s">
        <v>341</v>
      </c>
      <c r="F23" s="4"/>
      <c r="G23" s="2" t="s">
        <v>342</v>
      </c>
      <c r="H23" s="2" t="s">
        <v>479</v>
      </c>
    </row>
    <row r="24" spans="1:8" ht="15.75" customHeight="1">
      <c r="A24" s="2" t="s">
        <v>344</v>
      </c>
      <c r="B24" s="4">
        <f t="shared" si="0"/>
        <v>122.49999999999999</v>
      </c>
      <c r="C24" s="2" t="s">
        <v>345</v>
      </c>
      <c r="D24" s="4">
        <v>20</v>
      </c>
      <c r="E24" s="2" t="s">
        <v>346</v>
      </c>
      <c r="F24" s="4"/>
      <c r="G24" s="2" t="s">
        <v>347</v>
      </c>
      <c r="H24" s="2" t="s">
        <v>479</v>
      </c>
    </row>
    <row r="25" spans="1:8" ht="15.75" customHeight="1">
      <c r="A25" s="2" t="s">
        <v>348</v>
      </c>
      <c r="B25" s="4">
        <f t="shared" si="0"/>
        <v>35</v>
      </c>
      <c r="C25" s="2" t="s">
        <v>349</v>
      </c>
      <c r="D25" s="4">
        <v>35</v>
      </c>
      <c r="E25" s="2" t="s">
        <v>350</v>
      </c>
      <c r="F25" s="4"/>
      <c r="G25" s="2" t="s">
        <v>351</v>
      </c>
      <c r="H25" s="2" t="s">
        <v>194</v>
      </c>
    </row>
    <row r="26" spans="1:8" ht="15.75" customHeight="1">
      <c r="A26" s="2" t="s">
        <v>353</v>
      </c>
      <c r="B26" s="4">
        <f t="shared" si="0"/>
        <v>35</v>
      </c>
      <c r="C26" s="2" t="s">
        <v>354</v>
      </c>
      <c r="D26" s="4">
        <v>38</v>
      </c>
      <c r="E26" s="2" t="s">
        <v>355</v>
      </c>
      <c r="F26" s="4"/>
      <c r="G26" s="2"/>
      <c r="H26" s="2"/>
    </row>
    <row r="27" spans="1:8" ht="15.75" customHeight="1">
      <c r="A27" s="2" t="s">
        <v>356</v>
      </c>
      <c r="B27" s="4">
        <f t="shared" si="0"/>
        <v>43.75</v>
      </c>
      <c r="E27" s="2" t="s">
        <v>357</v>
      </c>
      <c r="F27" s="2"/>
      <c r="G27" s="2"/>
      <c r="H27" s="2"/>
    </row>
    <row r="28" spans="1:8" ht="15.75" customHeight="1">
      <c r="A28" s="2" t="s">
        <v>358</v>
      </c>
      <c r="B28" s="4">
        <f t="shared" si="0"/>
        <v>43.75</v>
      </c>
      <c r="C28" s="2"/>
      <c r="D28" s="2"/>
      <c r="E28" s="2"/>
      <c r="F28" s="2"/>
      <c r="G28" s="2"/>
      <c r="H28" s="2"/>
    </row>
    <row r="29" spans="1:8" ht="15.75" customHeight="1">
      <c r="A29" s="2" t="s">
        <v>359</v>
      </c>
      <c r="B29" s="4">
        <v>0</v>
      </c>
      <c r="C29" s="2"/>
      <c r="D29" s="2"/>
      <c r="E29" s="2"/>
      <c r="F29" s="2"/>
      <c r="G29" s="2"/>
      <c r="H29" s="2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9"/>
  <sheetViews>
    <sheetView workbookViewId="0">
      <selection activeCell="D2" sqref="D2:D26"/>
    </sheetView>
  </sheetViews>
  <sheetFormatPr defaultColWidth="11.42578125" defaultRowHeight="13.15"/>
  <cols>
    <col min="6" max="6" width="62" customWidth="1"/>
  </cols>
  <sheetData>
    <row r="1" spans="1:9" ht="14.45">
      <c r="A1" s="2" t="s">
        <v>238</v>
      </c>
      <c r="B1" s="2" t="s">
        <v>239</v>
      </c>
      <c r="C1" s="2" t="s">
        <v>240</v>
      </c>
      <c r="D1" s="2" t="s">
        <v>241</v>
      </c>
      <c r="E1" s="2" t="s">
        <v>242</v>
      </c>
      <c r="F1" s="2" t="s">
        <v>243</v>
      </c>
      <c r="G1" s="2" t="s">
        <v>244</v>
      </c>
      <c r="H1" s="2" t="s">
        <v>245</v>
      </c>
      <c r="I1" s="1" t="s">
        <v>246</v>
      </c>
    </row>
    <row r="2" spans="1:9" ht="14.45">
      <c r="A2" s="2" t="s">
        <v>247</v>
      </c>
      <c r="B2" s="4">
        <v>14</v>
      </c>
      <c r="C2" s="2" t="s">
        <v>248</v>
      </c>
      <c r="D2" s="4">
        <v>20</v>
      </c>
      <c r="E2" s="2" t="s">
        <v>249</v>
      </c>
      <c r="F2" s="4">
        <f xml:space="preserve"> (B2*2 + B5) *5</f>
        <v>205</v>
      </c>
      <c r="G2" s="2" t="s">
        <v>250</v>
      </c>
      <c r="H2" s="4">
        <v>7</v>
      </c>
      <c r="I2" s="1"/>
    </row>
    <row r="3" spans="1:9" ht="14.45">
      <c r="A3" s="2" t="s">
        <v>251</v>
      </c>
      <c r="B3" s="4">
        <v>13</v>
      </c>
      <c r="C3" s="2" t="s">
        <v>252</v>
      </c>
      <c r="D3" s="4">
        <v>45</v>
      </c>
      <c r="E3" s="2" t="s">
        <v>253</v>
      </c>
      <c r="F3" s="4">
        <f>ROUNDDOWN(B5/2,0)</f>
        <v>6</v>
      </c>
      <c r="G3" s="2" t="s">
        <v>254</v>
      </c>
      <c r="H3" s="4">
        <v>7</v>
      </c>
      <c r="I3" s="1"/>
    </row>
    <row r="4" spans="1:9" ht="14.45">
      <c r="A4" s="2" t="s">
        <v>255</v>
      </c>
      <c r="B4" s="4">
        <v>10</v>
      </c>
      <c r="C4" s="2" t="s">
        <v>256</v>
      </c>
      <c r="D4" s="4">
        <v>35</v>
      </c>
      <c r="E4" s="2" t="s">
        <v>257</v>
      </c>
      <c r="F4" s="4">
        <f>$F$2*0.2</f>
        <v>41</v>
      </c>
      <c r="G4" s="2" t="s">
        <v>258</v>
      </c>
      <c r="H4" s="4">
        <v>6</v>
      </c>
      <c r="I4" s="1"/>
    </row>
    <row r="5" spans="1:9" ht="14.45">
      <c r="A5" s="2" t="s">
        <v>259</v>
      </c>
      <c r="B5" s="4">
        <v>13</v>
      </c>
      <c r="C5" s="2" t="s">
        <v>260</v>
      </c>
      <c r="D5" s="4">
        <v>45</v>
      </c>
      <c r="E5" s="2" t="s">
        <v>261</v>
      </c>
      <c r="F5" s="4">
        <f>$F$2*0.7</f>
        <v>143.5</v>
      </c>
      <c r="G5" s="2" t="s">
        <v>262</v>
      </c>
      <c r="H5" s="4">
        <v>0</v>
      </c>
      <c r="I5" s="1"/>
    </row>
    <row r="6" spans="1:9" ht="14.45">
      <c r="A6" s="2" t="s">
        <v>263</v>
      </c>
      <c r="B6" s="4">
        <v>10</v>
      </c>
      <c r="C6" s="2" t="s">
        <v>264</v>
      </c>
      <c r="D6" s="4">
        <v>20</v>
      </c>
      <c r="E6" s="2" t="s">
        <v>265</v>
      </c>
      <c r="F6" s="4">
        <f>$F$2*0.2</f>
        <v>41</v>
      </c>
      <c r="G6" s="2" t="s">
        <v>266</v>
      </c>
      <c r="H6" s="4">
        <v>1</v>
      </c>
      <c r="I6" s="1"/>
    </row>
    <row r="7" spans="1:9" ht="14.45">
      <c r="A7" s="2" t="s">
        <v>267</v>
      </c>
      <c r="B7" s="4">
        <v>12</v>
      </c>
      <c r="C7" s="2" t="s">
        <v>268</v>
      </c>
      <c r="D7" s="4">
        <v>45</v>
      </c>
      <c r="E7" s="2" t="s">
        <v>269</v>
      </c>
      <c r="F7" s="4">
        <f>$F$2*0.2</f>
        <v>41</v>
      </c>
      <c r="G7" s="2" t="s">
        <v>270</v>
      </c>
      <c r="H7" s="4">
        <v>1</v>
      </c>
      <c r="I7" s="1"/>
    </row>
    <row r="8" spans="1:9" ht="14.45">
      <c r="A8" s="2" t="s">
        <v>271</v>
      </c>
      <c r="B8" s="4">
        <v>5</v>
      </c>
      <c r="C8" s="2" t="s">
        <v>272</v>
      </c>
      <c r="D8" s="4">
        <v>35</v>
      </c>
      <c r="E8" s="2" t="s">
        <v>273</v>
      </c>
      <c r="F8" s="4">
        <f>$F$2*0.25</f>
        <v>51.25</v>
      </c>
      <c r="G8" s="2" t="s">
        <v>274</v>
      </c>
      <c r="H8" s="4">
        <v>1</v>
      </c>
      <c r="I8" s="1"/>
    </row>
    <row r="9" spans="1:9" ht="14.45">
      <c r="A9" s="2" t="s">
        <v>275</v>
      </c>
      <c r="B9" s="4">
        <v>5</v>
      </c>
      <c r="C9" s="2" t="s">
        <v>276</v>
      </c>
      <c r="D9" s="4">
        <v>45</v>
      </c>
      <c r="E9" s="2" t="s">
        <v>277</v>
      </c>
      <c r="F9" s="4">
        <f>$F$2*0.25</f>
        <v>51.25</v>
      </c>
      <c r="G9" s="2" t="s">
        <v>278</v>
      </c>
      <c r="H9" s="4">
        <v>0</v>
      </c>
      <c r="I9" s="1"/>
    </row>
    <row r="10" spans="1:9" ht="14.45">
      <c r="A10" s="2" t="s">
        <v>279</v>
      </c>
      <c r="B10" s="4">
        <f>ROUNDUP((B8+B5+B7+B9)/2,0)</f>
        <v>18</v>
      </c>
      <c r="C10" s="2" t="s">
        <v>280</v>
      </c>
      <c r="D10" s="4">
        <v>35</v>
      </c>
      <c r="E10" s="2" t="s">
        <v>281</v>
      </c>
      <c r="F10" s="2" t="s">
        <v>282</v>
      </c>
      <c r="G10" s="2" t="s">
        <v>283</v>
      </c>
      <c r="H10" s="4">
        <v>6</v>
      </c>
      <c r="I10" s="1"/>
    </row>
    <row r="11" spans="1:9" ht="14.45">
      <c r="A11" s="2" t="s">
        <v>284</v>
      </c>
      <c r="B11" s="4">
        <v>8</v>
      </c>
      <c r="C11" s="2" t="s">
        <v>285</v>
      </c>
      <c r="D11" s="4">
        <v>35</v>
      </c>
      <c r="E11" s="2" t="s">
        <v>286</v>
      </c>
      <c r="F11" s="4">
        <v>2</v>
      </c>
      <c r="G11" s="2" t="s">
        <v>287</v>
      </c>
      <c r="H11" s="4">
        <v>5</v>
      </c>
      <c r="I11" s="1"/>
    </row>
    <row r="12" spans="1:9" ht="14.45">
      <c r="A12" s="2" t="s">
        <v>288</v>
      </c>
      <c r="B12" s="4">
        <v>20</v>
      </c>
      <c r="C12" s="2" t="s">
        <v>289</v>
      </c>
      <c r="D12" s="4">
        <v>30</v>
      </c>
      <c r="E12" s="2" t="s">
        <v>290</v>
      </c>
      <c r="F12" s="4">
        <v>2</v>
      </c>
      <c r="G12" s="2" t="s">
        <v>291</v>
      </c>
      <c r="H12" s="4">
        <v>6</v>
      </c>
      <c r="I12" s="1"/>
    </row>
    <row r="13" spans="1:9" ht="14.45">
      <c r="A13" s="2" t="s">
        <v>292</v>
      </c>
      <c r="B13" s="4">
        <v>20</v>
      </c>
      <c r="C13" s="2" t="s">
        <v>293</v>
      </c>
      <c r="D13" s="4">
        <v>34</v>
      </c>
      <c r="E13" s="2" t="s">
        <v>294</v>
      </c>
      <c r="F13" s="2" t="s">
        <v>375</v>
      </c>
      <c r="G13" s="2" t="s">
        <v>296</v>
      </c>
      <c r="H13" s="4">
        <v>5</v>
      </c>
      <c r="I13" s="1"/>
    </row>
    <row r="14" spans="1:9" ht="14.45">
      <c r="A14" s="2" t="s">
        <v>297</v>
      </c>
      <c r="B14" s="4">
        <v>48</v>
      </c>
      <c r="C14" s="2" t="s">
        <v>298</v>
      </c>
      <c r="D14" s="4">
        <v>26</v>
      </c>
      <c r="E14" s="2" t="s">
        <v>299</v>
      </c>
      <c r="F14" s="2" t="s">
        <v>375</v>
      </c>
      <c r="G14" s="2" t="s">
        <v>301</v>
      </c>
      <c r="H14" s="4">
        <v>6</v>
      </c>
      <c r="I14" s="1"/>
    </row>
    <row r="15" spans="1:9" ht="14.45">
      <c r="A15" s="2" t="s">
        <v>302</v>
      </c>
      <c r="B15" s="2" t="s">
        <v>333</v>
      </c>
      <c r="C15" s="2" t="s">
        <v>304</v>
      </c>
      <c r="D15" s="4">
        <v>23</v>
      </c>
      <c r="E15" s="2" t="s">
        <v>305</v>
      </c>
      <c r="F15" s="2" t="s">
        <v>376</v>
      </c>
      <c r="G15" s="2" t="s">
        <v>307</v>
      </c>
      <c r="H15" s="4">
        <v>1</v>
      </c>
      <c r="I15" s="1"/>
    </row>
    <row r="16" spans="1:9" ht="14.45">
      <c r="A16" s="2" t="s">
        <v>308</v>
      </c>
      <c r="B16" s="4">
        <f>ROUNDUP((B7+B5)/2,0)</f>
        <v>13</v>
      </c>
      <c r="C16" s="2" t="s">
        <v>309</v>
      </c>
      <c r="D16" s="4">
        <v>35</v>
      </c>
      <c r="E16" s="2" t="s">
        <v>99</v>
      </c>
      <c r="F16" s="2" t="s">
        <v>377</v>
      </c>
      <c r="G16" s="2" t="s">
        <v>311</v>
      </c>
      <c r="H16" s="4">
        <v>1</v>
      </c>
      <c r="I16" s="1"/>
    </row>
    <row r="17" spans="1:9" ht="14.45">
      <c r="A17" s="2" t="s">
        <v>312</v>
      </c>
      <c r="B17" s="4">
        <f>ROUNDUP((B6+B6+B4)/3,0)</f>
        <v>10</v>
      </c>
      <c r="C17" s="2" t="s">
        <v>313</v>
      </c>
      <c r="D17" s="4">
        <v>35</v>
      </c>
      <c r="E17" s="2" t="s">
        <v>314</v>
      </c>
      <c r="F17" s="4"/>
      <c r="G17" s="2" t="s">
        <v>315</v>
      </c>
      <c r="H17" s="4">
        <v>1</v>
      </c>
      <c r="I17" s="1"/>
    </row>
    <row r="18" spans="1:9" ht="14.45">
      <c r="A18" s="2" t="s">
        <v>316</v>
      </c>
      <c r="B18" s="4">
        <f>ROUNDUP((B5+B4+B5)/3,0)</f>
        <v>12</v>
      </c>
      <c r="C18" s="2" t="s">
        <v>317</v>
      </c>
      <c r="D18" s="4">
        <v>35</v>
      </c>
      <c r="E18" s="2" t="s">
        <v>318</v>
      </c>
      <c r="F18" s="4"/>
      <c r="G18" s="2" t="s">
        <v>319</v>
      </c>
      <c r="H18" s="4">
        <v>1</v>
      </c>
      <c r="I18" s="1"/>
    </row>
    <row r="19" spans="1:9" ht="14.45">
      <c r="A19" s="2" t="s">
        <v>320</v>
      </c>
      <c r="B19" s="4">
        <f>ROUNDUP(B8+B9,0)</f>
        <v>10</v>
      </c>
      <c r="C19" s="2" t="s">
        <v>321</v>
      </c>
      <c r="D19" s="4">
        <v>31</v>
      </c>
      <c r="E19" s="2" t="s">
        <v>322</v>
      </c>
      <c r="F19" s="4"/>
      <c r="G19" s="2" t="s">
        <v>323</v>
      </c>
      <c r="H19" s="4">
        <v>1</v>
      </c>
      <c r="I19" s="1"/>
    </row>
    <row r="20" spans="1:9" ht="14.45">
      <c r="A20" s="2" t="s">
        <v>324</v>
      </c>
      <c r="B20" s="2"/>
      <c r="C20" s="2" t="s">
        <v>325</v>
      </c>
      <c r="D20" s="4">
        <v>35</v>
      </c>
      <c r="E20" s="2" t="s">
        <v>326</v>
      </c>
      <c r="F20" s="4"/>
      <c r="G20" s="2" t="s">
        <v>327</v>
      </c>
      <c r="H20" s="2" t="s">
        <v>378</v>
      </c>
      <c r="I20" s="1"/>
    </row>
    <row r="21" spans="1:9" ht="14.45">
      <c r="A21" s="2" t="s">
        <v>329</v>
      </c>
      <c r="B21" s="4">
        <f>F2</f>
        <v>205</v>
      </c>
      <c r="C21" s="2" t="s">
        <v>330</v>
      </c>
      <c r="D21" s="4">
        <v>31</v>
      </c>
      <c r="E21" s="2" t="s">
        <v>331</v>
      </c>
      <c r="F21" s="4"/>
      <c r="G21" s="2" t="s">
        <v>332</v>
      </c>
      <c r="H21" s="2" t="s">
        <v>378</v>
      </c>
      <c r="I21" s="1"/>
    </row>
    <row r="22" spans="1:9" ht="14.45">
      <c r="A22" s="2" t="s">
        <v>334</v>
      </c>
      <c r="B22" s="4">
        <f>F3</f>
        <v>6</v>
      </c>
      <c r="C22" s="2" t="s">
        <v>335</v>
      </c>
      <c r="D22" s="4">
        <v>20</v>
      </c>
      <c r="E22" s="2" t="s">
        <v>336</v>
      </c>
      <c r="F22" s="4"/>
      <c r="G22" s="2" t="s">
        <v>337</v>
      </c>
      <c r="H22" s="2" t="s">
        <v>378</v>
      </c>
      <c r="I22" s="1"/>
    </row>
    <row r="23" spans="1:9" ht="14.45">
      <c r="A23" s="2" t="s">
        <v>339</v>
      </c>
      <c r="B23" s="4">
        <f t="shared" ref="B23:B28" si="0">F4</f>
        <v>41</v>
      </c>
      <c r="C23" s="2" t="s">
        <v>340</v>
      </c>
      <c r="D23" s="4">
        <v>20</v>
      </c>
      <c r="E23" s="2" t="s">
        <v>341</v>
      </c>
      <c r="F23" s="4"/>
      <c r="G23" s="2" t="s">
        <v>342</v>
      </c>
      <c r="H23" s="2" t="s">
        <v>378</v>
      </c>
      <c r="I23" s="1"/>
    </row>
    <row r="24" spans="1:9" ht="14.45">
      <c r="A24" s="2" t="s">
        <v>344</v>
      </c>
      <c r="B24" s="4">
        <f t="shared" si="0"/>
        <v>143.5</v>
      </c>
      <c r="C24" s="2" t="s">
        <v>345</v>
      </c>
      <c r="D24" s="4">
        <v>20</v>
      </c>
      <c r="E24" s="2" t="s">
        <v>346</v>
      </c>
      <c r="F24" s="4"/>
      <c r="G24" s="2" t="s">
        <v>347</v>
      </c>
      <c r="H24" s="2" t="s">
        <v>378</v>
      </c>
      <c r="I24" s="1"/>
    </row>
    <row r="25" spans="1:9" ht="14.45">
      <c r="A25" s="2" t="s">
        <v>348</v>
      </c>
      <c r="B25" s="4">
        <f t="shared" si="0"/>
        <v>41</v>
      </c>
      <c r="C25" s="2" t="s">
        <v>349</v>
      </c>
      <c r="D25" s="4">
        <v>35</v>
      </c>
      <c r="E25" s="2" t="s">
        <v>350</v>
      </c>
      <c r="F25" s="4"/>
      <c r="G25" s="2" t="s">
        <v>351</v>
      </c>
      <c r="H25" s="2" t="s">
        <v>379</v>
      </c>
      <c r="I25" s="1"/>
    </row>
    <row r="26" spans="1:9" ht="14.45">
      <c r="A26" s="2" t="s">
        <v>353</v>
      </c>
      <c r="B26" s="4">
        <f t="shared" si="0"/>
        <v>41</v>
      </c>
      <c r="C26" s="2" t="s">
        <v>354</v>
      </c>
      <c r="D26" s="4">
        <v>31</v>
      </c>
      <c r="E26" s="2" t="s">
        <v>355</v>
      </c>
      <c r="F26" s="4"/>
      <c r="G26" s="2"/>
      <c r="H26" s="2"/>
      <c r="I26" s="1"/>
    </row>
    <row r="27" spans="1:9" ht="14.45">
      <c r="A27" s="2" t="s">
        <v>356</v>
      </c>
      <c r="B27" s="4">
        <f t="shared" si="0"/>
        <v>51.25</v>
      </c>
      <c r="E27" s="2" t="s">
        <v>357</v>
      </c>
      <c r="F27" s="2"/>
      <c r="G27" s="2"/>
      <c r="H27" s="2"/>
      <c r="I27" s="1"/>
    </row>
    <row r="28" spans="1:9" ht="14.45">
      <c r="A28" s="2" t="s">
        <v>358</v>
      </c>
      <c r="B28" s="4">
        <f t="shared" si="0"/>
        <v>51.25</v>
      </c>
      <c r="C28" s="2"/>
      <c r="D28" s="2"/>
      <c r="E28" s="2"/>
      <c r="F28" s="2"/>
      <c r="G28" s="2"/>
      <c r="H28" s="2"/>
      <c r="I28" s="1"/>
    </row>
    <row r="29" spans="1:9" ht="14.45">
      <c r="A29" s="2" t="s">
        <v>359</v>
      </c>
      <c r="B29" s="4">
        <v>0</v>
      </c>
      <c r="C29" s="2"/>
      <c r="D29" s="2"/>
      <c r="E29" s="2"/>
      <c r="F29" s="2"/>
      <c r="G29" s="2"/>
      <c r="H29" s="2"/>
      <c r="I29" s="1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 codeName="Tabelle51">
    <outlinePr summaryBelow="0" summaryRight="0"/>
  </sheetPr>
  <dimension ref="A1:I29"/>
  <sheetViews>
    <sheetView zoomScale="90" zoomScaleNormal="90" zoomScalePageLayoutView="90" workbookViewId="0">
      <selection activeCell="F13" sqref="F13"/>
    </sheetView>
  </sheetViews>
  <sheetFormatPr defaultColWidth="14.42578125" defaultRowHeight="15.75" customHeight="1"/>
  <sheetData>
    <row r="1" spans="1:9" ht="15.75" customHeight="1">
      <c r="A1" s="2" t="s">
        <v>238</v>
      </c>
      <c r="B1" s="2" t="s">
        <v>239</v>
      </c>
      <c r="C1" s="2" t="s">
        <v>240</v>
      </c>
      <c r="D1" s="2" t="s">
        <v>241</v>
      </c>
      <c r="E1" s="2" t="s">
        <v>242</v>
      </c>
      <c r="F1" s="2" t="s">
        <v>243</v>
      </c>
      <c r="G1" s="2" t="s">
        <v>244</v>
      </c>
      <c r="H1" s="2" t="s">
        <v>245</v>
      </c>
      <c r="I1" s="1" t="s">
        <v>246</v>
      </c>
    </row>
    <row r="2" spans="1:9" ht="15.75" customHeight="1">
      <c r="A2" s="2" t="s">
        <v>247</v>
      </c>
      <c r="B2" s="4">
        <v>12</v>
      </c>
      <c r="C2" s="2" t="s">
        <v>248</v>
      </c>
      <c r="D2" s="4">
        <v>20</v>
      </c>
      <c r="E2" s="2" t="s">
        <v>249</v>
      </c>
      <c r="F2" s="6">
        <f xml:space="preserve"> (B2*2 + B5) *5</f>
        <v>175</v>
      </c>
      <c r="G2" s="2" t="s">
        <v>250</v>
      </c>
      <c r="H2" s="4">
        <v>7</v>
      </c>
    </row>
    <row r="3" spans="1:9" ht="15.75" customHeight="1">
      <c r="A3" s="2" t="s">
        <v>251</v>
      </c>
      <c r="B3" s="4">
        <v>12</v>
      </c>
      <c r="C3" s="2" t="s">
        <v>252</v>
      </c>
      <c r="D3" s="4">
        <v>20</v>
      </c>
      <c r="E3" s="2" t="s">
        <v>253</v>
      </c>
      <c r="F3" s="6">
        <f>ROUNDDOWN(B5/2,0)</f>
        <v>5</v>
      </c>
      <c r="G3" s="2" t="s">
        <v>254</v>
      </c>
      <c r="H3" s="4">
        <v>0</v>
      </c>
    </row>
    <row r="4" spans="1:9" ht="15.75" customHeight="1">
      <c r="A4" s="2" t="s">
        <v>255</v>
      </c>
      <c r="B4" s="4">
        <v>8</v>
      </c>
      <c r="C4" s="2" t="s">
        <v>256</v>
      </c>
      <c r="D4" s="4">
        <v>20</v>
      </c>
      <c r="E4" s="2" t="s">
        <v>257</v>
      </c>
      <c r="F4" s="6">
        <f>$F$2*0.2</f>
        <v>35</v>
      </c>
      <c r="G4" s="2" t="s">
        <v>258</v>
      </c>
      <c r="H4" s="4">
        <v>0</v>
      </c>
    </row>
    <row r="5" spans="1:9" ht="15.75" customHeight="1">
      <c r="A5" s="2" t="s">
        <v>259</v>
      </c>
      <c r="B5" s="4">
        <v>11</v>
      </c>
      <c r="C5" s="2" t="s">
        <v>260</v>
      </c>
      <c r="D5" s="4">
        <v>20</v>
      </c>
      <c r="E5" s="2" t="s">
        <v>261</v>
      </c>
      <c r="F5" s="6">
        <f>$F$2*0.7</f>
        <v>122.49999999999999</v>
      </c>
      <c r="G5" s="2" t="s">
        <v>262</v>
      </c>
      <c r="H5" s="4">
        <v>0</v>
      </c>
    </row>
    <row r="6" spans="1:9" ht="15.75" customHeight="1">
      <c r="A6" s="2" t="s">
        <v>263</v>
      </c>
      <c r="B6" s="4">
        <v>10</v>
      </c>
      <c r="C6" s="2" t="s">
        <v>264</v>
      </c>
      <c r="D6" s="4">
        <v>20</v>
      </c>
      <c r="E6" s="2" t="s">
        <v>265</v>
      </c>
      <c r="F6" s="6">
        <f>$F$2*0.2</f>
        <v>35</v>
      </c>
      <c r="G6" s="2" t="s">
        <v>266</v>
      </c>
      <c r="H6" s="4">
        <v>1</v>
      </c>
    </row>
    <row r="7" spans="1:9" ht="15.75" customHeight="1">
      <c r="A7" s="2" t="s">
        <v>267</v>
      </c>
      <c r="B7" s="4">
        <v>10</v>
      </c>
      <c r="C7" s="2" t="s">
        <v>268</v>
      </c>
      <c r="D7" s="4">
        <v>20</v>
      </c>
      <c r="E7" s="2" t="s">
        <v>269</v>
      </c>
      <c r="F7" s="6">
        <f>$F$2*0.2</f>
        <v>35</v>
      </c>
      <c r="G7" s="2" t="s">
        <v>270</v>
      </c>
      <c r="H7" s="4">
        <v>0</v>
      </c>
    </row>
    <row r="8" spans="1:9" ht="15.75" customHeight="1">
      <c r="A8" s="2" t="s">
        <v>271</v>
      </c>
      <c r="B8" s="4">
        <v>4</v>
      </c>
      <c r="C8" s="2" t="s">
        <v>272</v>
      </c>
      <c r="D8" s="4">
        <v>20</v>
      </c>
      <c r="E8" s="2" t="s">
        <v>273</v>
      </c>
      <c r="F8" s="6">
        <f>$F$2*0.25</f>
        <v>43.75</v>
      </c>
      <c r="G8" s="2" t="s">
        <v>274</v>
      </c>
      <c r="H8" s="4">
        <v>0</v>
      </c>
    </row>
    <row r="9" spans="1:9" ht="15.75" customHeight="1">
      <c r="A9" s="2" t="s">
        <v>275</v>
      </c>
      <c r="B9" s="4">
        <v>4</v>
      </c>
      <c r="C9" s="2" t="s">
        <v>276</v>
      </c>
      <c r="D9" s="4">
        <v>20</v>
      </c>
      <c r="E9" s="2" t="s">
        <v>277</v>
      </c>
      <c r="F9" s="6">
        <f>$F$2*0.25</f>
        <v>43.75</v>
      </c>
      <c r="G9" s="2" t="s">
        <v>278</v>
      </c>
      <c r="H9" s="4">
        <v>0</v>
      </c>
    </row>
    <row r="10" spans="1:9" ht="15.75" customHeight="1">
      <c r="A10" s="2" t="s">
        <v>279</v>
      </c>
      <c r="B10" s="4">
        <f>ROUNDUP((B8+B5+B7+B9)/2,0)</f>
        <v>15</v>
      </c>
      <c r="C10" s="2" t="s">
        <v>280</v>
      </c>
      <c r="D10" s="4">
        <v>20</v>
      </c>
      <c r="E10" s="2" t="s">
        <v>281</v>
      </c>
      <c r="F10" s="2" t="s">
        <v>7</v>
      </c>
      <c r="G10" s="2" t="s">
        <v>283</v>
      </c>
      <c r="H10" s="4">
        <v>0</v>
      </c>
    </row>
    <row r="11" spans="1:9" ht="15.75" customHeight="1">
      <c r="A11" s="2" t="s">
        <v>284</v>
      </c>
      <c r="B11" s="4">
        <v>11</v>
      </c>
      <c r="C11" s="2" t="s">
        <v>285</v>
      </c>
      <c r="D11" s="4">
        <v>20</v>
      </c>
      <c r="E11" s="2" t="s">
        <v>286</v>
      </c>
      <c r="F11" s="4">
        <v>2</v>
      </c>
      <c r="G11" s="2" t="s">
        <v>287</v>
      </c>
      <c r="H11" s="4">
        <v>0</v>
      </c>
    </row>
    <row r="12" spans="1:9" ht="15.75" customHeight="1">
      <c r="A12" s="2" t="s">
        <v>288</v>
      </c>
      <c r="B12" s="4">
        <v>20</v>
      </c>
      <c r="C12" s="2" t="s">
        <v>289</v>
      </c>
      <c r="D12" s="4">
        <v>20</v>
      </c>
      <c r="E12" s="2" t="s">
        <v>290</v>
      </c>
      <c r="F12" s="4">
        <v>2</v>
      </c>
      <c r="G12" s="2" t="s">
        <v>291</v>
      </c>
      <c r="H12" s="4">
        <v>0</v>
      </c>
    </row>
    <row r="13" spans="1:9" ht="15.75" customHeight="1">
      <c r="A13" s="2" t="s">
        <v>292</v>
      </c>
      <c r="B13" s="4">
        <v>20</v>
      </c>
      <c r="C13" s="2" t="s">
        <v>293</v>
      </c>
      <c r="D13" s="4">
        <v>20</v>
      </c>
      <c r="E13" s="2" t="s">
        <v>294</v>
      </c>
      <c r="F13" t="s">
        <v>531</v>
      </c>
      <c r="G13" s="2" t="s">
        <v>296</v>
      </c>
      <c r="H13" s="4">
        <v>0</v>
      </c>
    </row>
    <row r="14" spans="1:9" ht="15.75" customHeight="1">
      <c r="A14" s="2" t="s">
        <v>297</v>
      </c>
      <c r="B14" s="4">
        <v>48</v>
      </c>
      <c r="C14" s="2" t="s">
        <v>298</v>
      </c>
      <c r="D14" s="4">
        <v>20</v>
      </c>
      <c r="E14" s="2" t="s">
        <v>299</v>
      </c>
      <c r="F14" s="2"/>
      <c r="G14" s="2" t="s">
        <v>301</v>
      </c>
      <c r="H14" s="4">
        <v>0</v>
      </c>
    </row>
    <row r="15" spans="1:9" ht="15.75" customHeight="1">
      <c r="A15" s="2" t="s">
        <v>302</v>
      </c>
      <c r="B15" s="2" t="s">
        <v>333</v>
      </c>
      <c r="C15" s="2" t="s">
        <v>304</v>
      </c>
      <c r="D15" s="4">
        <v>20</v>
      </c>
      <c r="E15" s="2" t="s">
        <v>305</v>
      </c>
      <c r="F15" s="2"/>
      <c r="G15" s="2" t="s">
        <v>307</v>
      </c>
      <c r="H15" s="4">
        <v>0</v>
      </c>
    </row>
    <row r="16" spans="1:9" ht="15.75" customHeight="1">
      <c r="A16" s="2" t="s">
        <v>308</v>
      </c>
      <c r="B16" s="4">
        <f>ROUNDUP((B7+B5)/2,0)</f>
        <v>11</v>
      </c>
      <c r="C16" s="2" t="s">
        <v>309</v>
      </c>
      <c r="D16" s="4">
        <v>20</v>
      </c>
      <c r="E16" s="2" t="s">
        <v>99</v>
      </c>
      <c r="F16" s="2"/>
      <c r="G16" s="2" t="s">
        <v>311</v>
      </c>
      <c r="H16" s="4">
        <v>0</v>
      </c>
    </row>
    <row r="17" spans="1:8" ht="15.75" customHeight="1">
      <c r="A17" s="2" t="s">
        <v>312</v>
      </c>
      <c r="B17" s="4">
        <f>ROUNDUP((B6+B6+B4)/3,0)</f>
        <v>10</v>
      </c>
      <c r="C17" s="2" t="s">
        <v>313</v>
      </c>
      <c r="D17" s="4">
        <v>20</v>
      </c>
      <c r="E17" s="2" t="s">
        <v>314</v>
      </c>
      <c r="F17" s="4"/>
      <c r="G17" s="2" t="s">
        <v>315</v>
      </c>
      <c r="H17" s="4">
        <v>0</v>
      </c>
    </row>
    <row r="18" spans="1:8" ht="15.75" customHeight="1">
      <c r="A18" s="2" t="s">
        <v>316</v>
      </c>
      <c r="B18" s="4">
        <f>ROUNDUP((B5+B4+B5)/3,0)</f>
        <v>10</v>
      </c>
      <c r="C18" s="2" t="s">
        <v>317</v>
      </c>
      <c r="D18" s="4">
        <v>20</v>
      </c>
      <c r="E18" s="2" t="s">
        <v>318</v>
      </c>
      <c r="F18" s="4"/>
      <c r="G18" s="2" t="s">
        <v>319</v>
      </c>
      <c r="H18" s="4">
        <v>0</v>
      </c>
    </row>
    <row r="19" spans="1:8" ht="15.75" customHeight="1">
      <c r="A19" s="2" t="s">
        <v>320</v>
      </c>
      <c r="B19" s="4">
        <f>ROUNDUP(B8+B9,0)</f>
        <v>8</v>
      </c>
      <c r="C19" s="2" t="s">
        <v>321</v>
      </c>
      <c r="D19" s="4">
        <v>20</v>
      </c>
      <c r="E19" s="2" t="s">
        <v>322</v>
      </c>
      <c r="F19" s="4"/>
      <c r="G19" s="2" t="s">
        <v>323</v>
      </c>
      <c r="H19" s="4">
        <v>0</v>
      </c>
    </row>
    <row r="20" spans="1:8" ht="15.75" customHeight="1">
      <c r="A20" s="2" t="s">
        <v>324</v>
      </c>
      <c r="B20" s="2"/>
      <c r="C20" s="2" t="s">
        <v>325</v>
      </c>
      <c r="D20" s="4">
        <v>20</v>
      </c>
      <c r="E20" s="2" t="s">
        <v>326</v>
      </c>
      <c r="F20" s="4"/>
      <c r="G20" s="2" t="s">
        <v>327</v>
      </c>
      <c r="H20" s="2" t="s">
        <v>391</v>
      </c>
    </row>
    <row r="21" spans="1:8" ht="15.75" customHeight="1">
      <c r="A21" s="2" t="s">
        <v>329</v>
      </c>
      <c r="B21" s="6">
        <f>F2</f>
        <v>175</v>
      </c>
      <c r="C21" s="2" t="s">
        <v>330</v>
      </c>
      <c r="D21" s="4">
        <v>20</v>
      </c>
      <c r="E21" s="2" t="s">
        <v>331</v>
      </c>
      <c r="F21" s="4"/>
      <c r="G21" s="2" t="s">
        <v>332</v>
      </c>
      <c r="H21" s="2" t="s">
        <v>391</v>
      </c>
    </row>
    <row r="22" spans="1:8" ht="15.75" customHeight="1">
      <c r="A22" s="2" t="s">
        <v>334</v>
      </c>
      <c r="B22" s="6">
        <f>F3</f>
        <v>5</v>
      </c>
      <c r="C22" s="2" t="s">
        <v>335</v>
      </c>
      <c r="D22" s="4">
        <v>20</v>
      </c>
      <c r="E22" s="2" t="s">
        <v>336</v>
      </c>
      <c r="F22" s="4"/>
      <c r="G22" s="2" t="s">
        <v>337</v>
      </c>
      <c r="H22" s="2" t="s">
        <v>391</v>
      </c>
    </row>
    <row r="23" spans="1:8" ht="15.75" customHeight="1">
      <c r="A23" s="2" t="s">
        <v>339</v>
      </c>
      <c r="B23" s="4">
        <f t="shared" ref="B23:B28" si="0">F4</f>
        <v>35</v>
      </c>
      <c r="C23" s="2" t="s">
        <v>340</v>
      </c>
      <c r="D23" s="4">
        <v>20</v>
      </c>
      <c r="E23" s="2" t="s">
        <v>341</v>
      </c>
      <c r="F23" s="4"/>
      <c r="G23" s="2" t="s">
        <v>342</v>
      </c>
      <c r="H23" s="2" t="s">
        <v>391</v>
      </c>
    </row>
    <row r="24" spans="1:8" ht="15.75" customHeight="1">
      <c r="A24" s="2" t="s">
        <v>344</v>
      </c>
      <c r="B24" s="4">
        <f t="shared" si="0"/>
        <v>122.49999999999999</v>
      </c>
      <c r="C24" s="2" t="s">
        <v>345</v>
      </c>
      <c r="D24" s="4">
        <v>20</v>
      </c>
      <c r="E24" s="2" t="s">
        <v>346</v>
      </c>
      <c r="F24" s="4"/>
      <c r="G24" s="2" t="s">
        <v>347</v>
      </c>
      <c r="H24" s="2" t="s">
        <v>391</v>
      </c>
    </row>
    <row r="25" spans="1:8" ht="15.75" customHeight="1">
      <c r="A25" s="2" t="s">
        <v>348</v>
      </c>
      <c r="B25" s="4">
        <f t="shared" si="0"/>
        <v>35</v>
      </c>
      <c r="C25" s="2" t="s">
        <v>349</v>
      </c>
      <c r="D25" s="4">
        <v>20</v>
      </c>
      <c r="E25" s="2" t="s">
        <v>350</v>
      </c>
      <c r="F25" s="4"/>
      <c r="G25" s="2" t="s">
        <v>351</v>
      </c>
      <c r="H25" s="2" t="s">
        <v>7</v>
      </c>
    </row>
    <row r="26" spans="1:8" ht="15.75" customHeight="1">
      <c r="A26" s="2" t="s">
        <v>353</v>
      </c>
      <c r="B26" s="4">
        <f t="shared" si="0"/>
        <v>35</v>
      </c>
      <c r="C26" s="2" t="s">
        <v>354</v>
      </c>
      <c r="D26" s="4">
        <v>20</v>
      </c>
      <c r="E26" s="2" t="s">
        <v>355</v>
      </c>
      <c r="F26" s="4"/>
      <c r="G26" s="2"/>
      <c r="H26" s="2"/>
    </row>
    <row r="27" spans="1:8" ht="15.75" customHeight="1">
      <c r="A27" s="2" t="s">
        <v>356</v>
      </c>
      <c r="B27" s="4">
        <f t="shared" si="0"/>
        <v>43.75</v>
      </c>
      <c r="E27" s="2" t="s">
        <v>357</v>
      </c>
      <c r="F27" s="2"/>
      <c r="G27" s="2"/>
      <c r="H27" s="2"/>
    </row>
    <row r="28" spans="1:8" ht="15.75" customHeight="1">
      <c r="A28" s="2" t="s">
        <v>358</v>
      </c>
      <c r="B28" s="4">
        <f t="shared" si="0"/>
        <v>43.75</v>
      </c>
      <c r="C28" s="2"/>
      <c r="D28" s="2"/>
      <c r="E28" s="2"/>
      <c r="F28" s="2"/>
      <c r="G28" s="2"/>
      <c r="H28" s="2"/>
    </row>
    <row r="29" spans="1:8" ht="15.75" customHeight="1">
      <c r="A29" s="2" t="s">
        <v>359</v>
      </c>
      <c r="B29" s="4">
        <v>0</v>
      </c>
      <c r="C29" s="2"/>
      <c r="D29" s="2"/>
      <c r="E29" s="2"/>
      <c r="F29" s="2"/>
      <c r="G29" s="2"/>
      <c r="H29" s="2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>
    <outlinePr summaryBelow="0" summaryRight="0"/>
  </sheetPr>
  <dimension ref="A1:I29"/>
  <sheetViews>
    <sheetView workbookViewId="0">
      <selection activeCell="D2" sqref="D2:D26"/>
    </sheetView>
  </sheetViews>
  <sheetFormatPr defaultColWidth="14.42578125" defaultRowHeight="15.75" customHeight="1"/>
  <sheetData>
    <row r="1" spans="1:9" ht="15.75" customHeight="1">
      <c r="A1" s="2" t="s">
        <v>238</v>
      </c>
      <c r="B1" s="2" t="s">
        <v>239</v>
      </c>
      <c r="C1" s="2" t="s">
        <v>240</v>
      </c>
      <c r="D1" s="2" t="s">
        <v>241</v>
      </c>
      <c r="E1" s="2" t="s">
        <v>242</v>
      </c>
      <c r="F1" s="2" t="s">
        <v>243</v>
      </c>
      <c r="G1" s="2" t="s">
        <v>244</v>
      </c>
      <c r="H1" s="2" t="s">
        <v>245</v>
      </c>
      <c r="I1" s="1" t="s">
        <v>246</v>
      </c>
    </row>
    <row r="2" spans="1:9" ht="15.75" customHeight="1">
      <c r="A2" s="2" t="s">
        <v>247</v>
      </c>
      <c r="B2" s="4">
        <v>14</v>
      </c>
      <c r="C2" s="2" t="s">
        <v>248</v>
      </c>
      <c r="D2" s="4">
        <v>35</v>
      </c>
      <c r="E2" s="2" t="s">
        <v>249</v>
      </c>
      <c r="F2" s="6">
        <f xml:space="preserve"> (B2*2 + B5) *5</f>
        <v>205</v>
      </c>
      <c r="G2" s="2" t="s">
        <v>250</v>
      </c>
      <c r="H2" s="4">
        <v>7</v>
      </c>
    </row>
    <row r="3" spans="1:9" ht="15.75" customHeight="1">
      <c r="A3" s="2" t="s">
        <v>251</v>
      </c>
      <c r="B3" s="4">
        <v>13</v>
      </c>
      <c r="C3" s="2" t="s">
        <v>252</v>
      </c>
      <c r="D3" s="4">
        <v>60</v>
      </c>
      <c r="E3" s="2" t="s">
        <v>253</v>
      </c>
      <c r="F3" s="6">
        <f>ROUNDDOWN(B5/2,0)</f>
        <v>6</v>
      </c>
      <c r="G3" s="2" t="s">
        <v>254</v>
      </c>
      <c r="H3" s="4">
        <v>6</v>
      </c>
    </row>
    <row r="4" spans="1:9" ht="15.75" customHeight="1">
      <c r="A4" s="2" t="s">
        <v>255</v>
      </c>
      <c r="B4" s="4">
        <v>8</v>
      </c>
      <c r="C4" s="2" t="s">
        <v>256</v>
      </c>
      <c r="D4" s="4">
        <v>40</v>
      </c>
      <c r="E4" s="2" t="s">
        <v>257</v>
      </c>
      <c r="F4" s="6">
        <f>$F$2*0.2</f>
        <v>41</v>
      </c>
      <c r="G4" s="2" t="s">
        <v>258</v>
      </c>
      <c r="H4" s="4">
        <v>5</v>
      </c>
    </row>
    <row r="5" spans="1:9" ht="15.75" customHeight="1">
      <c r="A5" s="2" t="s">
        <v>259</v>
      </c>
      <c r="B5" s="4">
        <v>13</v>
      </c>
      <c r="C5" s="2" t="s">
        <v>260</v>
      </c>
      <c r="D5" s="4">
        <v>30</v>
      </c>
      <c r="E5" s="2" t="s">
        <v>261</v>
      </c>
      <c r="F5" s="6">
        <f>$F$2*0.7</f>
        <v>143.5</v>
      </c>
      <c r="G5" s="2" t="s">
        <v>262</v>
      </c>
      <c r="H5" s="4">
        <v>0</v>
      </c>
    </row>
    <row r="6" spans="1:9" ht="15.75" customHeight="1">
      <c r="A6" s="2" t="s">
        <v>263</v>
      </c>
      <c r="B6" s="4">
        <v>9</v>
      </c>
      <c r="C6" s="2" t="s">
        <v>264</v>
      </c>
      <c r="D6" s="4">
        <v>20</v>
      </c>
      <c r="E6" s="2" t="s">
        <v>265</v>
      </c>
      <c r="F6" s="6">
        <f>$F$2*0.2</f>
        <v>41</v>
      </c>
      <c r="G6" s="2" t="s">
        <v>266</v>
      </c>
      <c r="H6" s="4">
        <v>1</v>
      </c>
    </row>
    <row r="7" spans="1:9" ht="15.75" customHeight="1">
      <c r="A7" s="2" t="s">
        <v>267</v>
      </c>
      <c r="B7" s="4">
        <v>11</v>
      </c>
      <c r="C7" s="2" t="s">
        <v>268</v>
      </c>
      <c r="D7" s="4">
        <v>50</v>
      </c>
      <c r="E7" s="2" t="s">
        <v>269</v>
      </c>
      <c r="F7" s="6">
        <f>$F$2*0.2</f>
        <v>41</v>
      </c>
      <c r="G7" s="2" t="s">
        <v>270</v>
      </c>
      <c r="H7" s="4">
        <v>1</v>
      </c>
    </row>
    <row r="8" spans="1:9" ht="15.75" customHeight="1">
      <c r="A8" s="2" t="s">
        <v>271</v>
      </c>
      <c r="B8" s="4">
        <v>4</v>
      </c>
      <c r="C8" s="2" t="s">
        <v>272</v>
      </c>
      <c r="D8" s="4">
        <v>50</v>
      </c>
      <c r="E8" s="2" t="s">
        <v>273</v>
      </c>
      <c r="F8" s="6">
        <f>$F$2*0.25</f>
        <v>51.25</v>
      </c>
      <c r="G8" s="2" t="s">
        <v>274</v>
      </c>
      <c r="H8" s="4">
        <v>1</v>
      </c>
    </row>
    <row r="9" spans="1:9" ht="15.75" customHeight="1">
      <c r="A9" s="2" t="s">
        <v>275</v>
      </c>
      <c r="B9" s="4">
        <v>5</v>
      </c>
      <c r="C9" s="2" t="s">
        <v>276</v>
      </c>
      <c r="D9" s="4">
        <v>60</v>
      </c>
      <c r="E9" s="2" t="s">
        <v>277</v>
      </c>
      <c r="F9" s="6">
        <f>$F$2*0.25</f>
        <v>51.25</v>
      </c>
      <c r="G9" s="2" t="s">
        <v>278</v>
      </c>
      <c r="H9" s="4">
        <v>1</v>
      </c>
    </row>
    <row r="10" spans="1:9" ht="15.75" customHeight="1">
      <c r="A10" s="2" t="s">
        <v>279</v>
      </c>
      <c r="B10" s="4">
        <f>ROUNDUP((B8+B5+B7+B9)/2,0)</f>
        <v>17</v>
      </c>
      <c r="C10" s="2" t="s">
        <v>280</v>
      </c>
      <c r="D10" s="4">
        <v>38</v>
      </c>
      <c r="E10" s="2" t="s">
        <v>281</v>
      </c>
      <c r="F10" s="2" t="s">
        <v>7</v>
      </c>
      <c r="G10" s="2" t="s">
        <v>283</v>
      </c>
      <c r="H10" s="4">
        <v>6</v>
      </c>
    </row>
    <row r="11" spans="1:9" ht="15.75" customHeight="1">
      <c r="A11" s="2" t="s">
        <v>284</v>
      </c>
      <c r="B11" s="4">
        <v>11</v>
      </c>
      <c r="C11" s="2" t="s">
        <v>285</v>
      </c>
      <c r="D11" s="4">
        <v>40</v>
      </c>
      <c r="E11" s="2" t="s">
        <v>286</v>
      </c>
      <c r="F11" s="4">
        <v>2</v>
      </c>
      <c r="G11" s="2" t="s">
        <v>287</v>
      </c>
      <c r="H11" s="4">
        <v>5</v>
      </c>
    </row>
    <row r="12" spans="1:9" ht="15.75" customHeight="1">
      <c r="A12" s="2" t="s">
        <v>288</v>
      </c>
      <c r="B12" s="4">
        <v>20</v>
      </c>
      <c r="C12" s="2" t="s">
        <v>289</v>
      </c>
      <c r="D12" s="4">
        <v>20</v>
      </c>
      <c r="E12" s="2" t="s">
        <v>290</v>
      </c>
      <c r="F12" s="4">
        <v>2</v>
      </c>
      <c r="G12" s="2" t="s">
        <v>291</v>
      </c>
      <c r="H12" s="4">
        <v>6</v>
      </c>
    </row>
    <row r="13" spans="1:9" ht="15.75" customHeight="1">
      <c r="A13" s="2" t="s">
        <v>292</v>
      </c>
      <c r="B13" s="4">
        <v>20</v>
      </c>
      <c r="C13" s="2" t="s">
        <v>293</v>
      </c>
      <c r="D13" s="4">
        <v>25</v>
      </c>
      <c r="E13" s="2" t="s">
        <v>294</v>
      </c>
      <c r="F13" s="2" t="s">
        <v>532</v>
      </c>
      <c r="G13" s="2" t="s">
        <v>296</v>
      </c>
      <c r="H13" s="4">
        <v>4</v>
      </c>
    </row>
    <row r="14" spans="1:9" ht="15.75" customHeight="1">
      <c r="A14" s="2" t="s">
        <v>297</v>
      </c>
      <c r="B14" s="4">
        <v>48</v>
      </c>
      <c r="C14" s="2" t="s">
        <v>298</v>
      </c>
      <c r="D14" s="4">
        <v>25</v>
      </c>
      <c r="E14" s="2" t="s">
        <v>299</v>
      </c>
      <c r="F14" s="2" t="s">
        <v>533</v>
      </c>
      <c r="G14" s="2" t="s">
        <v>301</v>
      </c>
      <c r="H14" s="4">
        <v>5</v>
      </c>
    </row>
    <row r="15" spans="1:9" ht="15.75" customHeight="1">
      <c r="A15" s="2" t="s">
        <v>302</v>
      </c>
      <c r="B15" s="2" t="s">
        <v>333</v>
      </c>
      <c r="C15" s="2" t="s">
        <v>304</v>
      </c>
      <c r="D15" s="4">
        <v>20</v>
      </c>
      <c r="E15" s="2" t="s">
        <v>305</v>
      </c>
      <c r="F15" s="2" t="s">
        <v>534</v>
      </c>
      <c r="G15" s="2" t="s">
        <v>307</v>
      </c>
      <c r="H15" s="4">
        <v>1</v>
      </c>
    </row>
    <row r="16" spans="1:9" ht="15.75" customHeight="1">
      <c r="A16" s="2" t="s">
        <v>308</v>
      </c>
      <c r="B16" s="4">
        <f>ROUNDUP((B7+B5)/2,0)</f>
        <v>12</v>
      </c>
      <c r="C16" s="2" t="s">
        <v>309</v>
      </c>
      <c r="D16" s="4">
        <v>20</v>
      </c>
      <c r="E16" s="2" t="s">
        <v>99</v>
      </c>
      <c r="F16" s="2" t="s">
        <v>99</v>
      </c>
      <c r="G16" s="2" t="s">
        <v>311</v>
      </c>
      <c r="H16" s="4">
        <v>1</v>
      </c>
    </row>
    <row r="17" spans="1:8" ht="15.75" customHeight="1">
      <c r="A17" s="2" t="s">
        <v>312</v>
      </c>
      <c r="B17" s="4">
        <f>ROUNDUP((B6+B6+B4)/3,0)</f>
        <v>9</v>
      </c>
      <c r="C17" s="2" t="s">
        <v>313</v>
      </c>
      <c r="D17" s="4">
        <v>30</v>
      </c>
      <c r="E17" s="2" t="s">
        <v>314</v>
      </c>
      <c r="F17" s="4"/>
      <c r="G17" s="2" t="s">
        <v>315</v>
      </c>
      <c r="H17" s="4">
        <v>1</v>
      </c>
    </row>
    <row r="18" spans="1:8" ht="15.75" customHeight="1">
      <c r="A18" s="2" t="s">
        <v>316</v>
      </c>
      <c r="B18" s="4">
        <f>ROUNDUP((B5+B4+B5)/3,0)</f>
        <v>12</v>
      </c>
      <c r="C18" s="2" t="s">
        <v>317</v>
      </c>
      <c r="D18" s="4">
        <v>40</v>
      </c>
      <c r="E18" s="2" t="s">
        <v>318</v>
      </c>
      <c r="F18" s="4"/>
      <c r="G18" s="2" t="s">
        <v>319</v>
      </c>
      <c r="H18" s="4">
        <v>1</v>
      </c>
    </row>
    <row r="19" spans="1:8" ht="15.75" customHeight="1">
      <c r="A19" s="2" t="s">
        <v>320</v>
      </c>
      <c r="B19" s="4">
        <f>ROUNDUP(B8+B9,0)</f>
        <v>9</v>
      </c>
      <c r="C19" s="2" t="s">
        <v>321</v>
      </c>
      <c r="D19" s="4">
        <v>45</v>
      </c>
      <c r="E19" s="2" t="s">
        <v>322</v>
      </c>
      <c r="F19" s="4"/>
      <c r="G19" s="2" t="s">
        <v>323</v>
      </c>
      <c r="H19" s="4">
        <v>1</v>
      </c>
    </row>
    <row r="20" spans="1:8" ht="15.75" customHeight="1">
      <c r="A20" s="2" t="s">
        <v>324</v>
      </c>
      <c r="B20" s="2"/>
      <c r="C20" s="2" t="s">
        <v>325</v>
      </c>
      <c r="D20" s="4">
        <v>45</v>
      </c>
      <c r="E20" s="2" t="s">
        <v>326</v>
      </c>
      <c r="F20" s="4"/>
      <c r="G20" s="2" t="s">
        <v>327</v>
      </c>
      <c r="H20" s="2" t="s">
        <v>535</v>
      </c>
    </row>
    <row r="21" spans="1:8" ht="15.75" customHeight="1">
      <c r="A21" s="2" t="s">
        <v>329</v>
      </c>
      <c r="B21" s="6">
        <f>F2</f>
        <v>205</v>
      </c>
      <c r="C21" s="2" t="s">
        <v>330</v>
      </c>
      <c r="D21" s="4">
        <v>30</v>
      </c>
      <c r="E21" s="2" t="s">
        <v>331</v>
      </c>
      <c r="F21" s="4"/>
      <c r="G21" s="2" t="s">
        <v>332</v>
      </c>
      <c r="H21" s="2" t="s">
        <v>535</v>
      </c>
    </row>
    <row r="22" spans="1:8" ht="15.75" customHeight="1">
      <c r="A22" s="2" t="s">
        <v>334</v>
      </c>
      <c r="B22" s="6">
        <f>F3</f>
        <v>6</v>
      </c>
      <c r="C22" s="2" t="s">
        <v>335</v>
      </c>
      <c r="D22" s="4">
        <v>20</v>
      </c>
      <c r="E22" s="2" t="s">
        <v>336</v>
      </c>
      <c r="F22" s="4"/>
      <c r="G22" s="2" t="s">
        <v>337</v>
      </c>
      <c r="H22" s="2" t="s">
        <v>535</v>
      </c>
    </row>
    <row r="23" spans="1:8" ht="15.75" customHeight="1">
      <c r="A23" s="2" t="s">
        <v>339</v>
      </c>
      <c r="B23" s="4">
        <f t="shared" ref="B23:B28" si="0">F4</f>
        <v>41</v>
      </c>
      <c r="C23" s="2" t="s">
        <v>340</v>
      </c>
      <c r="D23" s="4">
        <v>20</v>
      </c>
      <c r="E23" s="2" t="s">
        <v>341</v>
      </c>
      <c r="F23" s="4"/>
      <c r="G23" s="2" t="s">
        <v>342</v>
      </c>
      <c r="H23" s="2" t="s">
        <v>535</v>
      </c>
    </row>
    <row r="24" spans="1:8" ht="15.75" customHeight="1">
      <c r="A24" s="2" t="s">
        <v>344</v>
      </c>
      <c r="B24" s="4">
        <f t="shared" si="0"/>
        <v>143.5</v>
      </c>
      <c r="C24" s="2" t="s">
        <v>345</v>
      </c>
      <c r="D24" s="4">
        <v>30</v>
      </c>
      <c r="E24" s="2" t="s">
        <v>346</v>
      </c>
      <c r="F24" s="4"/>
      <c r="G24" s="2" t="s">
        <v>347</v>
      </c>
      <c r="H24" s="2" t="s">
        <v>535</v>
      </c>
    </row>
    <row r="25" spans="1:8" ht="15.75" customHeight="1">
      <c r="A25" s="2" t="s">
        <v>348</v>
      </c>
      <c r="B25" s="4">
        <f t="shared" si="0"/>
        <v>41</v>
      </c>
      <c r="C25" s="2" t="s">
        <v>349</v>
      </c>
      <c r="D25" s="4">
        <v>48</v>
      </c>
      <c r="E25" s="2" t="s">
        <v>350</v>
      </c>
      <c r="F25" s="4"/>
      <c r="G25" s="2" t="s">
        <v>351</v>
      </c>
      <c r="H25" s="2" t="s">
        <v>10</v>
      </c>
    </row>
    <row r="26" spans="1:8" ht="15.75" customHeight="1">
      <c r="A26" s="2" t="s">
        <v>353</v>
      </c>
      <c r="B26" s="4">
        <f t="shared" si="0"/>
        <v>41</v>
      </c>
      <c r="C26" s="2" t="s">
        <v>354</v>
      </c>
      <c r="D26" s="4">
        <v>44</v>
      </c>
      <c r="E26" s="2" t="s">
        <v>355</v>
      </c>
      <c r="F26" s="4"/>
      <c r="G26" s="2"/>
      <c r="H26" s="2"/>
    </row>
    <row r="27" spans="1:8" ht="15.75" customHeight="1">
      <c r="A27" s="2" t="s">
        <v>356</v>
      </c>
      <c r="B27" s="4">
        <f t="shared" si="0"/>
        <v>51.25</v>
      </c>
      <c r="E27" s="2" t="s">
        <v>357</v>
      </c>
      <c r="F27" s="2"/>
      <c r="G27" s="2"/>
      <c r="H27" s="2"/>
    </row>
    <row r="28" spans="1:8" ht="15.75" customHeight="1">
      <c r="A28" s="2" t="s">
        <v>358</v>
      </c>
      <c r="B28" s="4">
        <f t="shared" si="0"/>
        <v>51.25</v>
      </c>
      <c r="C28" s="2"/>
      <c r="D28" s="2"/>
      <c r="E28" s="2"/>
      <c r="F28" s="2"/>
      <c r="G28" s="2"/>
      <c r="H28" s="2"/>
    </row>
    <row r="29" spans="1:8" ht="15.75" customHeight="1">
      <c r="A29" s="2" t="s">
        <v>359</v>
      </c>
      <c r="B29" s="4">
        <v>0</v>
      </c>
      <c r="C29" s="2"/>
      <c r="D29" s="2"/>
      <c r="E29" s="2"/>
      <c r="F29" s="2"/>
      <c r="G29" s="2"/>
      <c r="H29" s="2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M29"/>
  <sheetViews>
    <sheetView workbookViewId="0">
      <selection activeCell="D2" sqref="D2:D26"/>
    </sheetView>
  </sheetViews>
  <sheetFormatPr defaultColWidth="8.5703125" defaultRowHeight="13.9"/>
  <cols>
    <col min="1" max="1" width="17.85546875" style="9" customWidth="1"/>
    <col min="2" max="2" width="8.5703125" style="9"/>
    <col min="3" max="3" width="23.140625" style="9" customWidth="1"/>
    <col min="4" max="4" width="8.5703125" style="9"/>
    <col min="5" max="5" width="15.42578125" style="9" customWidth="1"/>
    <col min="6" max="6" width="14.140625" style="9" customWidth="1"/>
    <col min="7" max="7" width="13.85546875" style="9" customWidth="1"/>
    <col min="8" max="16384" width="8.5703125" style="9"/>
  </cols>
  <sheetData>
    <row r="1" spans="1:13" ht="14.45">
      <c r="A1" s="7" t="s">
        <v>238</v>
      </c>
      <c r="B1" s="7" t="s">
        <v>239</v>
      </c>
      <c r="C1" s="7" t="s">
        <v>240</v>
      </c>
      <c r="D1" s="7" t="s">
        <v>241</v>
      </c>
      <c r="E1" s="7" t="s">
        <v>242</v>
      </c>
      <c r="F1" s="7" t="s">
        <v>243</v>
      </c>
      <c r="G1" s="7" t="s">
        <v>244</v>
      </c>
      <c r="H1" s="7" t="s">
        <v>245</v>
      </c>
      <c r="I1" s="8" t="s">
        <v>246</v>
      </c>
    </row>
    <row r="2" spans="1:13" ht="14.45">
      <c r="A2" s="7" t="s">
        <v>247</v>
      </c>
      <c r="B2" s="10">
        <v>12</v>
      </c>
      <c r="C2" s="7" t="s">
        <v>248</v>
      </c>
      <c r="D2" s="4">
        <v>25</v>
      </c>
      <c r="E2" s="7" t="s">
        <v>249</v>
      </c>
      <c r="F2" s="10">
        <f xml:space="preserve"> (B2*2 + B5) *5</f>
        <v>175</v>
      </c>
      <c r="G2" s="7" t="s">
        <v>250</v>
      </c>
      <c r="H2" s="10">
        <v>7</v>
      </c>
      <c r="I2" s="8"/>
      <c r="M2" s="4"/>
    </row>
    <row r="3" spans="1:13" ht="14.45">
      <c r="A3" s="7" t="s">
        <v>251</v>
      </c>
      <c r="B3" s="10">
        <v>13</v>
      </c>
      <c r="C3" s="7" t="s">
        <v>252</v>
      </c>
      <c r="D3" s="4">
        <v>38</v>
      </c>
      <c r="E3" s="7" t="s">
        <v>253</v>
      </c>
      <c r="F3" s="10">
        <f>ROUNDDOWN(B5/2,0)</f>
        <v>5</v>
      </c>
      <c r="G3" s="7" t="s">
        <v>254</v>
      </c>
      <c r="H3" s="10">
        <v>7</v>
      </c>
      <c r="I3" s="8"/>
      <c r="M3" s="4"/>
    </row>
    <row r="4" spans="1:13" ht="14.45">
      <c r="A4" s="7" t="s">
        <v>255</v>
      </c>
      <c r="B4" s="10">
        <v>11</v>
      </c>
      <c r="C4" s="7" t="s">
        <v>256</v>
      </c>
      <c r="D4" s="4">
        <v>38</v>
      </c>
      <c r="E4" s="7" t="s">
        <v>257</v>
      </c>
      <c r="F4" s="10">
        <f>$F$2*0.2</f>
        <v>35</v>
      </c>
      <c r="G4" s="7" t="s">
        <v>258</v>
      </c>
      <c r="H4" s="10">
        <v>7</v>
      </c>
      <c r="I4" s="8"/>
      <c r="M4" s="4"/>
    </row>
    <row r="5" spans="1:13" ht="14.45">
      <c r="A5" s="7" t="s">
        <v>259</v>
      </c>
      <c r="B5" s="10">
        <v>11</v>
      </c>
      <c r="C5" s="7" t="s">
        <v>260</v>
      </c>
      <c r="D5" s="4">
        <v>30</v>
      </c>
      <c r="E5" s="7" t="s">
        <v>261</v>
      </c>
      <c r="F5" s="10">
        <f>$F$2*0.7</f>
        <v>122.49999999999999</v>
      </c>
      <c r="G5" s="7" t="s">
        <v>262</v>
      </c>
      <c r="H5" s="10">
        <v>7</v>
      </c>
      <c r="I5" s="8"/>
      <c r="M5" s="4"/>
    </row>
    <row r="6" spans="1:13" ht="14.45">
      <c r="A6" s="7" t="s">
        <v>263</v>
      </c>
      <c r="B6" s="10">
        <v>10</v>
      </c>
      <c r="C6" s="7" t="s">
        <v>264</v>
      </c>
      <c r="D6" s="4">
        <v>20</v>
      </c>
      <c r="E6" s="7" t="s">
        <v>265</v>
      </c>
      <c r="F6" s="10">
        <f>$F$2*0.2</f>
        <v>35</v>
      </c>
      <c r="G6" s="7" t="s">
        <v>266</v>
      </c>
      <c r="H6" s="10">
        <v>1</v>
      </c>
      <c r="I6" s="8"/>
      <c r="M6" s="4"/>
    </row>
    <row r="7" spans="1:13" ht="14.45">
      <c r="A7" s="7" t="s">
        <v>267</v>
      </c>
      <c r="B7" s="10">
        <v>12</v>
      </c>
      <c r="C7" s="7" t="s">
        <v>268</v>
      </c>
      <c r="D7" s="4">
        <v>40</v>
      </c>
      <c r="E7" s="7" t="s">
        <v>269</v>
      </c>
      <c r="F7" s="10">
        <f>$F$2*0.2</f>
        <v>35</v>
      </c>
      <c r="G7" s="7" t="s">
        <v>270</v>
      </c>
      <c r="H7" s="10">
        <v>1</v>
      </c>
      <c r="I7" s="8"/>
      <c r="M7" s="4"/>
    </row>
    <row r="8" spans="1:13" ht="14.45">
      <c r="A8" s="7" t="s">
        <v>271</v>
      </c>
      <c r="B8" s="10">
        <v>5</v>
      </c>
      <c r="C8" s="7" t="s">
        <v>272</v>
      </c>
      <c r="D8" s="4">
        <v>32</v>
      </c>
      <c r="E8" s="7" t="s">
        <v>273</v>
      </c>
      <c r="F8" s="10">
        <f>$F$2*0.25</f>
        <v>43.75</v>
      </c>
      <c r="G8" s="7" t="s">
        <v>274</v>
      </c>
      <c r="H8" s="10">
        <v>1</v>
      </c>
      <c r="I8" s="8"/>
      <c r="M8" s="4"/>
    </row>
    <row r="9" spans="1:13" ht="14.45">
      <c r="A9" s="7" t="s">
        <v>275</v>
      </c>
      <c r="B9" s="10">
        <v>5</v>
      </c>
      <c r="C9" s="7" t="s">
        <v>276</v>
      </c>
      <c r="D9" s="4">
        <v>35</v>
      </c>
      <c r="E9" s="7" t="s">
        <v>277</v>
      </c>
      <c r="F9" s="10">
        <f>$F$2*0.25</f>
        <v>43.75</v>
      </c>
      <c r="G9" s="7" t="s">
        <v>278</v>
      </c>
      <c r="H9" s="10">
        <v>1</v>
      </c>
      <c r="I9" s="8"/>
      <c r="M9" s="4"/>
    </row>
    <row r="10" spans="1:13" ht="14.45">
      <c r="A10" s="7" t="s">
        <v>279</v>
      </c>
      <c r="B10" s="10">
        <f>ROUNDUP((B8+B5+B7+B9)/2,0)</f>
        <v>17</v>
      </c>
      <c r="C10" s="7" t="s">
        <v>280</v>
      </c>
      <c r="D10" s="4">
        <v>35</v>
      </c>
      <c r="E10" s="7" t="s">
        <v>281</v>
      </c>
      <c r="F10" s="7" t="s">
        <v>282</v>
      </c>
      <c r="G10" s="7" t="s">
        <v>283</v>
      </c>
      <c r="H10" s="10">
        <v>7</v>
      </c>
      <c r="I10" s="8"/>
      <c r="M10" s="4"/>
    </row>
    <row r="11" spans="1:13" ht="14.45">
      <c r="A11" s="7" t="s">
        <v>284</v>
      </c>
      <c r="B11" s="10">
        <v>8</v>
      </c>
      <c r="C11" s="7" t="s">
        <v>285</v>
      </c>
      <c r="D11" s="4">
        <v>38</v>
      </c>
      <c r="E11" s="7" t="s">
        <v>286</v>
      </c>
      <c r="F11" s="10">
        <v>2</v>
      </c>
      <c r="G11" s="7" t="s">
        <v>287</v>
      </c>
      <c r="H11" s="10">
        <v>7</v>
      </c>
      <c r="I11" s="8"/>
      <c r="M11" s="4"/>
    </row>
    <row r="12" spans="1:13" ht="14.45">
      <c r="A12" s="7" t="s">
        <v>288</v>
      </c>
      <c r="B12" s="10">
        <v>20</v>
      </c>
      <c r="C12" s="2" t="s">
        <v>289</v>
      </c>
      <c r="D12" s="4">
        <v>30</v>
      </c>
      <c r="E12" s="7" t="s">
        <v>290</v>
      </c>
      <c r="F12" s="10">
        <v>2</v>
      </c>
      <c r="G12" s="7" t="s">
        <v>291</v>
      </c>
      <c r="H12" s="10">
        <v>7</v>
      </c>
      <c r="I12" s="8"/>
      <c r="M12" s="4"/>
    </row>
    <row r="13" spans="1:13" ht="14.45">
      <c r="A13" s="7" t="s">
        <v>292</v>
      </c>
      <c r="B13" s="10">
        <v>20</v>
      </c>
      <c r="C13" s="2" t="s">
        <v>293</v>
      </c>
      <c r="D13" s="4">
        <v>30</v>
      </c>
      <c r="E13" s="7" t="s">
        <v>294</v>
      </c>
      <c r="F13" s="7" t="s">
        <v>536</v>
      </c>
      <c r="G13" s="7" t="s">
        <v>296</v>
      </c>
      <c r="H13" s="10">
        <v>7</v>
      </c>
      <c r="I13" s="8"/>
      <c r="M13" s="4"/>
    </row>
    <row r="14" spans="1:13" ht="14.45">
      <c r="A14" s="7" t="s">
        <v>297</v>
      </c>
      <c r="B14" s="10">
        <v>48</v>
      </c>
      <c r="C14" s="2" t="s">
        <v>298</v>
      </c>
      <c r="D14" s="4">
        <v>30</v>
      </c>
      <c r="E14" s="7" t="s">
        <v>299</v>
      </c>
      <c r="F14" s="7" t="s">
        <v>537</v>
      </c>
      <c r="G14" s="7" t="s">
        <v>301</v>
      </c>
      <c r="H14" s="10">
        <v>7</v>
      </c>
      <c r="I14" s="8"/>
      <c r="M14" s="4"/>
    </row>
    <row r="15" spans="1:13" ht="14.45">
      <c r="A15" s="7" t="s">
        <v>302</v>
      </c>
      <c r="B15" s="7" t="s">
        <v>333</v>
      </c>
      <c r="C15" s="2" t="s">
        <v>304</v>
      </c>
      <c r="D15" s="4">
        <v>20</v>
      </c>
      <c r="E15" s="7" t="s">
        <v>305</v>
      </c>
      <c r="F15" s="7" t="s">
        <v>111</v>
      </c>
      <c r="G15" s="7" t="s">
        <v>307</v>
      </c>
      <c r="H15" s="10">
        <v>1</v>
      </c>
      <c r="I15" s="8"/>
      <c r="M15" s="4"/>
    </row>
    <row r="16" spans="1:13" ht="14.45">
      <c r="A16" s="7" t="s">
        <v>308</v>
      </c>
      <c r="B16" s="10">
        <f>ROUNDUP((B7+B5)/2,0)</f>
        <v>12</v>
      </c>
      <c r="C16" s="2" t="s">
        <v>309</v>
      </c>
      <c r="D16" s="4">
        <v>28</v>
      </c>
      <c r="E16" s="7" t="s">
        <v>99</v>
      </c>
      <c r="F16" s="7"/>
      <c r="G16" s="7" t="s">
        <v>311</v>
      </c>
      <c r="H16" s="10">
        <v>1</v>
      </c>
      <c r="I16" s="8"/>
      <c r="M16" s="4"/>
    </row>
    <row r="17" spans="1:13" ht="14.45">
      <c r="A17" s="7" t="s">
        <v>312</v>
      </c>
      <c r="B17" s="10">
        <f>ROUNDUP((B6+B6+B4)/3,0)</f>
        <v>11</v>
      </c>
      <c r="C17" s="2" t="s">
        <v>313</v>
      </c>
      <c r="D17" s="4">
        <v>23</v>
      </c>
      <c r="E17" s="7" t="s">
        <v>314</v>
      </c>
      <c r="F17" s="10"/>
      <c r="G17" s="7" t="s">
        <v>315</v>
      </c>
      <c r="H17" s="10">
        <v>1</v>
      </c>
      <c r="I17" s="8"/>
      <c r="M17" s="4"/>
    </row>
    <row r="18" spans="1:13" ht="14.45">
      <c r="A18" s="7" t="s">
        <v>316</v>
      </c>
      <c r="B18" s="10">
        <f>ROUNDUP((B5+B4+B5)/3,0)</f>
        <v>11</v>
      </c>
      <c r="C18" s="2" t="s">
        <v>317</v>
      </c>
      <c r="D18" s="4">
        <v>35</v>
      </c>
      <c r="E18" s="7" t="s">
        <v>318</v>
      </c>
      <c r="F18" s="10"/>
      <c r="G18" s="7" t="s">
        <v>319</v>
      </c>
      <c r="H18" s="10">
        <v>1</v>
      </c>
      <c r="I18" s="8"/>
      <c r="M18" s="4"/>
    </row>
    <row r="19" spans="1:13" ht="14.45">
      <c r="A19" s="7" t="s">
        <v>320</v>
      </c>
      <c r="B19" s="10">
        <f>ROUNDUP(B8+B9,0)</f>
        <v>10</v>
      </c>
      <c r="C19" s="2" t="s">
        <v>321</v>
      </c>
      <c r="D19" s="4">
        <v>30</v>
      </c>
      <c r="E19" s="7" t="s">
        <v>322</v>
      </c>
      <c r="F19" s="10"/>
      <c r="G19" s="7" t="s">
        <v>323</v>
      </c>
      <c r="H19" s="10">
        <v>1</v>
      </c>
      <c r="I19" s="8"/>
      <c r="M19" s="4"/>
    </row>
    <row r="20" spans="1:13" ht="14.45">
      <c r="A20" s="7" t="s">
        <v>324</v>
      </c>
      <c r="B20" s="7"/>
      <c r="C20" s="2" t="s">
        <v>325</v>
      </c>
      <c r="D20" s="4">
        <v>30</v>
      </c>
      <c r="E20" s="7" t="s">
        <v>326</v>
      </c>
      <c r="F20" s="10"/>
      <c r="G20" s="7" t="s">
        <v>327</v>
      </c>
      <c r="H20" s="7" t="s">
        <v>343</v>
      </c>
      <c r="I20" s="8"/>
      <c r="M20" s="4"/>
    </row>
    <row r="21" spans="1:13" ht="14.45">
      <c r="A21" s="7" t="s">
        <v>329</v>
      </c>
      <c r="B21" s="10">
        <f>F2</f>
        <v>175</v>
      </c>
      <c r="C21" s="2" t="s">
        <v>330</v>
      </c>
      <c r="D21" s="4">
        <v>20</v>
      </c>
      <c r="E21" s="7" t="s">
        <v>331</v>
      </c>
      <c r="F21" s="10"/>
      <c r="G21" s="7" t="s">
        <v>332</v>
      </c>
      <c r="H21" s="7" t="s">
        <v>343</v>
      </c>
      <c r="I21" s="8"/>
      <c r="M21" s="4"/>
    </row>
    <row r="22" spans="1:13" ht="14.45">
      <c r="A22" s="7" t="s">
        <v>334</v>
      </c>
      <c r="B22" s="10">
        <f>F3</f>
        <v>5</v>
      </c>
      <c r="C22" s="2" t="s">
        <v>335</v>
      </c>
      <c r="D22" s="4">
        <v>20</v>
      </c>
      <c r="E22" s="7" t="s">
        <v>336</v>
      </c>
      <c r="F22" s="10"/>
      <c r="G22" s="7" t="s">
        <v>337</v>
      </c>
      <c r="H22" s="7" t="s">
        <v>343</v>
      </c>
      <c r="I22" s="8"/>
      <c r="M22" s="4"/>
    </row>
    <row r="23" spans="1:13" ht="14.45">
      <c r="A23" s="7" t="s">
        <v>339</v>
      </c>
      <c r="B23" s="10">
        <f t="shared" ref="B23:B28" si="0">F4</f>
        <v>35</v>
      </c>
      <c r="C23" s="2" t="s">
        <v>340</v>
      </c>
      <c r="D23" s="4">
        <v>20</v>
      </c>
      <c r="E23" s="7" t="s">
        <v>341</v>
      </c>
      <c r="F23" s="10"/>
      <c r="G23" s="7" t="s">
        <v>342</v>
      </c>
      <c r="H23" s="7" t="s">
        <v>343</v>
      </c>
      <c r="I23" s="8"/>
      <c r="M23" s="4"/>
    </row>
    <row r="24" spans="1:13" ht="14.45">
      <c r="A24" s="7" t="s">
        <v>344</v>
      </c>
      <c r="B24" s="10">
        <f t="shared" si="0"/>
        <v>122.49999999999999</v>
      </c>
      <c r="C24" s="2" t="s">
        <v>345</v>
      </c>
      <c r="D24" s="4">
        <v>20</v>
      </c>
      <c r="E24" s="7" t="s">
        <v>346</v>
      </c>
      <c r="F24" s="10"/>
      <c r="G24" s="7" t="s">
        <v>347</v>
      </c>
      <c r="H24" s="7" t="s">
        <v>343</v>
      </c>
      <c r="I24" s="8"/>
      <c r="M24" s="4"/>
    </row>
    <row r="25" spans="1:13" ht="14.45">
      <c r="A25" s="7" t="s">
        <v>348</v>
      </c>
      <c r="B25" s="10">
        <f t="shared" si="0"/>
        <v>35</v>
      </c>
      <c r="C25" s="2" t="s">
        <v>349</v>
      </c>
      <c r="D25" s="4">
        <v>30</v>
      </c>
      <c r="E25" s="7" t="s">
        <v>350</v>
      </c>
      <c r="F25" s="10"/>
      <c r="G25" s="2" t="s">
        <v>351</v>
      </c>
      <c r="H25" s="2" t="s">
        <v>19</v>
      </c>
      <c r="I25" s="8"/>
      <c r="M25" s="4"/>
    </row>
    <row r="26" spans="1:13" ht="14.45">
      <c r="A26" s="7" t="s">
        <v>353</v>
      </c>
      <c r="B26" s="10">
        <f t="shared" si="0"/>
        <v>35</v>
      </c>
      <c r="C26" s="2" t="s">
        <v>354</v>
      </c>
      <c r="D26" s="4">
        <v>30</v>
      </c>
      <c r="E26" s="7" t="s">
        <v>355</v>
      </c>
      <c r="F26" s="10"/>
      <c r="G26" s="7"/>
      <c r="H26" s="7"/>
      <c r="I26" s="8"/>
      <c r="M26" s="4"/>
    </row>
    <row r="27" spans="1:13" ht="14.45">
      <c r="A27" s="7" t="s">
        <v>356</v>
      </c>
      <c r="B27" s="10">
        <f t="shared" si="0"/>
        <v>43.75</v>
      </c>
      <c r="C27"/>
      <c r="E27" s="7" t="s">
        <v>357</v>
      </c>
      <c r="F27" s="7"/>
      <c r="G27" s="7"/>
      <c r="H27" s="7"/>
      <c r="I27" s="8"/>
    </row>
    <row r="28" spans="1:13" ht="14.45">
      <c r="A28" s="7" t="s">
        <v>358</v>
      </c>
      <c r="B28" s="10">
        <f t="shared" si="0"/>
        <v>43.75</v>
      </c>
      <c r="C28" s="7"/>
      <c r="D28" s="7"/>
      <c r="E28" s="7"/>
      <c r="F28" s="7"/>
      <c r="G28" s="7"/>
      <c r="H28" s="7"/>
      <c r="I28" s="8"/>
    </row>
    <row r="29" spans="1:13" ht="14.45">
      <c r="A29" s="7" t="s">
        <v>359</v>
      </c>
      <c r="B29" s="10">
        <v>0</v>
      </c>
      <c r="C29" s="7"/>
      <c r="D29" s="7"/>
      <c r="E29" s="7"/>
      <c r="F29" s="7"/>
      <c r="G29" s="7"/>
      <c r="H29" s="7"/>
      <c r="I29" s="8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L29"/>
  <sheetViews>
    <sheetView workbookViewId="0">
      <selection activeCell="B2" sqref="B2"/>
    </sheetView>
  </sheetViews>
  <sheetFormatPr defaultColWidth="8.5703125" defaultRowHeight="13.9"/>
  <cols>
    <col min="1" max="1" width="8.5703125" style="9"/>
    <col min="2" max="2" width="12.42578125" style="9" customWidth="1"/>
    <col min="3" max="3" width="13.85546875" style="9" customWidth="1"/>
    <col min="4" max="4" width="7.7109375" style="9" customWidth="1"/>
    <col min="5" max="5" width="18" style="9" customWidth="1"/>
    <col min="6" max="6" width="12.5703125" style="9" customWidth="1"/>
    <col min="7" max="7" width="15.5703125" style="9" customWidth="1"/>
    <col min="8" max="16384" width="8.5703125" style="9"/>
  </cols>
  <sheetData>
    <row r="1" spans="1:12" ht="14.45">
      <c r="A1" s="7" t="s">
        <v>238</v>
      </c>
      <c r="B1" s="7" t="s">
        <v>239</v>
      </c>
      <c r="C1" s="7" t="s">
        <v>240</v>
      </c>
      <c r="D1" s="7" t="s">
        <v>241</v>
      </c>
      <c r="E1" s="7" t="s">
        <v>242</v>
      </c>
      <c r="F1" s="7" t="s">
        <v>243</v>
      </c>
      <c r="G1" s="7" t="s">
        <v>244</v>
      </c>
      <c r="H1" s="7" t="s">
        <v>245</v>
      </c>
      <c r="I1" s="8" t="s">
        <v>246</v>
      </c>
    </row>
    <row r="2" spans="1:12" ht="14.45">
      <c r="A2" s="7" t="s">
        <v>247</v>
      </c>
      <c r="B2" s="10">
        <v>15</v>
      </c>
      <c r="C2" s="7" t="s">
        <v>248</v>
      </c>
      <c r="D2" s="10">
        <v>40</v>
      </c>
      <c r="E2" s="7" t="s">
        <v>249</v>
      </c>
      <c r="F2" s="10">
        <f xml:space="preserve"> (B2*2 + B5) *5</f>
        <v>225</v>
      </c>
      <c r="G2" s="7" t="s">
        <v>250</v>
      </c>
      <c r="H2" s="10">
        <v>7</v>
      </c>
      <c r="I2" s="8"/>
      <c r="L2" s="4"/>
    </row>
    <row r="3" spans="1:12" ht="14.45">
      <c r="A3" s="7" t="s">
        <v>251</v>
      </c>
      <c r="B3" s="10">
        <v>13</v>
      </c>
      <c r="C3" s="7" t="s">
        <v>252</v>
      </c>
      <c r="D3" s="10">
        <v>60</v>
      </c>
      <c r="E3" s="7" t="s">
        <v>253</v>
      </c>
      <c r="F3" s="10">
        <f>ROUNDDOWN(B5/2,0)</f>
        <v>7</v>
      </c>
      <c r="G3" s="7" t="s">
        <v>254</v>
      </c>
      <c r="H3" s="10">
        <v>7</v>
      </c>
      <c r="I3" s="8"/>
      <c r="L3" s="4"/>
    </row>
    <row r="4" spans="1:12" ht="14.45">
      <c r="A4" s="7" t="s">
        <v>255</v>
      </c>
      <c r="B4" s="10">
        <v>11</v>
      </c>
      <c r="C4" s="7" t="s">
        <v>256</v>
      </c>
      <c r="D4" s="10">
        <v>50</v>
      </c>
      <c r="E4" s="7" t="s">
        <v>257</v>
      </c>
      <c r="F4" s="10">
        <f>$F$2*0.2</f>
        <v>45</v>
      </c>
      <c r="G4" s="7" t="s">
        <v>258</v>
      </c>
      <c r="H4" s="10">
        <v>7</v>
      </c>
      <c r="I4" s="8"/>
      <c r="L4" s="4"/>
    </row>
    <row r="5" spans="1:12" ht="14.45">
      <c r="A5" s="7" t="s">
        <v>259</v>
      </c>
      <c r="B5" s="10">
        <v>15</v>
      </c>
      <c r="C5" s="7" t="s">
        <v>260</v>
      </c>
      <c r="D5" s="10">
        <v>50</v>
      </c>
      <c r="E5" s="7" t="s">
        <v>261</v>
      </c>
      <c r="F5" s="10">
        <f>$F$2*0.7</f>
        <v>157.5</v>
      </c>
      <c r="G5" s="7" t="s">
        <v>262</v>
      </c>
      <c r="H5" s="10">
        <v>7</v>
      </c>
      <c r="I5" s="8"/>
      <c r="L5" s="4"/>
    </row>
    <row r="6" spans="1:12" ht="14.45">
      <c r="A6" s="7" t="s">
        <v>263</v>
      </c>
      <c r="B6" s="10">
        <v>10</v>
      </c>
      <c r="C6" s="7" t="s">
        <v>264</v>
      </c>
      <c r="D6" s="10">
        <v>20</v>
      </c>
      <c r="E6" s="7" t="s">
        <v>265</v>
      </c>
      <c r="F6" s="10">
        <f>$F$2*0.2</f>
        <v>45</v>
      </c>
      <c r="G6" s="7" t="s">
        <v>266</v>
      </c>
      <c r="H6" s="10">
        <v>1</v>
      </c>
      <c r="I6" s="8"/>
      <c r="L6" s="4"/>
    </row>
    <row r="7" spans="1:12" ht="14.45">
      <c r="A7" s="7" t="s">
        <v>267</v>
      </c>
      <c r="B7" s="10">
        <v>13</v>
      </c>
      <c r="C7" s="7" t="s">
        <v>268</v>
      </c>
      <c r="D7" s="10">
        <v>30</v>
      </c>
      <c r="E7" s="7" t="s">
        <v>269</v>
      </c>
      <c r="F7" s="10">
        <f>$F$2*0.2</f>
        <v>45</v>
      </c>
      <c r="G7" s="7" t="s">
        <v>270</v>
      </c>
      <c r="H7" s="10">
        <v>1</v>
      </c>
      <c r="I7" s="8"/>
      <c r="L7" s="4"/>
    </row>
    <row r="8" spans="1:12" ht="14.45">
      <c r="A8" s="7" t="s">
        <v>271</v>
      </c>
      <c r="B8" s="10">
        <v>5</v>
      </c>
      <c r="C8" s="7" t="s">
        <v>272</v>
      </c>
      <c r="D8" s="10">
        <v>40</v>
      </c>
      <c r="E8" s="7" t="s">
        <v>273</v>
      </c>
      <c r="F8" s="10">
        <f>$F$2*0.25</f>
        <v>56.25</v>
      </c>
      <c r="G8" s="7" t="s">
        <v>274</v>
      </c>
      <c r="H8" s="10">
        <v>1</v>
      </c>
      <c r="I8" s="8"/>
      <c r="L8" s="4"/>
    </row>
    <row r="9" spans="1:12" ht="14.45">
      <c r="A9" s="7" t="s">
        <v>275</v>
      </c>
      <c r="B9" s="10">
        <v>5</v>
      </c>
      <c r="C9" s="7" t="s">
        <v>276</v>
      </c>
      <c r="D9" s="10">
        <v>55</v>
      </c>
      <c r="E9" s="7" t="s">
        <v>277</v>
      </c>
      <c r="F9" s="10">
        <f>$F$2*0.25</f>
        <v>56.25</v>
      </c>
      <c r="G9" s="7" t="s">
        <v>278</v>
      </c>
      <c r="H9" s="10">
        <v>1</v>
      </c>
      <c r="I9" s="8"/>
      <c r="L9" s="4"/>
    </row>
    <row r="10" spans="1:12" ht="14.45">
      <c r="A10" s="7" t="s">
        <v>279</v>
      </c>
      <c r="B10" s="10">
        <f>ROUNDUP((B8+B5+B7+B9)/2,0)</f>
        <v>19</v>
      </c>
      <c r="C10" s="7" t="s">
        <v>280</v>
      </c>
      <c r="D10" s="10">
        <v>35</v>
      </c>
      <c r="E10" s="7" t="s">
        <v>281</v>
      </c>
      <c r="F10" s="7" t="s">
        <v>282</v>
      </c>
      <c r="G10" s="7" t="s">
        <v>283</v>
      </c>
      <c r="H10" s="10">
        <v>7</v>
      </c>
      <c r="I10" s="8"/>
      <c r="L10" s="4"/>
    </row>
    <row r="11" spans="1:12" ht="14.45">
      <c r="A11" s="7" t="s">
        <v>284</v>
      </c>
      <c r="B11" s="10">
        <v>8</v>
      </c>
      <c r="C11" s="7" t="s">
        <v>285</v>
      </c>
      <c r="D11" s="10">
        <v>45</v>
      </c>
      <c r="E11" s="7" t="s">
        <v>286</v>
      </c>
      <c r="F11" s="10">
        <v>2</v>
      </c>
      <c r="G11" s="7" t="s">
        <v>287</v>
      </c>
      <c r="H11" s="10">
        <v>7</v>
      </c>
      <c r="I11" s="8"/>
      <c r="L11" s="4"/>
    </row>
    <row r="12" spans="1:12" ht="14.45">
      <c r="A12" s="7" t="s">
        <v>288</v>
      </c>
      <c r="B12" s="10">
        <v>20</v>
      </c>
      <c r="C12" s="2" t="s">
        <v>289</v>
      </c>
      <c r="D12" s="10">
        <v>20</v>
      </c>
      <c r="E12" s="7" t="s">
        <v>290</v>
      </c>
      <c r="F12" s="10">
        <v>2</v>
      </c>
      <c r="G12" s="7" t="s">
        <v>291</v>
      </c>
      <c r="H12" s="10">
        <v>7</v>
      </c>
      <c r="I12" s="8"/>
      <c r="L12" s="4"/>
    </row>
    <row r="13" spans="1:12" ht="14.45">
      <c r="A13" s="7" t="s">
        <v>292</v>
      </c>
      <c r="B13" s="10">
        <v>20</v>
      </c>
      <c r="C13" s="2" t="s">
        <v>293</v>
      </c>
      <c r="D13" s="10">
        <v>40</v>
      </c>
      <c r="E13" s="7" t="s">
        <v>294</v>
      </c>
      <c r="F13" s="7" t="s">
        <v>538</v>
      </c>
      <c r="G13" s="7" t="s">
        <v>296</v>
      </c>
      <c r="H13" s="10">
        <v>7</v>
      </c>
      <c r="I13" s="8"/>
      <c r="L13" s="4"/>
    </row>
    <row r="14" spans="1:12" ht="14.45">
      <c r="A14" s="7" t="s">
        <v>297</v>
      </c>
      <c r="B14" s="10">
        <v>48</v>
      </c>
      <c r="C14" s="2" t="s">
        <v>298</v>
      </c>
      <c r="D14" s="10">
        <v>30</v>
      </c>
      <c r="E14" s="7" t="s">
        <v>299</v>
      </c>
      <c r="F14" s="7" t="s">
        <v>539</v>
      </c>
      <c r="G14" s="7" t="s">
        <v>301</v>
      </c>
      <c r="H14" s="10">
        <v>7</v>
      </c>
      <c r="I14" s="8"/>
      <c r="L14" s="4"/>
    </row>
    <row r="15" spans="1:12" ht="14.45">
      <c r="A15" s="7" t="s">
        <v>302</v>
      </c>
      <c r="B15" s="7" t="s">
        <v>333</v>
      </c>
      <c r="C15" s="2" t="s">
        <v>304</v>
      </c>
      <c r="D15" s="10">
        <v>30</v>
      </c>
      <c r="E15" s="7" t="s">
        <v>305</v>
      </c>
      <c r="F15" s="7" t="s">
        <v>108</v>
      </c>
      <c r="G15" s="7" t="s">
        <v>307</v>
      </c>
      <c r="H15" s="10">
        <v>1</v>
      </c>
      <c r="I15" s="8"/>
      <c r="L15" s="4"/>
    </row>
    <row r="16" spans="1:12" ht="14.45">
      <c r="A16" s="7" t="s">
        <v>308</v>
      </c>
      <c r="B16" s="10">
        <f>ROUNDUP((B7+B5)/2,0)</f>
        <v>14</v>
      </c>
      <c r="C16" s="2" t="s">
        <v>309</v>
      </c>
      <c r="D16" s="10">
        <v>20</v>
      </c>
      <c r="E16" s="7" t="s">
        <v>99</v>
      </c>
      <c r="F16" s="7" t="s">
        <v>447</v>
      </c>
      <c r="G16" s="7" t="s">
        <v>311</v>
      </c>
      <c r="H16" s="10">
        <v>1</v>
      </c>
      <c r="I16" s="8"/>
      <c r="L16" s="4"/>
    </row>
    <row r="17" spans="1:12" ht="14.45">
      <c r="A17" s="7" t="s">
        <v>312</v>
      </c>
      <c r="B17" s="10">
        <f>ROUNDUP((B6+B6+B4)/3,0)</f>
        <v>11</v>
      </c>
      <c r="C17" s="2" t="s">
        <v>313</v>
      </c>
      <c r="D17" s="10">
        <v>50</v>
      </c>
      <c r="E17" s="7" t="s">
        <v>314</v>
      </c>
      <c r="F17" s="10"/>
      <c r="G17" s="7" t="s">
        <v>315</v>
      </c>
      <c r="H17" s="10">
        <v>1</v>
      </c>
      <c r="I17" s="8"/>
      <c r="L17" s="4"/>
    </row>
    <row r="18" spans="1:12" ht="14.45">
      <c r="A18" s="7" t="s">
        <v>316</v>
      </c>
      <c r="B18" s="10">
        <f>ROUNDUP((B5+B4+B5)/3,0)</f>
        <v>14</v>
      </c>
      <c r="C18" s="2" t="s">
        <v>317</v>
      </c>
      <c r="D18" s="10">
        <v>60</v>
      </c>
      <c r="E18" s="7" t="s">
        <v>318</v>
      </c>
      <c r="F18" s="10"/>
      <c r="G18" s="7" t="s">
        <v>319</v>
      </c>
      <c r="H18" s="10">
        <v>1</v>
      </c>
      <c r="I18" s="8"/>
      <c r="L18" s="4"/>
    </row>
    <row r="19" spans="1:12" ht="14.45">
      <c r="A19" s="7" t="s">
        <v>320</v>
      </c>
      <c r="B19" s="10">
        <f>ROUNDUP(B8+B9,0)</f>
        <v>10</v>
      </c>
      <c r="C19" s="2" t="s">
        <v>321</v>
      </c>
      <c r="D19" s="10">
        <v>30</v>
      </c>
      <c r="E19" s="7" t="s">
        <v>322</v>
      </c>
      <c r="F19" s="10"/>
      <c r="G19" s="7" t="s">
        <v>323</v>
      </c>
      <c r="H19" s="10">
        <v>1</v>
      </c>
      <c r="I19" s="8"/>
      <c r="L19" s="4"/>
    </row>
    <row r="20" spans="1:12" ht="14.45">
      <c r="A20" s="7" t="s">
        <v>324</v>
      </c>
      <c r="B20" s="7"/>
      <c r="C20" s="2" t="s">
        <v>325</v>
      </c>
      <c r="D20" s="10">
        <v>45</v>
      </c>
      <c r="E20" s="7" t="s">
        <v>326</v>
      </c>
      <c r="F20" s="10"/>
      <c r="G20" s="7" t="s">
        <v>327</v>
      </c>
      <c r="H20" s="7" t="s">
        <v>540</v>
      </c>
      <c r="I20" s="8"/>
      <c r="L20" s="4"/>
    </row>
    <row r="21" spans="1:12" ht="14.45">
      <c r="A21" s="7" t="s">
        <v>329</v>
      </c>
      <c r="B21" s="10">
        <f>F2</f>
        <v>225</v>
      </c>
      <c r="C21" s="2" t="s">
        <v>330</v>
      </c>
      <c r="D21" s="10">
        <v>20</v>
      </c>
      <c r="E21" s="7" t="s">
        <v>331</v>
      </c>
      <c r="F21" s="10"/>
      <c r="G21" s="7" t="s">
        <v>332</v>
      </c>
      <c r="H21" s="7" t="s">
        <v>540</v>
      </c>
      <c r="I21" s="8"/>
      <c r="L21" s="4"/>
    </row>
    <row r="22" spans="1:12" ht="14.45">
      <c r="A22" s="7" t="s">
        <v>334</v>
      </c>
      <c r="B22" s="10">
        <f>F3</f>
        <v>7</v>
      </c>
      <c r="C22" s="2" t="s">
        <v>335</v>
      </c>
      <c r="D22" s="10">
        <v>20</v>
      </c>
      <c r="E22" s="7" t="s">
        <v>336</v>
      </c>
      <c r="F22" s="10"/>
      <c r="G22" s="7" t="s">
        <v>337</v>
      </c>
      <c r="H22" s="7" t="s">
        <v>540</v>
      </c>
      <c r="I22" s="8"/>
      <c r="L22" s="4"/>
    </row>
    <row r="23" spans="1:12" ht="14.45">
      <c r="A23" s="7" t="s">
        <v>339</v>
      </c>
      <c r="B23" s="10">
        <f t="shared" ref="B23:B28" si="0">F4</f>
        <v>45</v>
      </c>
      <c r="C23" s="2" t="s">
        <v>340</v>
      </c>
      <c r="D23" s="10">
        <v>20</v>
      </c>
      <c r="E23" s="7" t="s">
        <v>341</v>
      </c>
      <c r="F23" s="10"/>
      <c r="G23" s="7" t="s">
        <v>342</v>
      </c>
      <c r="H23" s="7" t="s">
        <v>540</v>
      </c>
      <c r="I23" s="8"/>
      <c r="L23" s="4"/>
    </row>
    <row r="24" spans="1:12" ht="14.45">
      <c r="A24" s="7" t="s">
        <v>344</v>
      </c>
      <c r="B24" s="10">
        <f t="shared" si="0"/>
        <v>157.5</v>
      </c>
      <c r="C24" s="2" t="s">
        <v>345</v>
      </c>
      <c r="D24" s="10">
        <v>20</v>
      </c>
      <c r="E24" s="7" t="s">
        <v>346</v>
      </c>
      <c r="F24" s="10"/>
      <c r="G24" s="7" t="s">
        <v>347</v>
      </c>
      <c r="H24" s="7" t="s">
        <v>540</v>
      </c>
      <c r="I24" s="8"/>
      <c r="L24" s="4"/>
    </row>
    <row r="25" spans="1:12" ht="14.45">
      <c r="A25" s="7" t="s">
        <v>348</v>
      </c>
      <c r="B25" s="10">
        <f t="shared" si="0"/>
        <v>45</v>
      </c>
      <c r="C25" s="2" t="s">
        <v>349</v>
      </c>
      <c r="D25" s="10">
        <v>25</v>
      </c>
      <c r="E25" s="7" t="s">
        <v>350</v>
      </c>
      <c r="F25" s="10"/>
      <c r="G25" s="2" t="s">
        <v>351</v>
      </c>
      <c r="H25" s="2" t="s">
        <v>176</v>
      </c>
      <c r="I25" s="8"/>
      <c r="L25" s="4"/>
    </row>
    <row r="26" spans="1:12" ht="14.45">
      <c r="A26" s="7" t="s">
        <v>353</v>
      </c>
      <c r="B26" s="10">
        <f t="shared" si="0"/>
        <v>45</v>
      </c>
      <c r="C26" s="2" t="s">
        <v>354</v>
      </c>
      <c r="D26" s="10">
        <v>60</v>
      </c>
      <c r="E26" s="7" t="s">
        <v>355</v>
      </c>
      <c r="F26" s="10"/>
      <c r="G26" s="2"/>
      <c r="H26" s="2"/>
      <c r="I26" s="8"/>
      <c r="L26" s="4"/>
    </row>
    <row r="27" spans="1:12" ht="14.45">
      <c r="A27" s="7" t="s">
        <v>356</v>
      </c>
      <c r="B27" s="10">
        <f t="shared" si="0"/>
        <v>56.25</v>
      </c>
      <c r="C27"/>
      <c r="E27" s="7" t="s">
        <v>357</v>
      </c>
      <c r="F27" s="7"/>
      <c r="G27" s="7"/>
      <c r="H27" s="7"/>
      <c r="I27" s="8"/>
    </row>
    <row r="28" spans="1:12" ht="14.45">
      <c r="A28" s="7" t="s">
        <v>358</v>
      </c>
      <c r="B28" s="10">
        <f t="shared" si="0"/>
        <v>56.25</v>
      </c>
      <c r="C28" s="7"/>
      <c r="D28" s="7"/>
      <c r="E28" s="7"/>
      <c r="F28" s="7"/>
      <c r="G28" s="7"/>
      <c r="H28" s="7"/>
      <c r="I28" s="8"/>
    </row>
    <row r="29" spans="1:12" ht="14.45">
      <c r="A29" s="7" t="s">
        <v>359</v>
      </c>
      <c r="B29" s="10">
        <v>0</v>
      </c>
      <c r="C29" s="7"/>
      <c r="D29" s="7"/>
      <c r="E29" s="7"/>
      <c r="F29" s="7"/>
      <c r="G29" s="7"/>
      <c r="H29" s="7"/>
      <c r="I29" s="8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I29"/>
  <sheetViews>
    <sheetView workbookViewId="0">
      <selection activeCell="D31" sqref="D31"/>
    </sheetView>
  </sheetViews>
  <sheetFormatPr defaultColWidth="8.5703125" defaultRowHeight="13.9"/>
  <cols>
    <col min="1" max="2" width="8.5703125" style="9"/>
    <col min="3" max="3" width="17.28515625" style="9" customWidth="1"/>
    <col min="4" max="16384" width="8.5703125" style="9"/>
  </cols>
  <sheetData>
    <row r="1" spans="1:9" ht="14.45">
      <c r="A1" s="7" t="s">
        <v>238</v>
      </c>
      <c r="B1" s="7" t="s">
        <v>239</v>
      </c>
      <c r="C1" s="7" t="s">
        <v>240</v>
      </c>
      <c r="D1" s="7" t="s">
        <v>241</v>
      </c>
      <c r="E1" s="7" t="s">
        <v>242</v>
      </c>
      <c r="F1" s="7" t="s">
        <v>243</v>
      </c>
      <c r="G1" s="7" t="s">
        <v>244</v>
      </c>
      <c r="H1" s="7" t="s">
        <v>245</v>
      </c>
      <c r="I1" s="8" t="s">
        <v>246</v>
      </c>
    </row>
    <row r="2" spans="1:9" ht="14.45">
      <c r="A2" s="7" t="s">
        <v>247</v>
      </c>
      <c r="B2" s="10">
        <v>6</v>
      </c>
      <c r="C2" s="7" t="s">
        <v>248</v>
      </c>
      <c r="D2" s="10">
        <v>20</v>
      </c>
      <c r="E2" s="7" t="s">
        <v>249</v>
      </c>
      <c r="F2" s="10">
        <f xml:space="preserve"> (B2*2 + B5) *5</f>
        <v>90</v>
      </c>
      <c r="G2" s="7" t="s">
        <v>250</v>
      </c>
      <c r="H2" s="10">
        <v>7</v>
      </c>
      <c r="I2" s="8"/>
    </row>
    <row r="3" spans="1:9" ht="14.45">
      <c r="A3" s="7" t="s">
        <v>251</v>
      </c>
      <c r="B3" s="10">
        <v>6</v>
      </c>
      <c r="C3" s="7" t="s">
        <v>252</v>
      </c>
      <c r="D3" s="10">
        <v>20</v>
      </c>
      <c r="E3" s="7" t="s">
        <v>253</v>
      </c>
      <c r="F3" s="10">
        <f>ROUNDDOWN(B5/2,0)</f>
        <v>3</v>
      </c>
      <c r="G3" s="7" t="s">
        <v>254</v>
      </c>
      <c r="H3" s="10">
        <v>7</v>
      </c>
      <c r="I3" s="8"/>
    </row>
    <row r="4" spans="1:9" ht="14.45">
      <c r="A4" s="7" t="s">
        <v>255</v>
      </c>
      <c r="B4" s="10">
        <v>9</v>
      </c>
      <c r="C4" s="7" t="s">
        <v>256</v>
      </c>
      <c r="D4" s="10">
        <v>20</v>
      </c>
      <c r="E4" s="7" t="s">
        <v>257</v>
      </c>
      <c r="F4" s="10">
        <f>$F$2*0.2</f>
        <v>18</v>
      </c>
      <c r="G4" s="7" t="s">
        <v>258</v>
      </c>
      <c r="H4" s="10">
        <v>0</v>
      </c>
      <c r="I4" s="8"/>
    </row>
    <row r="5" spans="1:9" ht="14.45">
      <c r="A5" s="7" t="s">
        <v>259</v>
      </c>
      <c r="B5" s="10">
        <v>6</v>
      </c>
      <c r="C5" s="7" t="s">
        <v>260</v>
      </c>
      <c r="D5" s="10">
        <v>20</v>
      </c>
      <c r="E5" s="7" t="s">
        <v>261</v>
      </c>
      <c r="F5" s="10">
        <f>$F$2*0.7</f>
        <v>62.999999999999993</v>
      </c>
      <c r="G5" s="7" t="s">
        <v>262</v>
      </c>
      <c r="H5" s="10">
        <v>0</v>
      </c>
      <c r="I5" s="8"/>
    </row>
    <row r="6" spans="1:9" ht="14.45">
      <c r="A6" s="7" t="s">
        <v>263</v>
      </c>
      <c r="B6" s="10">
        <v>6</v>
      </c>
      <c r="C6" s="7" t="s">
        <v>264</v>
      </c>
      <c r="D6" s="10">
        <v>20</v>
      </c>
      <c r="E6" s="7" t="s">
        <v>265</v>
      </c>
      <c r="F6" s="10">
        <f>$F$2*0.2</f>
        <v>18</v>
      </c>
      <c r="G6" s="7" t="s">
        <v>266</v>
      </c>
      <c r="H6" s="10">
        <v>1</v>
      </c>
      <c r="I6" s="8"/>
    </row>
    <row r="7" spans="1:9" ht="14.45">
      <c r="A7" s="7" t="s">
        <v>267</v>
      </c>
      <c r="B7" s="10">
        <v>8</v>
      </c>
      <c r="C7" s="7" t="s">
        <v>268</v>
      </c>
      <c r="D7" s="10">
        <v>20</v>
      </c>
      <c r="E7" s="7" t="s">
        <v>269</v>
      </c>
      <c r="F7" s="10">
        <f>$F$2*0.2</f>
        <v>18</v>
      </c>
      <c r="G7" s="7" t="s">
        <v>270</v>
      </c>
      <c r="H7" s="10">
        <v>1</v>
      </c>
      <c r="I7" s="8"/>
    </row>
    <row r="8" spans="1:9" ht="14.45">
      <c r="A8" s="7" t="s">
        <v>271</v>
      </c>
      <c r="B8" s="10">
        <v>5</v>
      </c>
      <c r="C8" s="7" t="s">
        <v>272</v>
      </c>
      <c r="D8" s="10">
        <v>20</v>
      </c>
      <c r="E8" s="7" t="s">
        <v>273</v>
      </c>
      <c r="F8" s="10">
        <f>$F$2*0.25</f>
        <v>22.5</v>
      </c>
      <c r="G8" s="7" t="s">
        <v>274</v>
      </c>
      <c r="H8" s="10">
        <v>0</v>
      </c>
      <c r="I8" s="8"/>
    </row>
    <row r="9" spans="1:9" ht="14.45">
      <c r="A9" s="7" t="s">
        <v>275</v>
      </c>
      <c r="B9" s="10">
        <v>5</v>
      </c>
      <c r="C9" s="7" t="s">
        <v>276</v>
      </c>
      <c r="D9" s="10">
        <v>20</v>
      </c>
      <c r="E9" s="7" t="s">
        <v>277</v>
      </c>
      <c r="F9" s="10">
        <f>$F$2*0.25</f>
        <v>22.5</v>
      </c>
      <c r="G9" s="7" t="s">
        <v>278</v>
      </c>
      <c r="H9" s="10">
        <v>0</v>
      </c>
      <c r="I9" s="8"/>
    </row>
    <row r="10" spans="1:9" ht="14.45">
      <c r="A10" s="7" t="s">
        <v>279</v>
      </c>
      <c r="B10" s="10">
        <f>ROUNDUP((B8+B5+B7+B9)/2,0)</f>
        <v>12</v>
      </c>
      <c r="C10" s="7" t="s">
        <v>280</v>
      </c>
      <c r="D10" s="10">
        <v>20</v>
      </c>
      <c r="E10" s="7" t="s">
        <v>281</v>
      </c>
      <c r="F10" s="7" t="s">
        <v>282</v>
      </c>
      <c r="G10" s="7" t="s">
        <v>283</v>
      </c>
      <c r="H10" s="10">
        <v>0</v>
      </c>
      <c r="I10" s="8"/>
    </row>
    <row r="11" spans="1:9" ht="14.45">
      <c r="A11" s="7" t="s">
        <v>284</v>
      </c>
      <c r="B11" s="10">
        <v>8</v>
      </c>
      <c r="C11" s="7" t="s">
        <v>285</v>
      </c>
      <c r="D11" s="10">
        <v>20</v>
      </c>
      <c r="E11" s="7" t="s">
        <v>286</v>
      </c>
      <c r="F11" s="10">
        <v>2</v>
      </c>
      <c r="G11" s="7" t="s">
        <v>287</v>
      </c>
      <c r="H11" s="10">
        <v>0</v>
      </c>
      <c r="I11" s="8"/>
    </row>
    <row r="12" spans="1:9" ht="14.45">
      <c r="A12" s="7" t="s">
        <v>288</v>
      </c>
      <c r="B12" s="10">
        <v>20</v>
      </c>
      <c r="C12" s="2" t="s">
        <v>289</v>
      </c>
      <c r="D12" s="10">
        <v>30</v>
      </c>
      <c r="E12" s="7" t="s">
        <v>290</v>
      </c>
      <c r="F12" s="10">
        <v>2</v>
      </c>
      <c r="G12" s="7" t="s">
        <v>291</v>
      </c>
      <c r="H12" s="10">
        <v>0</v>
      </c>
      <c r="I12" s="8"/>
    </row>
    <row r="13" spans="1:9" ht="14.45">
      <c r="A13" s="7" t="s">
        <v>292</v>
      </c>
      <c r="B13" s="10">
        <v>20</v>
      </c>
      <c r="C13" s="2" t="s">
        <v>293</v>
      </c>
      <c r="D13" s="10">
        <v>30</v>
      </c>
      <c r="E13" s="7" t="s">
        <v>294</v>
      </c>
      <c r="F13" s="7" t="s">
        <v>541</v>
      </c>
      <c r="G13" s="7" t="s">
        <v>296</v>
      </c>
      <c r="H13" s="10">
        <v>0</v>
      </c>
      <c r="I13" s="8"/>
    </row>
    <row r="14" spans="1:9" ht="14.45">
      <c r="A14" s="7" t="s">
        <v>297</v>
      </c>
      <c r="B14" s="10">
        <v>48</v>
      </c>
      <c r="C14" s="2" t="s">
        <v>298</v>
      </c>
      <c r="D14" s="10">
        <v>20</v>
      </c>
      <c r="E14" s="7" t="s">
        <v>299</v>
      </c>
      <c r="F14" s="7"/>
      <c r="G14" s="7" t="s">
        <v>301</v>
      </c>
      <c r="H14" s="10">
        <v>0</v>
      </c>
      <c r="I14" s="8"/>
    </row>
    <row r="15" spans="1:9" ht="14.45">
      <c r="A15" s="7" t="s">
        <v>302</v>
      </c>
      <c r="B15" s="7" t="s">
        <v>333</v>
      </c>
      <c r="C15" s="2" t="s">
        <v>304</v>
      </c>
      <c r="D15" s="10">
        <v>20</v>
      </c>
      <c r="E15" s="7" t="s">
        <v>305</v>
      </c>
      <c r="F15" s="7"/>
      <c r="G15" s="7" t="s">
        <v>307</v>
      </c>
      <c r="H15" s="10">
        <v>1</v>
      </c>
      <c r="I15" s="8"/>
    </row>
    <row r="16" spans="1:9" ht="14.45">
      <c r="A16" s="7" t="s">
        <v>308</v>
      </c>
      <c r="B16" s="10">
        <f>ROUNDUP((B7+B5)/2,0)</f>
        <v>7</v>
      </c>
      <c r="C16" s="2" t="s">
        <v>309</v>
      </c>
      <c r="D16" s="10">
        <v>20</v>
      </c>
      <c r="E16" s="7" t="s">
        <v>99</v>
      </c>
      <c r="F16" s="7"/>
      <c r="G16" s="7" t="s">
        <v>311</v>
      </c>
      <c r="H16" s="10">
        <v>1</v>
      </c>
      <c r="I16" s="8"/>
    </row>
    <row r="17" spans="1:9" ht="14.45">
      <c r="A17" s="7" t="s">
        <v>312</v>
      </c>
      <c r="B17" s="10">
        <f>ROUNDUP((B6+B6+B4)/3,0)</f>
        <v>7</v>
      </c>
      <c r="C17" s="2" t="s">
        <v>313</v>
      </c>
      <c r="D17" s="10">
        <v>20</v>
      </c>
      <c r="E17" s="7" t="s">
        <v>314</v>
      </c>
      <c r="F17" s="10"/>
      <c r="G17" s="7" t="s">
        <v>315</v>
      </c>
      <c r="H17" s="10">
        <v>1</v>
      </c>
      <c r="I17" s="8"/>
    </row>
    <row r="18" spans="1:9" ht="14.45">
      <c r="A18" s="7" t="s">
        <v>316</v>
      </c>
      <c r="B18" s="10">
        <f>ROUNDUP((B5+B4+B5)/3,0)</f>
        <v>7</v>
      </c>
      <c r="C18" s="2" t="s">
        <v>317</v>
      </c>
      <c r="D18" s="10">
        <v>20</v>
      </c>
      <c r="E18" s="7" t="s">
        <v>318</v>
      </c>
      <c r="F18" s="10"/>
      <c r="G18" s="7" t="s">
        <v>319</v>
      </c>
      <c r="H18" s="10">
        <v>1</v>
      </c>
      <c r="I18" s="8"/>
    </row>
    <row r="19" spans="1:9" ht="14.45">
      <c r="A19" s="7" t="s">
        <v>320</v>
      </c>
      <c r="B19" s="10">
        <f>ROUNDUP(B8+B9,0)</f>
        <v>10</v>
      </c>
      <c r="C19" s="2" t="s">
        <v>321</v>
      </c>
      <c r="D19" s="10">
        <v>20</v>
      </c>
      <c r="E19" s="7" t="s">
        <v>322</v>
      </c>
      <c r="F19" s="10"/>
      <c r="G19" s="7" t="s">
        <v>323</v>
      </c>
      <c r="H19" s="10">
        <v>1</v>
      </c>
      <c r="I19" s="8"/>
    </row>
    <row r="20" spans="1:9" ht="14.45">
      <c r="A20" s="7" t="s">
        <v>324</v>
      </c>
      <c r="B20" s="7"/>
      <c r="C20" s="2" t="s">
        <v>325</v>
      </c>
      <c r="D20" s="10">
        <v>25</v>
      </c>
      <c r="E20" s="7" t="s">
        <v>326</v>
      </c>
      <c r="F20" s="10"/>
      <c r="G20" s="7" t="s">
        <v>327</v>
      </c>
      <c r="H20" s="7" t="s">
        <v>391</v>
      </c>
      <c r="I20" s="8"/>
    </row>
    <row r="21" spans="1:9" ht="14.45">
      <c r="A21" s="7" t="s">
        <v>329</v>
      </c>
      <c r="B21" s="10">
        <f>F2</f>
        <v>90</v>
      </c>
      <c r="C21" s="2" t="s">
        <v>330</v>
      </c>
      <c r="D21" s="10">
        <v>20</v>
      </c>
      <c r="E21" s="7" t="s">
        <v>331</v>
      </c>
      <c r="F21" s="10"/>
      <c r="G21" s="7" t="s">
        <v>332</v>
      </c>
      <c r="H21" s="7" t="s">
        <v>391</v>
      </c>
      <c r="I21" s="8"/>
    </row>
    <row r="22" spans="1:9" ht="14.45">
      <c r="A22" s="7" t="s">
        <v>334</v>
      </c>
      <c r="B22" s="10">
        <f>F3</f>
        <v>3</v>
      </c>
      <c r="C22" s="2" t="s">
        <v>335</v>
      </c>
      <c r="D22" s="10">
        <v>20</v>
      </c>
      <c r="E22" s="7" t="s">
        <v>336</v>
      </c>
      <c r="F22" s="10"/>
      <c r="G22" s="7" t="s">
        <v>337</v>
      </c>
      <c r="H22" s="7" t="s">
        <v>391</v>
      </c>
      <c r="I22" s="8"/>
    </row>
    <row r="23" spans="1:9" ht="14.45">
      <c r="A23" s="7" t="s">
        <v>339</v>
      </c>
      <c r="B23" s="10">
        <f t="shared" ref="B23:B28" si="0">F4</f>
        <v>18</v>
      </c>
      <c r="C23" s="2" t="s">
        <v>340</v>
      </c>
      <c r="D23" s="10">
        <v>20</v>
      </c>
      <c r="E23" s="7" t="s">
        <v>341</v>
      </c>
      <c r="F23" s="10"/>
      <c r="G23" s="7" t="s">
        <v>342</v>
      </c>
      <c r="H23" s="7" t="s">
        <v>391</v>
      </c>
      <c r="I23" s="8"/>
    </row>
    <row r="24" spans="1:9" ht="14.45">
      <c r="A24" s="7" t="s">
        <v>344</v>
      </c>
      <c r="B24" s="10">
        <f t="shared" si="0"/>
        <v>62.999999999999993</v>
      </c>
      <c r="C24" s="2" t="s">
        <v>345</v>
      </c>
      <c r="D24" s="10">
        <v>20</v>
      </c>
      <c r="E24" s="7" t="s">
        <v>346</v>
      </c>
      <c r="F24" s="10"/>
      <c r="G24" s="7" t="s">
        <v>347</v>
      </c>
      <c r="H24" s="7" t="s">
        <v>391</v>
      </c>
      <c r="I24" s="8"/>
    </row>
    <row r="25" spans="1:9" ht="14.45">
      <c r="A25" s="7" t="s">
        <v>348</v>
      </c>
      <c r="B25" s="10">
        <f t="shared" si="0"/>
        <v>18</v>
      </c>
      <c r="C25" s="2" t="s">
        <v>349</v>
      </c>
      <c r="D25" s="10">
        <v>30</v>
      </c>
      <c r="E25" s="7" t="s">
        <v>350</v>
      </c>
      <c r="F25" s="10"/>
      <c r="G25" s="2" t="s">
        <v>351</v>
      </c>
      <c r="H25" s="2" t="s">
        <v>542</v>
      </c>
      <c r="I25" s="8"/>
    </row>
    <row r="26" spans="1:9" ht="14.45">
      <c r="A26" s="7" t="s">
        <v>353</v>
      </c>
      <c r="B26" s="10">
        <f t="shared" si="0"/>
        <v>18</v>
      </c>
      <c r="C26" s="2" t="s">
        <v>354</v>
      </c>
      <c r="D26" s="10">
        <v>28</v>
      </c>
      <c r="E26" s="7" t="s">
        <v>355</v>
      </c>
      <c r="F26" s="10"/>
      <c r="G26" s="7"/>
      <c r="H26" s="7"/>
      <c r="I26" s="8"/>
    </row>
    <row r="27" spans="1:9" ht="14.45">
      <c r="A27" s="7" t="s">
        <v>356</v>
      </c>
      <c r="B27" s="10">
        <f t="shared" si="0"/>
        <v>22.5</v>
      </c>
      <c r="C27"/>
      <c r="E27" s="7" t="s">
        <v>357</v>
      </c>
      <c r="F27" s="7"/>
      <c r="G27" s="7"/>
      <c r="H27" s="7"/>
      <c r="I27" s="8"/>
    </row>
    <row r="28" spans="1:9" ht="14.45">
      <c r="A28" s="7" t="s">
        <v>358</v>
      </c>
      <c r="B28" s="10">
        <f t="shared" si="0"/>
        <v>22.5</v>
      </c>
      <c r="C28" s="7"/>
      <c r="D28" s="7"/>
      <c r="E28" s="7"/>
      <c r="F28" s="7"/>
      <c r="G28" s="7"/>
      <c r="H28" s="7"/>
      <c r="I28" s="8"/>
    </row>
    <row r="29" spans="1:9" ht="14.45">
      <c r="A29" s="7" t="s">
        <v>359</v>
      </c>
      <c r="B29" s="10">
        <v>0</v>
      </c>
      <c r="C29" s="7"/>
      <c r="D29" s="7"/>
      <c r="E29" s="7"/>
      <c r="F29" s="7"/>
      <c r="G29" s="7"/>
      <c r="H29" s="7"/>
      <c r="I29" s="8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I29"/>
  <sheetViews>
    <sheetView workbookViewId="0">
      <selection activeCell="N11" sqref="N11"/>
    </sheetView>
  </sheetViews>
  <sheetFormatPr defaultColWidth="8.5703125" defaultRowHeight="13.9"/>
  <cols>
    <col min="1" max="2" width="8.5703125" style="9"/>
    <col min="3" max="3" width="14.28515625" style="9" customWidth="1"/>
    <col min="4" max="5" width="8.5703125" style="9"/>
    <col min="6" max="6" width="18.28515625" style="9" customWidth="1"/>
    <col min="7" max="16384" width="8.5703125" style="9"/>
  </cols>
  <sheetData>
    <row r="1" spans="1:9" ht="14.45">
      <c r="A1" s="7" t="s">
        <v>238</v>
      </c>
      <c r="B1" s="7" t="s">
        <v>239</v>
      </c>
      <c r="C1" s="7" t="s">
        <v>240</v>
      </c>
      <c r="D1" s="7" t="s">
        <v>241</v>
      </c>
      <c r="E1" s="7" t="s">
        <v>242</v>
      </c>
      <c r="F1" s="7" t="s">
        <v>243</v>
      </c>
      <c r="G1" s="7" t="s">
        <v>244</v>
      </c>
      <c r="H1" s="7" t="s">
        <v>245</v>
      </c>
      <c r="I1" s="8" t="s">
        <v>246</v>
      </c>
    </row>
    <row r="2" spans="1:9" ht="14.45">
      <c r="A2" s="7" t="s">
        <v>247</v>
      </c>
      <c r="B2" s="10">
        <v>8</v>
      </c>
      <c r="C2" s="7" t="s">
        <v>248</v>
      </c>
      <c r="D2" s="10">
        <v>40</v>
      </c>
      <c r="E2" s="7" t="s">
        <v>249</v>
      </c>
      <c r="F2" s="10">
        <f xml:space="preserve"> (B2*2 + B5) *5</f>
        <v>120</v>
      </c>
      <c r="G2" s="7" t="s">
        <v>250</v>
      </c>
      <c r="H2" s="10">
        <v>7</v>
      </c>
      <c r="I2" s="8"/>
    </row>
    <row r="3" spans="1:9" ht="14.45">
      <c r="A3" s="7" t="s">
        <v>251</v>
      </c>
      <c r="B3" s="10">
        <v>8</v>
      </c>
      <c r="C3" s="7" t="s">
        <v>252</v>
      </c>
      <c r="D3" s="10">
        <v>30</v>
      </c>
      <c r="E3" s="7" t="s">
        <v>253</v>
      </c>
      <c r="F3" s="10">
        <f>ROUNDDOWN(B5/2,0)</f>
        <v>4</v>
      </c>
      <c r="G3" s="7" t="s">
        <v>254</v>
      </c>
      <c r="H3" s="10">
        <v>7</v>
      </c>
      <c r="I3" s="8"/>
    </row>
    <row r="4" spans="1:9" ht="14.45">
      <c r="A4" s="7" t="s">
        <v>255</v>
      </c>
      <c r="B4" s="10">
        <v>14</v>
      </c>
      <c r="C4" s="7" t="s">
        <v>256</v>
      </c>
      <c r="D4" s="10">
        <v>20</v>
      </c>
      <c r="E4" s="7" t="s">
        <v>257</v>
      </c>
      <c r="F4" s="10">
        <f>$F$2*0.2</f>
        <v>24</v>
      </c>
      <c r="G4" s="7" t="s">
        <v>258</v>
      </c>
      <c r="H4" s="10">
        <v>0</v>
      </c>
      <c r="I4" s="8"/>
    </row>
    <row r="5" spans="1:9" ht="14.45">
      <c r="A5" s="7" t="s">
        <v>259</v>
      </c>
      <c r="B5" s="10">
        <v>8</v>
      </c>
      <c r="C5" s="7" t="s">
        <v>260</v>
      </c>
      <c r="D5" s="10">
        <v>20</v>
      </c>
      <c r="E5" s="7" t="s">
        <v>261</v>
      </c>
      <c r="F5" s="10">
        <f>$F$2*0.7</f>
        <v>84</v>
      </c>
      <c r="G5" s="7" t="s">
        <v>262</v>
      </c>
      <c r="H5" s="10">
        <v>1</v>
      </c>
      <c r="I5" s="8"/>
    </row>
    <row r="6" spans="1:9" ht="14.45">
      <c r="A6" s="7" t="s">
        <v>263</v>
      </c>
      <c r="B6" s="10">
        <v>16</v>
      </c>
      <c r="C6" s="7" t="s">
        <v>264</v>
      </c>
      <c r="D6" s="10">
        <v>20</v>
      </c>
      <c r="E6" s="7" t="s">
        <v>265</v>
      </c>
      <c r="F6" s="10">
        <f>$F$2*0.2</f>
        <v>24</v>
      </c>
      <c r="G6" s="7" t="s">
        <v>266</v>
      </c>
      <c r="H6" s="10">
        <v>1</v>
      </c>
      <c r="I6" s="8"/>
    </row>
    <row r="7" spans="1:9" ht="14.45">
      <c r="A7" s="7" t="s">
        <v>267</v>
      </c>
      <c r="B7" s="10">
        <v>12</v>
      </c>
      <c r="C7" s="7" t="s">
        <v>268</v>
      </c>
      <c r="D7" s="10">
        <v>30</v>
      </c>
      <c r="E7" s="7" t="s">
        <v>269</v>
      </c>
      <c r="F7" s="10">
        <f>$F$2*0.2</f>
        <v>24</v>
      </c>
      <c r="G7" s="7" t="s">
        <v>270</v>
      </c>
      <c r="H7" s="10">
        <v>1</v>
      </c>
      <c r="I7" s="8"/>
    </row>
    <row r="8" spans="1:9" ht="14.45">
      <c r="A8" s="7" t="s">
        <v>271</v>
      </c>
      <c r="B8" s="10">
        <v>5</v>
      </c>
      <c r="C8" s="7" t="s">
        <v>272</v>
      </c>
      <c r="D8" s="10">
        <v>30</v>
      </c>
      <c r="E8" s="7" t="s">
        <v>273</v>
      </c>
      <c r="F8" s="10">
        <f>$F$2*0.25</f>
        <v>30</v>
      </c>
      <c r="G8" s="7" t="s">
        <v>274</v>
      </c>
      <c r="H8" s="10">
        <v>1</v>
      </c>
      <c r="I8" s="8"/>
    </row>
    <row r="9" spans="1:9" ht="14.45">
      <c r="A9" s="7" t="s">
        <v>275</v>
      </c>
      <c r="B9" s="10">
        <v>5</v>
      </c>
      <c r="C9" s="7" t="s">
        <v>276</v>
      </c>
      <c r="D9" s="10">
        <v>30</v>
      </c>
      <c r="E9" s="7" t="s">
        <v>277</v>
      </c>
      <c r="F9" s="10">
        <f>$F$2*0.25</f>
        <v>30</v>
      </c>
      <c r="G9" s="7" t="s">
        <v>278</v>
      </c>
      <c r="H9" s="10">
        <v>1</v>
      </c>
      <c r="I9" s="8"/>
    </row>
    <row r="10" spans="1:9" ht="14.45">
      <c r="A10" s="7" t="s">
        <v>279</v>
      </c>
      <c r="B10" s="10">
        <f>ROUNDUP((B8+B5+B7+B9)/2,0)</f>
        <v>15</v>
      </c>
      <c r="C10" s="7" t="s">
        <v>280</v>
      </c>
      <c r="D10" s="10">
        <v>20</v>
      </c>
      <c r="E10" s="7" t="s">
        <v>281</v>
      </c>
      <c r="F10" s="7" t="s">
        <v>88</v>
      </c>
      <c r="G10" s="7" t="s">
        <v>283</v>
      </c>
      <c r="H10" s="10">
        <v>7</v>
      </c>
      <c r="I10" s="8"/>
    </row>
    <row r="11" spans="1:9" ht="14.45">
      <c r="A11" s="7" t="s">
        <v>284</v>
      </c>
      <c r="B11" s="10">
        <v>8</v>
      </c>
      <c r="C11" s="7" t="s">
        <v>285</v>
      </c>
      <c r="D11" s="10">
        <v>40</v>
      </c>
      <c r="E11" s="7" t="s">
        <v>286</v>
      </c>
      <c r="F11" s="10">
        <v>2</v>
      </c>
      <c r="G11" s="7" t="s">
        <v>287</v>
      </c>
      <c r="H11" s="10">
        <v>7</v>
      </c>
      <c r="I11" s="8"/>
    </row>
    <row r="12" spans="1:9" ht="14.45">
      <c r="A12" s="7" t="s">
        <v>288</v>
      </c>
      <c r="B12" s="10">
        <v>20</v>
      </c>
      <c r="C12" s="2" t="s">
        <v>289</v>
      </c>
      <c r="D12" s="10">
        <v>25</v>
      </c>
      <c r="E12" s="7" t="s">
        <v>290</v>
      </c>
      <c r="F12" s="10">
        <v>2</v>
      </c>
      <c r="G12" s="7" t="s">
        <v>291</v>
      </c>
      <c r="H12" s="10">
        <v>7</v>
      </c>
      <c r="I12" s="8"/>
    </row>
    <row r="13" spans="1:9" ht="14.45">
      <c r="A13" s="7" t="s">
        <v>292</v>
      </c>
      <c r="B13" s="10">
        <v>20</v>
      </c>
      <c r="C13" s="2" t="s">
        <v>293</v>
      </c>
      <c r="D13" s="10">
        <v>50</v>
      </c>
      <c r="E13" s="7" t="s">
        <v>294</v>
      </c>
      <c r="F13" s="7" t="s">
        <v>543</v>
      </c>
      <c r="G13" s="7" t="s">
        <v>296</v>
      </c>
      <c r="H13" s="10">
        <v>7</v>
      </c>
      <c r="I13" s="8"/>
    </row>
    <row r="14" spans="1:9" ht="14.45">
      <c r="A14" s="7" t="s">
        <v>297</v>
      </c>
      <c r="B14" s="10">
        <v>48</v>
      </c>
      <c r="C14" s="2" t="s">
        <v>298</v>
      </c>
      <c r="D14" s="10">
        <v>60</v>
      </c>
      <c r="E14" s="7" t="s">
        <v>299</v>
      </c>
      <c r="F14" s="7"/>
      <c r="G14" s="7" t="s">
        <v>301</v>
      </c>
      <c r="H14" s="10">
        <v>7</v>
      </c>
      <c r="I14" s="8"/>
    </row>
    <row r="15" spans="1:9" ht="14.45">
      <c r="A15" s="7" t="s">
        <v>302</v>
      </c>
      <c r="B15" s="7" t="s">
        <v>333</v>
      </c>
      <c r="C15" s="2" t="s">
        <v>304</v>
      </c>
      <c r="D15" s="10">
        <v>40</v>
      </c>
      <c r="E15" s="7" t="s">
        <v>305</v>
      </c>
      <c r="F15" s="7"/>
      <c r="G15" s="7" t="s">
        <v>307</v>
      </c>
      <c r="H15" s="10">
        <v>1</v>
      </c>
      <c r="I15" s="8"/>
    </row>
    <row r="16" spans="1:9" ht="14.45">
      <c r="A16" s="7" t="s">
        <v>308</v>
      </c>
      <c r="B16" s="10">
        <f>ROUNDUP((B7+B5)/2,0)</f>
        <v>10</v>
      </c>
      <c r="C16" s="2" t="s">
        <v>309</v>
      </c>
      <c r="D16" s="10">
        <v>65</v>
      </c>
      <c r="E16" s="7" t="s">
        <v>99</v>
      </c>
      <c r="F16" s="7"/>
      <c r="G16" s="7" t="s">
        <v>311</v>
      </c>
      <c r="H16" s="10">
        <v>1</v>
      </c>
      <c r="I16" s="8"/>
    </row>
    <row r="17" spans="1:9" ht="14.45">
      <c r="A17" s="7" t="s">
        <v>312</v>
      </c>
      <c r="B17" s="10">
        <f>ROUNDUP((B6+B6+B4)/3,0)</f>
        <v>16</v>
      </c>
      <c r="C17" s="2" t="s">
        <v>313</v>
      </c>
      <c r="D17" s="10">
        <v>50</v>
      </c>
      <c r="E17" s="7" t="s">
        <v>314</v>
      </c>
      <c r="F17" s="10"/>
      <c r="G17" s="7" t="s">
        <v>315</v>
      </c>
      <c r="H17" s="10">
        <v>1</v>
      </c>
      <c r="I17" s="8"/>
    </row>
    <row r="18" spans="1:9" ht="14.45">
      <c r="A18" s="7" t="s">
        <v>316</v>
      </c>
      <c r="B18" s="10">
        <f>ROUNDUP((B5+B4+B5)/3,0)</f>
        <v>10</v>
      </c>
      <c r="C18" s="2" t="s">
        <v>317</v>
      </c>
      <c r="D18" s="10">
        <v>20</v>
      </c>
      <c r="E18" s="7" t="s">
        <v>318</v>
      </c>
      <c r="F18" s="10"/>
      <c r="G18" s="7" t="s">
        <v>319</v>
      </c>
      <c r="H18" s="10">
        <v>1</v>
      </c>
      <c r="I18" s="8"/>
    </row>
    <row r="19" spans="1:9" ht="14.45">
      <c r="A19" s="7" t="s">
        <v>320</v>
      </c>
      <c r="B19" s="10">
        <f>ROUNDUP(B8+B9,0)</f>
        <v>10</v>
      </c>
      <c r="C19" s="2" t="s">
        <v>321</v>
      </c>
      <c r="D19" s="10">
        <v>25</v>
      </c>
      <c r="E19" s="7" t="s">
        <v>322</v>
      </c>
      <c r="F19" s="10"/>
      <c r="G19" s="7" t="s">
        <v>323</v>
      </c>
      <c r="H19" s="10">
        <v>1</v>
      </c>
      <c r="I19" s="8"/>
    </row>
    <row r="20" spans="1:9" ht="14.45">
      <c r="A20" s="7" t="s">
        <v>324</v>
      </c>
      <c r="B20" s="7"/>
      <c r="C20" s="2" t="s">
        <v>325</v>
      </c>
      <c r="D20" s="10">
        <v>30</v>
      </c>
      <c r="E20" s="7" t="s">
        <v>326</v>
      </c>
      <c r="F20" s="10"/>
      <c r="G20" s="7" t="s">
        <v>327</v>
      </c>
      <c r="H20" s="7" t="s">
        <v>333</v>
      </c>
      <c r="I20" s="8"/>
    </row>
    <row r="21" spans="1:9" ht="14.45">
      <c r="A21" s="7" t="s">
        <v>329</v>
      </c>
      <c r="B21" s="10">
        <f>F2</f>
        <v>120</v>
      </c>
      <c r="C21" s="2" t="s">
        <v>330</v>
      </c>
      <c r="D21" s="10">
        <v>20</v>
      </c>
      <c r="E21" s="7" t="s">
        <v>331</v>
      </c>
      <c r="F21" s="10"/>
      <c r="G21" s="7" t="s">
        <v>332</v>
      </c>
      <c r="H21" s="7" t="s">
        <v>333</v>
      </c>
      <c r="I21" s="8"/>
    </row>
    <row r="22" spans="1:9" ht="14.45">
      <c r="A22" s="7" t="s">
        <v>334</v>
      </c>
      <c r="B22" s="10">
        <f>F3</f>
        <v>4</v>
      </c>
      <c r="C22" s="2" t="s">
        <v>335</v>
      </c>
      <c r="D22" s="10">
        <v>20</v>
      </c>
      <c r="E22" s="7" t="s">
        <v>336</v>
      </c>
      <c r="F22" s="10"/>
      <c r="G22" s="7" t="s">
        <v>337</v>
      </c>
      <c r="H22" s="7" t="s">
        <v>333</v>
      </c>
      <c r="I22" s="8"/>
    </row>
    <row r="23" spans="1:9" ht="14.45">
      <c r="A23" s="7" t="s">
        <v>339</v>
      </c>
      <c r="B23" s="10">
        <f t="shared" ref="B23:B28" si="0">F4</f>
        <v>24</v>
      </c>
      <c r="C23" s="2" t="s">
        <v>340</v>
      </c>
      <c r="D23" s="10">
        <v>20</v>
      </c>
      <c r="E23" s="7" t="s">
        <v>341</v>
      </c>
      <c r="F23" s="10"/>
      <c r="G23" s="7" t="s">
        <v>342</v>
      </c>
      <c r="H23" s="7" t="s">
        <v>333</v>
      </c>
      <c r="I23" s="8"/>
    </row>
    <row r="24" spans="1:9" ht="14.45">
      <c r="A24" s="7" t="s">
        <v>344</v>
      </c>
      <c r="B24" s="10">
        <f t="shared" si="0"/>
        <v>84</v>
      </c>
      <c r="C24" s="2" t="s">
        <v>345</v>
      </c>
      <c r="D24" s="10">
        <v>20</v>
      </c>
      <c r="E24" s="7" t="s">
        <v>346</v>
      </c>
      <c r="F24" s="10"/>
      <c r="G24" s="7" t="s">
        <v>347</v>
      </c>
      <c r="H24" s="7" t="s">
        <v>333</v>
      </c>
      <c r="I24" s="8"/>
    </row>
    <row r="25" spans="1:9" ht="14.45">
      <c r="A25" s="7" t="s">
        <v>348</v>
      </c>
      <c r="B25" s="10">
        <f t="shared" si="0"/>
        <v>24</v>
      </c>
      <c r="C25" s="2" t="s">
        <v>349</v>
      </c>
      <c r="D25" s="10">
        <v>20</v>
      </c>
      <c r="E25" s="7" t="s">
        <v>350</v>
      </c>
      <c r="F25" s="10"/>
      <c r="G25" s="2" t="s">
        <v>351</v>
      </c>
      <c r="H25" s="2" t="s">
        <v>40</v>
      </c>
      <c r="I25" s="8"/>
    </row>
    <row r="26" spans="1:9" ht="14.45">
      <c r="A26" s="7" t="s">
        <v>353</v>
      </c>
      <c r="B26" s="10">
        <f t="shared" si="0"/>
        <v>24</v>
      </c>
      <c r="C26" s="2" t="s">
        <v>354</v>
      </c>
      <c r="D26" s="10">
        <v>30</v>
      </c>
      <c r="E26" s="7" t="s">
        <v>355</v>
      </c>
      <c r="F26" s="10"/>
      <c r="G26" s="7"/>
      <c r="H26" s="7"/>
      <c r="I26" s="8"/>
    </row>
    <row r="27" spans="1:9" ht="14.45">
      <c r="A27" s="7" t="s">
        <v>356</v>
      </c>
      <c r="B27" s="10">
        <f t="shared" si="0"/>
        <v>30</v>
      </c>
      <c r="C27"/>
      <c r="E27" s="7" t="s">
        <v>357</v>
      </c>
      <c r="F27" s="7"/>
      <c r="G27" s="7"/>
      <c r="H27" s="7"/>
      <c r="I27" s="8"/>
    </row>
    <row r="28" spans="1:9" ht="14.45">
      <c r="A28" s="7" t="s">
        <v>358</v>
      </c>
      <c r="B28" s="10">
        <f t="shared" si="0"/>
        <v>30</v>
      </c>
      <c r="C28" s="7"/>
      <c r="D28" s="7"/>
      <c r="E28" s="7"/>
      <c r="F28" s="7"/>
      <c r="G28" s="7"/>
      <c r="H28" s="7"/>
      <c r="I28" s="8"/>
    </row>
    <row r="29" spans="1:9" ht="14.45">
      <c r="A29" s="7" t="s">
        <v>359</v>
      </c>
      <c r="B29" s="10">
        <v>0</v>
      </c>
      <c r="C29" s="7"/>
      <c r="D29" s="7"/>
      <c r="E29" s="7"/>
      <c r="F29" s="7"/>
      <c r="G29" s="7"/>
      <c r="H29" s="7"/>
      <c r="I29" s="8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08ACE-0253-401C-B4A9-2539BD139085}">
  <dimension ref="A1:I29"/>
  <sheetViews>
    <sheetView workbookViewId="0">
      <selection activeCell="F13" sqref="F13"/>
    </sheetView>
  </sheetViews>
  <sheetFormatPr defaultColWidth="8.5703125" defaultRowHeight="13.9"/>
  <cols>
    <col min="1" max="1" width="8.5703125" style="9"/>
    <col min="2" max="2" width="17.42578125" style="9" customWidth="1"/>
    <col min="3" max="3" width="8.5703125" style="9"/>
    <col min="4" max="4" width="16.42578125" style="9" customWidth="1"/>
    <col min="5" max="5" width="14.140625" style="9" customWidth="1"/>
    <col min="6" max="6" width="20.5703125" style="9" customWidth="1"/>
    <col min="7" max="7" width="12.5703125" style="9" customWidth="1"/>
    <col min="8" max="16384" width="8.5703125" style="9"/>
  </cols>
  <sheetData>
    <row r="1" spans="1:9" ht="14.45">
      <c r="A1" s="7" t="s">
        <v>238</v>
      </c>
      <c r="B1" s="7" t="s">
        <v>239</v>
      </c>
      <c r="C1" s="7" t="s">
        <v>240</v>
      </c>
      <c r="D1" s="7" t="s">
        <v>241</v>
      </c>
      <c r="E1" s="7" t="s">
        <v>242</v>
      </c>
      <c r="F1" s="7" t="s">
        <v>243</v>
      </c>
      <c r="G1" s="7" t="s">
        <v>244</v>
      </c>
      <c r="H1" s="7" t="s">
        <v>245</v>
      </c>
      <c r="I1" s="8" t="s">
        <v>246</v>
      </c>
    </row>
    <row r="2" spans="1:9" ht="14.45">
      <c r="A2" s="7" t="s">
        <v>247</v>
      </c>
      <c r="B2" s="10">
        <v>15</v>
      </c>
      <c r="C2" s="7" t="s">
        <v>248</v>
      </c>
      <c r="D2" s="10">
        <v>35</v>
      </c>
      <c r="E2" s="7" t="s">
        <v>249</v>
      </c>
      <c r="F2" s="10">
        <f xml:space="preserve"> (B2*2 + B5) *5</f>
        <v>225</v>
      </c>
      <c r="G2" s="7" t="s">
        <v>250</v>
      </c>
      <c r="H2" s="10">
        <v>7</v>
      </c>
      <c r="I2" s="8"/>
    </row>
    <row r="3" spans="1:9" ht="14.45">
      <c r="A3" s="7" t="s">
        <v>251</v>
      </c>
      <c r="B3" s="10">
        <v>11</v>
      </c>
      <c r="C3" s="7" t="s">
        <v>252</v>
      </c>
      <c r="D3" s="10">
        <v>65</v>
      </c>
      <c r="E3" s="7" t="s">
        <v>253</v>
      </c>
      <c r="F3" s="10">
        <f>ROUNDDOWN(B5/2,0)</f>
        <v>7</v>
      </c>
      <c r="G3" s="7" t="s">
        <v>254</v>
      </c>
      <c r="H3" s="10">
        <v>7</v>
      </c>
      <c r="I3" s="8"/>
    </row>
    <row r="4" spans="1:9" ht="14.45">
      <c r="A4" s="7" t="s">
        <v>255</v>
      </c>
      <c r="B4" s="10">
        <v>12</v>
      </c>
      <c r="C4" s="7" t="s">
        <v>256</v>
      </c>
      <c r="D4" s="10">
        <v>40</v>
      </c>
      <c r="E4" s="7" t="s">
        <v>257</v>
      </c>
      <c r="F4" s="10">
        <f>$F$2*0.2</f>
        <v>45</v>
      </c>
      <c r="G4" s="7" t="s">
        <v>258</v>
      </c>
      <c r="H4" s="10">
        <v>0</v>
      </c>
      <c r="I4" s="8"/>
    </row>
    <row r="5" spans="1:9" ht="14.45">
      <c r="A5" s="7" t="s">
        <v>259</v>
      </c>
      <c r="B5" s="10">
        <v>15</v>
      </c>
      <c r="C5" s="7" t="s">
        <v>260</v>
      </c>
      <c r="D5" s="10">
        <v>30</v>
      </c>
      <c r="E5" s="7" t="s">
        <v>261</v>
      </c>
      <c r="F5" s="10">
        <f>$F$2*0.7</f>
        <v>157.5</v>
      </c>
      <c r="G5" s="7" t="s">
        <v>262</v>
      </c>
      <c r="H5" s="10">
        <v>0</v>
      </c>
      <c r="I5" s="8"/>
    </row>
    <row r="6" spans="1:9" ht="14.45">
      <c r="A6" s="7" t="s">
        <v>263</v>
      </c>
      <c r="B6" s="10">
        <v>14</v>
      </c>
      <c r="C6" s="7" t="s">
        <v>264</v>
      </c>
      <c r="D6" s="10">
        <v>20</v>
      </c>
      <c r="E6" s="7" t="s">
        <v>265</v>
      </c>
      <c r="F6" s="10">
        <f>$F$2*0.2</f>
        <v>45</v>
      </c>
      <c r="G6" s="7" t="s">
        <v>266</v>
      </c>
      <c r="H6" s="10">
        <v>2</v>
      </c>
      <c r="I6" s="8"/>
    </row>
    <row r="7" spans="1:9" ht="14.45">
      <c r="A7" s="7" t="s">
        <v>267</v>
      </c>
      <c r="B7" s="10">
        <v>11</v>
      </c>
      <c r="C7" s="7" t="s">
        <v>268</v>
      </c>
      <c r="D7" s="10">
        <v>30</v>
      </c>
      <c r="E7" s="7" t="s">
        <v>269</v>
      </c>
      <c r="F7" s="10">
        <f>$F$2*0.2</f>
        <v>45</v>
      </c>
      <c r="G7" s="7" t="s">
        <v>270</v>
      </c>
      <c r="H7" s="10">
        <v>1</v>
      </c>
      <c r="I7" s="8"/>
    </row>
    <row r="8" spans="1:9" ht="14.45">
      <c r="A8" s="7" t="s">
        <v>271</v>
      </c>
      <c r="B8" s="10">
        <v>5</v>
      </c>
      <c r="C8" s="7" t="s">
        <v>272</v>
      </c>
      <c r="D8" s="10">
        <v>40</v>
      </c>
      <c r="E8" s="7" t="s">
        <v>273</v>
      </c>
      <c r="F8" s="10">
        <f>$F$2*0.25</f>
        <v>56.25</v>
      </c>
      <c r="G8" s="7" t="s">
        <v>274</v>
      </c>
      <c r="H8" s="10">
        <v>1</v>
      </c>
      <c r="I8" s="8"/>
    </row>
    <row r="9" spans="1:9" ht="14.45">
      <c r="A9" s="7" t="s">
        <v>275</v>
      </c>
      <c r="B9" s="10">
        <v>5</v>
      </c>
      <c r="C9" s="7" t="s">
        <v>276</v>
      </c>
      <c r="D9" s="10">
        <v>50</v>
      </c>
      <c r="E9" s="7" t="s">
        <v>277</v>
      </c>
      <c r="F9" s="10">
        <f>$F$2*0.25</f>
        <v>56.25</v>
      </c>
      <c r="G9" s="7" t="s">
        <v>278</v>
      </c>
      <c r="H9" s="10">
        <v>1</v>
      </c>
      <c r="I9" s="8"/>
    </row>
    <row r="10" spans="1:9" ht="14.45">
      <c r="A10" s="7" t="s">
        <v>279</v>
      </c>
      <c r="B10" s="10">
        <f>ROUNDUP((B8+B5+B7+B9)/2,0)</f>
        <v>18</v>
      </c>
      <c r="C10" s="7" t="s">
        <v>280</v>
      </c>
      <c r="D10" s="10">
        <v>35</v>
      </c>
      <c r="E10" s="7" t="s">
        <v>281</v>
      </c>
      <c r="F10" s="7" t="s">
        <v>282</v>
      </c>
      <c r="G10" s="7" t="s">
        <v>283</v>
      </c>
      <c r="H10" s="10">
        <v>7</v>
      </c>
      <c r="I10" s="8"/>
    </row>
    <row r="11" spans="1:9" ht="14.45">
      <c r="A11" s="7" t="s">
        <v>284</v>
      </c>
      <c r="B11" s="10">
        <v>8</v>
      </c>
      <c r="C11" s="7" t="s">
        <v>285</v>
      </c>
      <c r="D11" s="10">
        <v>30</v>
      </c>
      <c r="E11" s="7" t="s">
        <v>286</v>
      </c>
      <c r="F11" s="10">
        <v>2</v>
      </c>
      <c r="G11" s="7" t="s">
        <v>287</v>
      </c>
      <c r="H11" s="10">
        <v>7</v>
      </c>
      <c r="I11" s="8"/>
    </row>
    <row r="12" spans="1:9" ht="14.45">
      <c r="A12" s="7" t="s">
        <v>288</v>
      </c>
      <c r="B12" s="10">
        <v>20</v>
      </c>
      <c r="C12" s="2" t="s">
        <v>289</v>
      </c>
      <c r="D12" s="10">
        <v>20</v>
      </c>
      <c r="E12" s="7" t="s">
        <v>290</v>
      </c>
      <c r="F12" s="10">
        <v>2</v>
      </c>
      <c r="G12" s="7" t="s">
        <v>291</v>
      </c>
      <c r="H12" s="10">
        <v>7</v>
      </c>
      <c r="I12" s="8"/>
    </row>
    <row r="13" spans="1:9" ht="14.45">
      <c r="A13" s="7" t="s">
        <v>292</v>
      </c>
      <c r="B13" s="10">
        <v>20</v>
      </c>
      <c r="C13" s="2" t="s">
        <v>293</v>
      </c>
      <c r="D13" s="10">
        <v>45</v>
      </c>
      <c r="E13" s="7" t="s">
        <v>294</v>
      </c>
      <c r="F13" s="7" t="s">
        <v>544</v>
      </c>
      <c r="G13" s="7" t="s">
        <v>296</v>
      </c>
      <c r="H13" s="10">
        <v>7</v>
      </c>
      <c r="I13" s="8"/>
    </row>
    <row r="14" spans="1:9" ht="14.45">
      <c r="A14" s="7" t="s">
        <v>297</v>
      </c>
      <c r="B14" s="10">
        <v>48</v>
      </c>
      <c r="C14" s="2" t="s">
        <v>298</v>
      </c>
      <c r="D14" s="10">
        <v>65</v>
      </c>
      <c r="E14" s="7" t="s">
        <v>299</v>
      </c>
      <c r="F14" s="7" t="s">
        <v>33</v>
      </c>
      <c r="G14" s="7" t="s">
        <v>301</v>
      </c>
      <c r="H14" s="10">
        <v>7</v>
      </c>
      <c r="I14" s="8"/>
    </row>
    <row r="15" spans="1:9" ht="14.45">
      <c r="A15" s="7" t="s">
        <v>302</v>
      </c>
      <c r="B15" s="7" t="s">
        <v>333</v>
      </c>
      <c r="C15" s="2" t="s">
        <v>304</v>
      </c>
      <c r="D15" s="10">
        <v>60</v>
      </c>
      <c r="E15" s="7" t="s">
        <v>305</v>
      </c>
      <c r="F15" s="7"/>
      <c r="G15" s="7" t="s">
        <v>307</v>
      </c>
      <c r="H15" s="10">
        <v>1</v>
      </c>
      <c r="I15" s="8"/>
    </row>
    <row r="16" spans="1:9" ht="14.45">
      <c r="A16" s="7" t="s">
        <v>308</v>
      </c>
      <c r="B16" s="10">
        <f>ROUNDUP((B7+B5)/2,0)</f>
        <v>13</v>
      </c>
      <c r="C16" s="2" t="s">
        <v>309</v>
      </c>
      <c r="D16" s="10">
        <v>20</v>
      </c>
      <c r="E16" s="7" t="s">
        <v>99</v>
      </c>
      <c r="F16" s="7" t="s">
        <v>447</v>
      </c>
      <c r="G16" s="7" t="s">
        <v>311</v>
      </c>
      <c r="H16" s="10">
        <v>1</v>
      </c>
      <c r="I16" s="8"/>
    </row>
    <row r="17" spans="1:9" ht="14.45">
      <c r="A17" s="7" t="s">
        <v>312</v>
      </c>
      <c r="B17" s="10">
        <f>ROUNDUP((B6+B6+B4)/3,0)</f>
        <v>14</v>
      </c>
      <c r="C17" s="2" t="s">
        <v>313</v>
      </c>
      <c r="D17" s="10">
        <v>40</v>
      </c>
      <c r="E17" s="7" t="s">
        <v>314</v>
      </c>
      <c r="F17" s="10"/>
      <c r="G17" s="7" t="s">
        <v>315</v>
      </c>
      <c r="H17" s="10">
        <v>1</v>
      </c>
      <c r="I17" s="8"/>
    </row>
    <row r="18" spans="1:9" ht="14.45">
      <c r="A18" s="7" t="s">
        <v>316</v>
      </c>
      <c r="B18" s="10">
        <f>ROUNDUP((B5+B4+B5)/3,0)</f>
        <v>14</v>
      </c>
      <c r="C18" s="2" t="s">
        <v>317</v>
      </c>
      <c r="D18" s="10">
        <v>40</v>
      </c>
      <c r="E18" s="7" t="s">
        <v>318</v>
      </c>
      <c r="F18" s="10"/>
      <c r="G18" s="7" t="s">
        <v>319</v>
      </c>
      <c r="H18" s="10">
        <v>1</v>
      </c>
      <c r="I18" s="8"/>
    </row>
    <row r="19" spans="1:9" ht="14.45">
      <c r="A19" s="7" t="s">
        <v>320</v>
      </c>
      <c r="B19" s="10">
        <f>ROUNDUP(B8+B9,0)</f>
        <v>10</v>
      </c>
      <c r="C19" s="2" t="s">
        <v>321</v>
      </c>
      <c r="D19" s="10">
        <v>30</v>
      </c>
      <c r="E19" s="7" t="s">
        <v>322</v>
      </c>
      <c r="F19" s="10"/>
      <c r="G19" s="7" t="s">
        <v>323</v>
      </c>
      <c r="H19" s="10">
        <v>1</v>
      </c>
      <c r="I19" s="8"/>
    </row>
    <row r="20" spans="1:9" ht="14.45">
      <c r="A20" s="7" t="s">
        <v>324</v>
      </c>
      <c r="B20" s="7"/>
      <c r="C20" s="2" t="s">
        <v>325</v>
      </c>
      <c r="D20" s="10" t="s">
        <v>545</v>
      </c>
      <c r="E20" s="7" t="s">
        <v>326</v>
      </c>
      <c r="F20" s="10"/>
      <c r="G20" s="7" t="s">
        <v>327</v>
      </c>
      <c r="H20" s="7" t="s">
        <v>369</v>
      </c>
      <c r="I20" s="8"/>
    </row>
    <row r="21" spans="1:9" ht="14.45">
      <c r="A21" s="7" t="s">
        <v>329</v>
      </c>
      <c r="B21" s="10">
        <f>F2</f>
        <v>225</v>
      </c>
      <c r="C21" s="2" t="s">
        <v>330</v>
      </c>
      <c r="D21" s="10">
        <v>20</v>
      </c>
      <c r="E21" s="7" t="s">
        <v>331</v>
      </c>
      <c r="F21" s="10"/>
      <c r="G21" s="7" t="s">
        <v>332</v>
      </c>
      <c r="H21" s="7" t="s">
        <v>546</v>
      </c>
      <c r="I21" s="8"/>
    </row>
    <row r="22" spans="1:9" ht="14.45">
      <c r="A22" s="7" t="s">
        <v>334</v>
      </c>
      <c r="B22" s="10">
        <f>F3</f>
        <v>7</v>
      </c>
      <c r="C22" s="2" t="s">
        <v>335</v>
      </c>
      <c r="D22" s="10">
        <v>20</v>
      </c>
      <c r="E22" s="7" t="s">
        <v>336</v>
      </c>
      <c r="F22" s="10"/>
      <c r="G22" s="7" t="s">
        <v>337</v>
      </c>
      <c r="H22" s="7" t="s">
        <v>546</v>
      </c>
      <c r="I22" s="8"/>
    </row>
    <row r="23" spans="1:9" ht="14.45">
      <c r="A23" s="7" t="s">
        <v>339</v>
      </c>
      <c r="B23" s="10">
        <f t="shared" ref="B23:B28" si="0">F4</f>
        <v>45</v>
      </c>
      <c r="C23" s="2" t="s">
        <v>340</v>
      </c>
      <c r="D23" s="10">
        <v>20</v>
      </c>
      <c r="E23" s="7" t="s">
        <v>341</v>
      </c>
      <c r="F23" s="10"/>
      <c r="G23" s="7" t="s">
        <v>342</v>
      </c>
      <c r="H23" s="7" t="s">
        <v>546</v>
      </c>
      <c r="I23" s="8"/>
    </row>
    <row r="24" spans="1:9" ht="14.45">
      <c r="A24" s="7" t="s">
        <v>344</v>
      </c>
      <c r="B24" s="10">
        <f t="shared" si="0"/>
        <v>157.5</v>
      </c>
      <c r="C24" s="2" t="s">
        <v>345</v>
      </c>
      <c r="D24" s="10">
        <v>20</v>
      </c>
      <c r="E24" s="7" t="s">
        <v>346</v>
      </c>
      <c r="F24" s="10"/>
      <c r="G24" s="7" t="s">
        <v>347</v>
      </c>
      <c r="H24" s="7" t="s">
        <v>546</v>
      </c>
      <c r="I24" s="8"/>
    </row>
    <row r="25" spans="1:9" ht="14.45">
      <c r="A25" s="7" t="s">
        <v>348</v>
      </c>
      <c r="B25" s="10">
        <f t="shared" si="0"/>
        <v>45</v>
      </c>
      <c r="C25" s="2" t="s">
        <v>349</v>
      </c>
      <c r="D25" s="10">
        <v>20</v>
      </c>
      <c r="E25" s="7" t="s">
        <v>350</v>
      </c>
      <c r="F25" s="10"/>
      <c r="G25" s="2" t="s">
        <v>351</v>
      </c>
      <c r="H25" s="2" t="s">
        <v>164</v>
      </c>
      <c r="I25" s="8"/>
    </row>
    <row r="26" spans="1:9" ht="14.45">
      <c r="A26" s="7" t="s">
        <v>353</v>
      </c>
      <c r="B26" s="10">
        <f t="shared" si="0"/>
        <v>45</v>
      </c>
      <c r="C26" s="2" t="s">
        <v>354</v>
      </c>
      <c r="D26" s="10">
        <v>20</v>
      </c>
      <c r="E26" s="7" t="s">
        <v>355</v>
      </c>
      <c r="F26" s="10"/>
      <c r="G26" s="7"/>
      <c r="H26" s="7"/>
      <c r="I26" s="8"/>
    </row>
    <row r="27" spans="1:9" ht="14.45">
      <c r="A27" s="7" t="s">
        <v>356</v>
      </c>
      <c r="B27" s="10">
        <f t="shared" si="0"/>
        <v>56.25</v>
      </c>
      <c r="C27"/>
      <c r="E27" s="7" t="s">
        <v>357</v>
      </c>
      <c r="F27" s="7"/>
      <c r="G27" s="7"/>
      <c r="H27" s="7"/>
      <c r="I27" s="8"/>
    </row>
    <row r="28" spans="1:9" ht="14.45">
      <c r="A28" s="7" t="s">
        <v>358</v>
      </c>
      <c r="B28" s="10">
        <f t="shared" si="0"/>
        <v>56.25</v>
      </c>
      <c r="C28" s="7"/>
      <c r="D28" s="7"/>
      <c r="E28" s="7"/>
      <c r="F28" s="7"/>
      <c r="G28" s="7"/>
      <c r="H28" s="7"/>
      <c r="I28" s="8"/>
    </row>
    <row r="29" spans="1:9" ht="14.45">
      <c r="A29" s="7" t="s">
        <v>359</v>
      </c>
      <c r="B29" s="10">
        <v>0</v>
      </c>
      <c r="C29" s="7"/>
      <c r="D29" s="7"/>
      <c r="E29" s="7"/>
      <c r="F29" s="7"/>
      <c r="G29" s="7"/>
      <c r="H29" s="7"/>
      <c r="I29" s="8"/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I29"/>
  <sheetViews>
    <sheetView workbookViewId="0">
      <selection activeCell="B4" sqref="B4"/>
    </sheetView>
  </sheetViews>
  <sheetFormatPr defaultColWidth="8.5703125" defaultRowHeight="13.9"/>
  <cols>
    <col min="1" max="1" width="8.5703125" style="9"/>
    <col min="2" max="2" width="17.42578125" style="9" customWidth="1"/>
    <col min="3" max="3" width="14.7109375" style="9" customWidth="1"/>
    <col min="4" max="4" width="16.42578125" style="9" customWidth="1"/>
    <col min="5" max="5" width="14.140625" style="9" customWidth="1"/>
    <col min="6" max="6" width="20.5703125" style="9" customWidth="1"/>
    <col min="7" max="7" width="12.5703125" style="9" customWidth="1"/>
    <col min="8" max="16384" width="8.5703125" style="9"/>
  </cols>
  <sheetData>
    <row r="1" spans="1:9" ht="14.45">
      <c r="A1" s="7" t="s">
        <v>238</v>
      </c>
      <c r="B1" s="7" t="s">
        <v>239</v>
      </c>
      <c r="C1" s="7" t="s">
        <v>240</v>
      </c>
      <c r="D1" s="7" t="s">
        <v>241</v>
      </c>
      <c r="E1" s="7" t="s">
        <v>242</v>
      </c>
      <c r="F1" s="7" t="s">
        <v>243</v>
      </c>
      <c r="G1" s="7" t="s">
        <v>244</v>
      </c>
      <c r="H1" s="7" t="s">
        <v>245</v>
      </c>
      <c r="I1" s="8" t="s">
        <v>246</v>
      </c>
    </row>
    <row r="2" spans="1:9" ht="14.45">
      <c r="A2" s="7" t="s">
        <v>247</v>
      </c>
      <c r="B2" s="10">
        <v>10</v>
      </c>
      <c r="C2" s="7" t="s">
        <v>248</v>
      </c>
      <c r="D2" s="10">
        <v>30</v>
      </c>
      <c r="E2" s="7" t="s">
        <v>249</v>
      </c>
      <c r="F2" s="10">
        <f xml:space="preserve"> (B2*2 + B5) *5</f>
        <v>150</v>
      </c>
      <c r="G2" s="7" t="s">
        <v>250</v>
      </c>
      <c r="H2" s="10">
        <v>7</v>
      </c>
      <c r="I2" s="8"/>
    </row>
    <row r="3" spans="1:9" ht="14.45">
      <c r="A3" s="7" t="s">
        <v>251</v>
      </c>
      <c r="B3" s="10">
        <v>10</v>
      </c>
      <c r="C3" s="7" t="s">
        <v>252</v>
      </c>
      <c r="D3" s="10">
        <v>20</v>
      </c>
      <c r="E3" s="7" t="s">
        <v>253</v>
      </c>
      <c r="F3" s="10">
        <f>ROUNDDOWN(B5/2,0)</f>
        <v>5</v>
      </c>
      <c r="G3" s="7" t="s">
        <v>254</v>
      </c>
      <c r="H3" s="10">
        <v>7</v>
      </c>
      <c r="I3" s="8"/>
    </row>
    <row r="4" spans="1:9" ht="14.45">
      <c r="A4" s="7" t="s">
        <v>255</v>
      </c>
      <c r="B4" s="10">
        <v>13</v>
      </c>
      <c r="C4" s="7" t="s">
        <v>256</v>
      </c>
      <c r="D4" s="10">
        <v>20</v>
      </c>
      <c r="E4" s="7" t="s">
        <v>257</v>
      </c>
      <c r="F4" s="10">
        <f>$F$2*0.2</f>
        <v>30</v>
      </c>
      <c r="G4" s="7" t="s">
        <v>258</v>
      </c>
      <c r="H4" s="10">
        <v>0</v>
      </c>
      <c r="I4" s="8"/>
    </row>
    <row r="5" spans="1:9" ht="14.45">
      <c r="A5" s="7" t="s">
        <v>259</v>
      </c>
      <c r="B5" s="10">
        <v>10</v>
      </c>
      <c r="C5" s="7" t="s">
        <v>260</v>
      </c>
      <c r="D5" s="10">
        <v>20</v>
      </c>
      <c r="E5" s="7" t="s">
        <v>261</v>
      </c>
      <c r="F5" s="10">
        <f>$F$2*0.7</f>
        <v>105</v>
      </c>
      <c r="G5" s="7" t="s">
        <v>262</v>
      </c>
      <c r="H5" s="10">
        <v>0</v>
      </c>
      <c r="I5" s="8"/>
    </row>
    <row r="6" spans="1:9" ht="14.45">
      <c r="A6" s="7" t="s">
        <v>263</v>
      </c>
      <c r="B6" s="10">
        <v>14</v>
      </c>
      <c r="C6" s="7" t="s">
        <v>264</v>
      </c>
      <c r="D6" s="10">
        <v>20</v>
      </c>
      <c r="E6" s="7" t="s">
        <v>265</v>
      </c>
      <c r="F6" s="10">
        <f>$F$2*0.2</f>
        <v>30</v>
      </c>
      <c r="G6" s="7" t="s">
        <v>266</v>
      </c>
      <c r="H6" s="10">
        <v>2</v>
      </c>
      <c r="I6" s="8"/>
    </row>
    <row r="7" spans="1:9" ht="14.45">
      <c r="A7" s="7" t="s">
        <v>267</v>
      </c>
      <c r="B7" s="10">
        <v>11</v>
      </c>
      <c r="C7" s="7" t="s">
        <v>268</v>
      </c>
      <c r="D7" s="10">
        <v>20</v>
      </c>
      <c r="E7" s="7" t="s">
        <v>269</v>
      </c>
      <c r="F7" s="10">
        <f>$F$2*0.2</f>
        <v>30</v>
      </c>
      <c r="G7" s="7" t="s">
        <v>270</v>
      </c>
      <c r="H7" s="10">
        <v>1</v>
      </c>
      <c r="I7" s="8"/>
    </row>
    <row r="8" spans="1:9" ht="14.45">
      <c r="A8" s="7" t="s">
        <v>271</v>
      </c>
      <c r="B8" s="10">
        <v>5</v>
      </c>
      <c r="C8" s="7" t="s">
        <v>272</v>
      </c>
      <c r="D8" s="10">
        <v>20</v>
      </c>
      <c r="E8" s="7" t="s">
        <v>273</v>
      </c>
      <c r="F8" s="10">
        <f>$F$2*0.25</f>
        <v>37.5</v>
      </c>
      <c r="G8" s="7" t="s">
        <v>274</v>
      </c>
      <c r="H8" s="10">
        <v>1</v>
      </c>
      <c r="I8" s="8"/>
    </row>
    <row r="9" spans="1:9" ht="14.45">
      <c r="A9" s="7" t="s">
        <v>275</v>
      </c>
      <c r="B9" s="10">
        <v>5</v>
      </c>
      <c r="C9" s="7" t="s">
        <v>276</v>
      </c>
      <c r="D9" s="10">
        <v>20</v>
      </c>
      <c r="E9" s="7" t="s">
        <v>277</v>
      </c>
      <c r="F9" s="10">
        <f>$F$2*0.25</f>
        <v>37.5</v>
      </c>
      <c r="G9" s="7" t="s">
        <v>278</v>
      </c>
      <c r="H9" s="10">
        <v>1</v>
      </c>
      <c r="I9" s="8"/>
    </row>
    <row r="10" spans="1:9" ht="14.45">
      <c r="A10" s="7" t="s">
        <v>279</v>
      </c>
      <c r="B10" s="10">
        <f>ROUNDUP((B8+B5+B7+B9)/2,0)</f>
        <v>16</v>
      </c>
      <c r="C10" s="7" t="s">
        <v>280</v>
      </c>
      <c r="D10" s="10">
        <v>20</v>
      </c>
      <c r="E10" s="7" t="s">
        <v>281</v>
      </c>
      <c r="F10" s="7" t="s">
        <v>282</v>
      </c>
      <c r="G10" s="7" t="s">
        <v>283</v>
      </c>
      <c r="H10" s="10">
        <v>7</v>
      </c>
      <c r="I10" s="8"/>
    </row>
    <row r="11" spans="1:9" ht="14.45">
      <c r="A11" s="7" t="s">
        <v>284</v>
      </c>
      <c r="B11" s="10">
        <v>8</v>
      </c>
      <c r="C11" s="7" t="s">
        <v>285</v>
      </c>
      <c r="D11" s="10">
        <v>20</v>
      </c>
      <c r="E11" s="7" t="s">
        <v>286</v>
      </c>
      <c r="F11" s="10">
        <v>2</v>
      </c>
      <c r="G11" s="7" t="s">
        <v>287</v>
      </c>
      <c r="H11" s="10">
        <v>7</v>
      </c>
      <c r="I11" s="8"/>
    </row>
    <row r="12" spans="1:9" ht="14.45">
      <c r="A12" s="7" t="s">
        <v>288</v>
      </c>
      <c r="B12" s="10">
        <v>20</v>
      </c>
      <c r="C12" s="2" t="s">
        <v>289</v>
      </c>
      <c r="D12" s="10">
        <v>20</v>
      </c>
      <c r="E12" s="7" t="s">
        <v>290</v>
      </c>
      <c r="F12" s="10">
        <v>2</v>
      </c>
      <c r="G12" s="7" t="s">
        <v>291</v>
      </c>
      <c r="H12" s="10">
        <v>7</v>
      </c>
      <c r="I12" s="8"/>
    </row>
    <row r="13" spans="1:9" ht="14.45">
      <c r="A13" s="7" t="s">
        <v>292</v>
      </c>
      <c r="B13" s="10">
        <v>20</v>
      </c>
      <c r="C13" s="2" t="s">
        <v>293</v>
      </c>
      <c r="D13" s="10">
        <v>45</v>
      </c>
      <c r="E13" s="7" t="s">
        <v>294</v>
      </c>
      <c r="F13" s="7" t="s">
        <v>33</v>
      </c>
      <c r="G13" s="7" t="s">
        <v>296</v>
      </c>
      <c r="H13" s="10">
        <v>7</v>
      </c>
      <c r="I13" s="8"/>
    </row>
    <row r="14" spans="1:9" ht="14.45">
      <c r="A14" s="7" t="s">
        <v>297</v>
      </c>
      <c r="B14" s="10">
        <v>48</v>
      </c>
      <c r="C14" s="2" t="s">
        <v>298</v>
      </c>
      <c r="D14" s="10">
        <v>65</v>
      </c>
      <c r="E14" s="7" t="s">
        <v>299</v>
      </c>
      <c r="F14" s="7"/>
      <c r="G14" s="7" t="s">
        <v>301</v>
      </c>
      <c r="H14" s="10">
        <v>7</v>
      </c>
      <c r="I14" s="8"/>
    </row>
    <row r="15" spans="1:9" ht="14.45">
      <c r="A15" s="7" t="s">
        <v>302</v>
      </c>
      <c r="B15" s="7" t="s">
        <v>333</v>
      </c>
      <c r="C15" s="2" t="s">
        <v>304</v>
      </c>
      <c r="D15" s="10">
        <v>60</v>
      </c>
      <c r="E15" s="7" t="s">
        <v>305</v>
      </c>
      <c r="F15" s="7"/>
      <c r="G15" s="7" t="s">
        <v>307</v>
      </c>
      <c r="H15" s="10">
        <v>1</v>
      </c>
      <c r="I15" s="8"/>
    </row>
    <row r="16" spans="1:9" ht="14.45">
      <c r="A16" s="7" t="s">
        <v>308</v>
      </c>
      <c r="B16" s="10">
        <f>ROUNDUP((B7+B5)/2,0)</f>
        <v>11</v>
      </c>
      <c r="C16" s="2" t="s">
        <v>309</v>
      </c>
      <c r="D16" s="10">
        <v>20</v>
      </c>
      <c r="E16" s="7" t="s">
        <v>99</v>
      </c>
      <c r="F16" s="7"/>
      <c r="G16" s="7" t="s">
        <v>311</v>
      </c>
      <c r="H16" s="10">
        <v>1</v>
      </c>
      <c r="I16" s="8"/>
    </row>
    <row r="17" spans="1:9" ht="14.45">
      <c r="A17" s="7" t="s">
        <v>312</v>
      </c>
      <c r="B17" s="10">
        <f>ROUNDUP((B6+B6+B4)/3,0)</f>
        <v>14</v>
      </c>
      <c r="C17" s="2" t="s">
        <v>313</v>
      </c>
      <c r="D17" s="10">
        <v>40</v>
      </c>
      <c r="E17" s="7" t="s">
        <v>314</v>
      </c>
      <c r="F17" s="10"/>
      <c r="G17" s="7" t="s">
        <v>315</v>
      </c>
      <c r="H17" s="10">
        <v>1</v>
      </c>
      <c r="I17" s="8"/>
    </row>
    <row r="18" spans="1:9" ht="14.45">
      <c r="A18" s="7" t="s">
        <v>316</v>
      </c>
      <c r="B18" s="10">
        <f>ROUNDUP((B5+B4+B5)/3,0)</f>
        <v>11</v>
      </c>
      <c r="C18" s="2" t="s">
        <v>317</v>
      </c>
      <c r="D18" s="10">
        <v>40</v>
      </c>
      <c r="E18" s="7" t="s">
        <v>318</v>
      </c>
      <c r="F18" s="10"/>
      <c r="G18" s="7" t="s">
        <v>319</v>
      </c>
      <c r="H18" s="10">
        <v>1</v>
      </c>
      <c r="I18" s="8"/>
    </row>
    <row r="19" spans="1:9" ht="14.45">
      <c r="A19" s="7" t="s">
        <v>320</v>
      </c>
      <c r="B19" s="10">
        <f>ROUNDUP(B8+B9,0)</f>
        <v>10</v>
      </c>
      <c r="C19" s="2" t="s">
        <v>321</v>
      </c>
      <c r="D19" s="10">
        <v>20</v>
      </c>
      <c r="E19" s="7" t="s">
        <v>322</v>
      </c>
      <c r="F19" s="10"/>
      <c r="G19" s="7" t="s">
        <v>323</v>
      </c>
      <c r="H19" s="10">
        <v>1</v>
      </c>
      <c r="I19" s="8"/>
    </row>
    <row r="20" spans="1:9" ht="14.45">
      <c r="A20" s="7" t="s">
        <v>324</v>
      </c>
      <c r="B20" s="7"/>
      <c r="C20" s="2" t="s">
        <v>325</v>
      </c>
      <c r="D20" s="10">
        <v>20</v>
      </c>
      <c r="E20" s="7" t="s">
        <v>326</v>
      </c>
      <c r="F20" s="10"/>
      <c r="G20" s="7" t="s">
        <v>327</v>
      </c>
      <c r="H20" s="7" t="s">
        <v>369</v>
      </c>
      <c r="I20" s="8"/>
    </row>
    <row r="21" spans="1:9" ht="14.45">
      <c r="A21" s="7" t="s">
        <v>329</v>
      </c>
      <c r="B21" s="10">
        <f>F2</f>
        <v>150</v>
      </c>
      <c r="C21" s="2" t="s">
        <v>330</v>
      </c>
      <c r="D21" s="10">
        <v>20</v>
      </c>
      <c r="E21" s="7" t="s">
        <v>331</v>
      </c>
      <c r="F21" s="10"/>
      <c r="G21" s="7" t="s">
        <v>332</v>
      </c>
      <c r="H21" s="7" t="s">
        <v>547</v>
      </c>
      <c r="I21" s="8"/>
    </row>
    <row r="22" spans="1:9" ht="14.45">
      <c r="A22" s="7" t="s">
        <v>334</v>
      </c>
      <c r="B22" s="10">
        <f>F3</f>
        <v>5</v>
      </c>
      <c r="C22" s="2" t="s">
        <v>335</v>
      </c>
      <c r="D22" s="10">
        <v>20</v>
      </c>
      <c r="E22" s="7" t="s">
        <v>336</v>
      </c>
      <c r="F22" s="10"/>
      <c r="G22" s="7" t="s">
        <v>337</v>
      </c>
      <c r="H22" s="7" t="s">
        <v>547</v>
      </c>
      <c r="I22" s="8"/>
    </row>
    <row r="23" spans="1:9" ht="14.45">
      <c r="A23" s="7" t="s">
        <v>339</v>
      </c>
      <c r="B23" s="10">
        <f t="shared" ref="B23:B28" si="0">F4</f>
        <v>30</v>
      </c>
      <c r="C23" s="2" t="s">
        <v>340</v>
      </c>
      <c r="D23" s="10">
        <v>20</v>
      </c>
      <c r="E23" s="7" t="s">
        <v>341</v>
      </c>
      <c r="F23" s="10"/>
      <c r="G23" s="7" t="s">
        <v>342</v>
      </c>
      <c r="H23" s="7" t="s">
        <v>547</v>
      </c>
      <c r="I23" s="8"/>
    </row>
    <row r="24" spans="1:9" ht="14.45">
      <c r="A24" s="7" t="s">
        <v>344</v>
      </c>
      <c r="B24" s="10">
        <f t="shared" si="0"/>
        <v>105</v>
      </c>
      <c r="C24" s="2" t="s">
        <v>345</v>
      </c>
      <c r="D24" s="10">
        <v>20</v>
      </c>
      <c r="E24" s="7" t="s">
        <v>346</v>
      </c>
      <c r="F24" s="10"/>
      <c r="G24" s="7" t="s">
        <v>347</v>
      </c>
      <c r="H24" s="7" t="s">
        <v>547</v>
      </c>
      <c r="I24" s="8"/>
    </row>
    <row r="25" spans="1:9" ht="14.45">
      <c r="A25" s="7" t="s">
        <v>348</v>
      </c>
      <c r="B25" s="10">
        <f t="shared" si="0"/>
        <v>30</v>
      </c>
      <c r="C25" s="2" t="s">
        <v>349</v>
      </c>
      <c r="D25" s="10">
        <v>20</v>
      </c>
      <c r="E25" s="7" t="s">
        <v>350</v>
      </c>
      <c r="F25" s="10"/>
      <c r="G25" s="2" t="s">
        <v>351</v>
      </c>
      <c r="H25" s="2" t="s">
        <v>164</v>
      </c>
      <c r="I25" s="8"/>
    </row>
    <row r="26" spans="1:9" ht="14.45">
      <c r="A26" s="7" t="s">
        <v>353</v>
      </c>
      <c r="B26" s="10">
        <f t="shared" si="0"/>
        <v>30</v>
      </c>
      <c r="C26" s="2" t="s">
        <v>354</v>
      </c>
      <c r="D26" s="10">
        <v>20</v>
      </c>
      <c r="E26" s="7" t="s">
        <v>355</v>
      </c>
      <c r="F26" s="10"/>
      <c r="G26" s="7"/>
      <c r="H26" s="7"/>
      <c r="I26" s="8"/>
    </row>
    <row r="27" spans="1:9" ht="14.45">
      <c r="A27" s="7" t="s">
        <v>356</v>
      </c>
      <c r="B27" s="10">
        <f t="shared" si="0"/>
        <v>37.5</v>
      </c>
      <c r="C27"/>
      <c r="E27" s="7" t="s">
        <v>357</v>
      </c>
      <c r="F27" s="7"/>
      <c r="G27" s="7"/>
      <c r="H27" s="7"/>
      <c r="I27" s="8"/>
    </row>
    <row r="28" spans="1:9" ht="14.45">
      <c r="A28" s="7" t="s">
        <v>358</v>
      </c>
      <c r="B28" s="10">
        <f t="shared" si="0"/>
        <v>37.5</v>
      </c>
      <c r="C28" s="7"/>
      <c r="D28" s="7"/>
      <c r="E28" s="7"/>
      <c r="F28" s="7"/>
      <c r="G28" s="7"/>
      <c r="H28" s="7"/>
      <c r="I28" s="8"/>
    </row>
    <row r="29" spans="1:9" ht="14.45">
      <c r="A29" s="7" t="s">
        <v>359</v>
      </c>
      <c r="B29" s="10">
        <v>0</v>
      </c>
      <c r="C29" s="7"/>
      <c r="D29" s="7"/>
      <c r="E29" s="7"/>
      <c r="F29" s="7"/>
      <c r="G29" s="7"/>
      <c r="H29" s="7"/>
      <c r="I29" s="8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I29"/>
  <sheetViews>
    <sheetView workbookViewId="0">
      <selection activeCell="B3" sqref="B3"/>
    </sheetView>
  </sheetViews>
  <sheetFormatPr defaultColWidth="8.5703125" defaultRowHeight="13.9"/>
  <cols>
    <col min="1" max="2" width="8.5703125" style="9"/>
    <col min="3" max="3" width="14.85546875" style="9" customWidth="1"/>
    <col min="4" max="4" width="7.42578125" style="9" customWidth="1"/>
    <col min="5" max="16384" width="8.5703125" style="9"/>
  </cols>
  <sheetData>
    <row r="1" spans="1:9" ht="14.45">
      <c r="A1" s="7" t="s">
        <v>238</v>
      </c>
      <c r="B1" s="7" t="s">
        <v>239</v>
      </c>
      <c r="C1" s="7" t="s">
        <v>240</v>
      </c>
      <c r="D1" s="7" t="s">
        <v>241</v>
      </c>
      <c r="E1" s="7" t="s">
        <v>242</v>
      </c>
      <c r="F1" s="7" t="s">
        <v>243</v>
      </c>
      <c r="G1" s="7" t="s">
        <v>244</v>
      </c>
      <c r="H1" s="7" t="s">
        <v>245</v>
      </c>
      <c r="I1" s="8" t="s">
        <v>246</v>
      </c>
    </row>
    <row r="2" spans="1:9" ht="14.45">
      <c r="A2" s="7" t="s">
        <v>247</v>
      </c>
      <c r="B2" s="10">
        <v>14</v>
      </c>
      <c r="C2" s="7" t="s">
        <v>248</v>
      </c>
      <c r="D2" s="4">
        <v>25</v>
      </c>
      <c r="E2" s="7" t="s">
        <v>249</v>
      </c>
      <c r="F2" s="10">
        <f xml:space="preserve"> (B2*2 + B5) *5</f>
        <v>205</v>
      </c>
      <c r="G2" s="7" t="s">
        <v>250</v>
      </c>
      <c r="H2" s="10">
        <v>7</v>
      </c>
      <c r="I2" s="8"/>
    </row>
    <row r="3" spans="1:9" ht="14.45">
      <c r="A3" s="7" t="s">
        <v>251</v>
      </c>
      <c r="B3" s="10">
        <v>11</v>
      </c>
      <c r="C3" s="7" t="s">
        <v>252</v>
      </c>
      <c r="D3" s="4">
        <v>40</v>
      </c>
      <c r="E3" s="7" t="s">
        <v>253</v>
      </c>
      <c r="F3" s="10">
        <f>ROUNDDOWN(B5/2,0)</f>
        <v>6</v>
      </c>
      <c r="G3" s="7" t="s">
        <v>254</v>
      </c>
      <c r="H3" s="10">
        <v>7</v>
      </c>
      <c r="I3" s="8"/>
    </row>
    <row r="4" spans="1:9" ht="14.45">
      <c r="A4" s="7" t="s">
        <v>255</v>
      </c>
      <c r="B4" s="10">
        <v>10</v>
      </c>
      <c r="C4" s="7" t="s">
        <v>256</v>
      </c>
      <c r="D4" s="4">
        <v>35</v>
      </c>
      <c r="E4" s="7" t="s">
        <v>257</v>
      </c>
      <c r="F4" s="10">
        <f>$F$2*0.2</f>
        <v>41</v>
      </c>
      <c r="G4" s="7" t="s">
        <v>258</v>
      </c>
      <c r="H4" s="10">
        <v>7</v>
      </c>
      <c r="I4" s="8"/>
    </row>
    <row r="5" spans="1:9" ht="14.45">
      <c r="A5" s="7" t="s">
        <v>259</v>
      </c>
      <c r="B5" s="10">
        <v>13</v>
      </c>
      <c r="C5" s="7" t="s">
        <v>260</v>
      </c>
      <c r="D5" s="4">
        <v>30</v>
      </c>
      <c r="E5" s="7" t="s">
        <v>261</v>
      </c>
      <c r="F5" s="10">
        <f>$F$2*0.7</f>
        <v>143.5</v>
      </c>
      <c r="G5" s="7" t="s">
        <v>262</v>
      </c>
      <c r="H5" s="10">
        <v>7</v>
      </c>
      <c r="I5" s="8"/>
    </row>
    <row r="6" spans="1:9" ht="14.45">
      <c r="A6" s="7" t="s">
        <v>263</v>
      </c>
      <c r="B6" s="10">
        <v>10</v>
      </c>
      <c r="C6" s="7" t="s">
        <v>264</v>
      </c>
      <c r="D6" s="4">
        <v>30</v>
      </c>
      <c r="E6" s="7" t="s">
        <v>265</v>
      </c>
      <c r="F6" s="10">
        <f>$F$2*0.2</f>
        <v>41</v>
      </c>
      <c r="G6" s="7" t="s">
        <v>266</v>
      </c>
      <c r="H6" s="10">
        <v>1</v>
      </c>
      <c r="I6" s="8"/>
    </row>
    <row r="7" spans="1:9" ht="14.45">
      <c r="A7" s="7" t="s">
        <v>267</v>
      </c>
      <c r="B7" s="10">
        <v>12</v>
      </c>
      <c r="C7" s="7" t="s">
        <v>268</v>
      </c>
      <c r="D7" s="4">
        <v>38</v>
      </c>
      <c r="E7" s="7" t="s">
        <v>269</v>
      </c>
      <c r="F7" s="10">
        <f>$F$2*0.2</f>
        <v>41</v>
      </c>
      <c r="G7" s="7" t="s">
        <v>270</v>
      </c>
      <c r="H7" s="10">
        <v>1</v>
      </c>
      <c r="I7" s="8"/>
    </row>
    <row r="8" spans="1:9" ht="14.45">
      <c r="A8" s="7" t="s">
        <v>271</v>
      </c>
      <c r="B8" s="10">
        <v>5</v>
      </c>
      <c r="C8" s="7" t="s">
        <v>272</v>
      </c>
      <c r="D8" s="4">
        <v>30</v>
      </c>
      <c r="E8" s="7" t="s">
        <v>273</v>
      </c>
      <c r="F8" s="10">
        <f>$F$2*0.25</f>
        <v>51.25</v>
      </c>
      <c r="G8" s="7" t="s">
        <v>274</v>
      </c>
      <c r="H8" s="10">
        <v>1</v>
      </c>
      <c r="I8" s="8"/>
    </row>
    <row r="9" spans="1:9" ht="14.45">
      <c r="A9" s="7" t="s">
        <v>275</v>
      </c>
      <c r="B9" s="10">
        <v>5</v>
      </c>
      <c r="C9" s="7" t="s">
        <v>276</v>
      </c>
      <c r="D9" s="4">
        <v>45</v>
      </c>
      <c r="E9" s="7" t="s">
        <v>277</v>
      </c>
      <c r="F9" s="10">
        <f>$F$2*0.25</f>
        <v>51.25</v>
      </c>
      <c r="G9" s="7" t="s">
        <v>278</v>
      </c>
      <c r="H9" s="10">
        <v>1</v>
      </c>
      <c r="I9" s="8"/>
    </row>
    <row r="10" spans="1:9" ht="14.45">
      <c r="A10" s="7" t="s">
        <v>279</v>
      </c>
      <c r="B10" s="10">
        <f>ROUNDUP((B8+B5+B7+B9)/2,0)</f>
        <v>18</v>
      </c>
      <c r="C10" s="7" t="s">
        <v>280</v>
      </c>
      <c r="D10" s="4">
        <v>40</v>
      </c>
      <c r="E10" s="7" t="s">
        <v>281</v>
      </c>
      <c r="F10" s="7" t="s">
        <v>282</v>
      </c>
      <c r="G10" s="7" t="s">
        <v>283</v>
      </c>
      <c r="H10" s="10">
        <v>7</v>
      </c>
      <c r="I10" s="8"/>
    </row>
    <row r="11" spans="1:9" ht="14.45">
      <c r="A11" s="7" t="s">
        <v>284</v>
      </c>
      <c r="B11" s="10">
        <v>8</v>
      </c>
      <c r="C11" s="7" t="s">
        <v>285</v>
      </c>
      <c r="D11" s="4">
        <v>40</v>
      </c>
      <c r="E11" s="7" t="s">
        <v>286</v>
      </c>
      <c r="F11" s="10">
        <v>2</v>
      </c>
      <c r="G11" s="7" t="s">
        <v>287</v>
      </c>
      <c r="H11" s="10">
        <v>7</v>
      </c>
      <c r="I11" s="8"/>
    </row>
    <row r="12" spans="1:9" ht="14.45">
      <c r="A12" s="7" t="s">
        <v>288</v>
      </c>
      <c r="B12" s="10">
        <v>20</v>
      </c>
      <c r="C12" s="2" t="s">
        <v>289</v>
      </c>
      <c r="D12" s="4">
        <v>20</v>
      </c>
      <c r="E12" s="7" t="s">
        <v>290</v>
      </c>
      <c r="F12" s="10">
        <v>2</v>
      </c>
      <c r="G12" s="7" t="s">
        <v>291</v>
      </c>
      <c r="H12" s="10">
        <v>7</v>
      </c>
      <c r="I12" s="8"/>
    </row>
    <row r="13" spans="1:9" ht="14.45">
      <c r="A13" s="7" t="s">
        <v>292</v>
      </c>
      <c r="B13" s="10">
        <v>20</v>
      </c>
      <c r="C13" s="2" t="s">
        <v>293</v>
      </c>
      <c r="D13" s="4">
        <v>40</v>
      </c>
      <c r="E13" s="7" t="s">
        <v>294</v>
      </c>
      <c r="F13" s="7" t="s">
        <v>548</v>
      </c>
      <c r="G13" s="7" t="s">
        <v>296</v>
      </c>
      <c r="H13" s="10">
        <v>7</v>
      </c>
      <c r="I13" s="8"/>
    </row>
    <row r="14" spans="1:9" ht="14.45">
      <c r="A14" s="7" t="s">
        <v>297</v>
      </c>
      <c r="B14" s="10">
        <v>48</v>
      </c>
      <c r="C14" s="2" t="s">
        <v>298</v>
      </c>
      <c r="D14" s="4">
        <v>40</v>
      </c>
      <c r="E14" s="7" t="s">
        <v>299</v>
      </c>
      <c r="F14" s="7" t="s">
        <v>549</v>
      </c>
      <c r="G14" s="7" t="s">
        <v>301</v>
      </c>
      <c r="H14" s="10">
        <v>7</v>
      </c>
      <c r="I14" s="8"/>
    </row>
    <row r="15" spans="1:9" ht="14.45">
      <c r="A15" s="7" t="s">
        <v>302</v>
      </c>
      <c r="B15" s="7" t="s">
        <v>333</v>
      </c>
      <c r="C15" s="2" t="s">
        <v>304</v>
      </c>
      <c r="D15" s="4">
        <v>40</v>
      </c>
      <c r="E15" s="7" t="s">
        <v>305</v>
      </c>
      <c r="F15" s="7" t="s">
        <v>550</v>
      </c>
      <c r="G15" s="7" t="s">
        <v>307</v>
      </c>
      <c r="H15" s="10">
        <v>1</v>
      </c>
      <c r="I15" s="8"/>
    </row>
    <row r="16" spans="1:9" ht="14.45">
      <c r="A16" s="7" t="s">
        <v>308</v>
      </c>
      <c r="B16" s="10">
        <f>ROUNDUP((B7+B5)/2,0)</f>
        <v>13</v>
      </c>
      <c r="C16" s="2" t="s">
        <v>309</v>
      </c>
      <c r="D16" s="4">
        <v>40</v>
      </c>
      <c r="E16" s="7" t="s">
        <v>99</v>
      </c>
      <c r="F16" s="7" t="s">
        <v>551</v>
      </c>
      <c r="G16" s="7" t="s">
        <v>311</v>
      </c>
      <c r="H16" s="10">
        <v>1</v>
      </c>
      <c r="I16" s="8"/>
    </row>
    <row r="17" spans="1:9" ht="14.45">
      <c r="A17" s="7" t="s">
        <v>312</v>
      </c>
      <c r="B17" s="10">
        <f>ROUNDUP((B6+B6+B4)/3,0)</f>
        <v>10</v>
      </c>
      <c r="C17" s="2" t="s">
        <v>313</v>
      </c>
      <c r="D17" s="4">
        <v>40</v>
      </c>
      <c r="E17" s="7" t="s">
        <v>314</v>
      </c>
      <c r="F17" s="10"/>
      <c r="G17" s="7" t="s">
        <v>315</v>
      </c>
      <c r="H17" s="10">
        <v>1</v>
      </c>
      <c r="I17" s="8"/>
    </row>
    <row r="18" spans="1:9" ht="14.45">
      <c r="A18" s="7" t="s">
        <v>316</v>
      </c>
      <c r="B18" s="10">
        <f>ROUNDUP((B5+B4+B5)/3,0)</f>
        <v>12</v>
      </c>
      <c r="C18" s="2" t="s">
        <v>317</v>
      </c>
      <c r="D18" s="4">
        <v>30</v>
      </c>
      <c r="E18" s="7" t="s">
        <v>318</v>
      </c>
      <c r="F18" s="10"/>
      <c r="G18" s="7" t="s">
        <v>319</v>
      </c>
      <c r="H18" s="10">
        <v>1</v>
      </c>
      <c r="I18" s="8"/>
    </row>
    <row r="19" spans="1:9" ht="14.45">
      <c r="A19" s="7" t="s">
        <v>320</v>
      </c>
      <c r="B19" s="10">
        <f>ROUNDUP(B8+B9,0)</f>
        <v>10</v>
      </c>
      <c r="C19" s="2" t="s">
        <v>321</v>
      </c>
      <c r="D19" s="4">
        <v>30</v>
      </c>
      <c r="E19" s="7" t="s">
        <v>322</v>
      </c>
      <c r="F19" s="10"/>
      <c r="G19" s="7" t="s">
        <v>323</v>
      </c>
      <c r="H19" s="10">
        <v>1</v>
      </c>
      <c r="I19" s="8"/>
    </row>
    <row r="20" spans="1:9" ht="14.45">
      <c r="A20" s="7" t="s">
        <v>324</v>
      </c>
      <c r="B20" s="7"/>
      <c r="C20" s="2" t="s">
        <v>325</v>
      </c>
      <c r="D20" s="4">
        <v>45</v>
      </c>
      <c r="E20" s="7" t="s">
        <v>326</v>
      </c>
      <c r="F20" s="10"/>
      <c r="G20" s="7" t="s">
        <v>327</v>
      </c>
      <c r="H20" s="7" t="s">
        <v>369</v>
      </c>
      <c r="I20" s="8"/>
    </row>
    <row r="21" spans="1:9" ht="14.45">
      <c r="A21" s="7" t="s">
        <v>329</v>
      </c>
      <c r="B21" s="10">
        <f>F2</f>
        <v>205</v>
      </c>
      <c r="C21" s="2" t="s">
        <v>330</v>
      </c>
      <c r="D21" s="4">
        <v>25</v>
      </c>
      <c r="E21" s="7" t="s">
        <v>331</v>
      </c>
      <c r="F21" s="10"/>
      <c r="G21" s="7" t="s">
        <v>332</v>
      </c>
      <c r="H21" s="7" t="s">
        <v>369</v>
      </c>
      <c r="I21" s="8"/>
    </row>
    <row r="22" spans="1:9" ht="14.45">
      <c r="A22" s="7" t="s">
        <v>334</v>
      </c>
      <c r="B22" s="10">
        <f>F3</f>
        <v>6</v>
      </c>
      <c r="C22" s="2" t="s">
        <v>335</v>
      </c>
      <c r="D22" s="4">
        <v>20</v>
      </c>
      <c r="E22" s="7" t="s">
        <v>336</v>
      </c>
      <c r="F22" s="10"/>
      <c r="G22" s="7" t="s">
        <v>337</v>
      </c>
      <c r="H22" s="7" t="s">
        <v>369</v>
      </c>
      <c r="I22" s="8"/>
    </row>
    <row r="23" spans="1:9" ht="14.45">
      <c r="A23" s="7" t="s">
        <v>339</v>
      </c>
      <c r="B23" s="10">
        <f t="shared" ref="B23:B28" si="0">F4</f>
        <v>41</v>
      </c>
      <c r="C23" s="2" t="s">
        <v>340</v>
      </c>
      <c r="D23" s="4">
        <v>35</v>
      </c>
      <c r="E23" s="7" t="s">
        <v>341</v>
      </c>
      <c r="F23" s="10"/>
      <c r="G23" s="7" t="s">
        <v>342</v>
      </c>
      <c r="H23" s="7" t="s">
        <v>369</v>
      </c>
      <c r="I23" s="8"/>
    </row>
    <row r="24" spans="1:9" ht="14.45">
      <c r="A24" s="7" t="s">
        <v>344</v>
      </c>
      <c r="B24" s="10">
        <f t="shared" si="0"/>
        <v>143.5</v>
      </c>
      <c r="C24" s="2" t="s">
        <v>345</v>
      </c>
      <c r="D24" s="4">
        <v>35</v>
      </c>
      <c r="E24" s="7" t="s">
        <v>346</v>
      </c>
      <c r="F24" s="10"/>
      <c r="G24" s="7" t="s">
        <v>347</v>
      </c>
      <c r="H24" s="7" t="s">
        <v>369</v>
      </c>
      <c r="I24" s="8"/>
    </row>
    <row r="25" spans="1:9" ht="14.45">
      <c r="A25" s="7" t="s">
        <v>348</v>
      </c>
      <c r="B25" s="10">
        <f t="shared" si="0"/>
        <v>41</v>
      </c>
      <c r="C25" s="2" t="s">
        <v>349</v>
      </c>
      <c r="D25" s="4">
        <v>30</v>
      </c>
      <c r="E25" s="7" t="s">
        <v>350</v>
      </c>
      <c r="F25" s="10"/>
      <c r="G25" s="2" t="s">
        <v>351</v>
      </c>
      <c r="H25" s="2" t="s">
        <v>425</v>
      </c>
      <c r="I25" s="8"/>
    </row>
    <row r="26" spans="1:9" ht="14.45">
      <c r="A26" s="7" t="s">
        <v>353</v>
      </c>
      <c r="B26" s="10">
        <f t="shared" si="0"/>
        <v>41</v>
      </c>
      <c r="C26" s="2" t="s">
        <v>354</v>
      </c>
      <c r="D26" s="4">
        <v>40</v>
      </c>
      <c r="E26" s="7" t="s">
        <v>355</v>
      </c>
      <c r="F26" s="10"/>
      <c r="G26" s="7"/>
      <c r="H26" s="7"/>
      <c r="I26" s="8"/>
    </row>
    <row r="27" spans="1:9" ht="14.45">
      <c r="A27" s="7" t="s">
        <v>356</v>
      </c>
      <c r="B27" s="10">
        <f t="shared" si="0"/>
        <v>51.25</v>
      </c>
      <c r="C27"/>
      <c r="E27" s="7" t="s">
        <v>357</v>
      </c>
      <c r="F27" s="7"/>
      <c r="G27" s="7"/>
      <c r="H27" s="7"/>
      <c r="I27" s="8"/>
    </row>
    <row r="28" spans="1:9" ht="14.45">
      <c r="A28" s="7" t="s">
        <v>358</v>
      </c>
      <c r="B28" s="10">
        <f t="shared" si="0"/>
        <v>51.25</v>
      </c>
      <c r="C28" s="7"/>
      <c r="D28" s="7"/>
      <c r="E28" s="7"/>
      <c r="F28" s="7"/>
      <c r="G28" s="7"/>
      <c r="H28" s="7"/>
      <c r="I28" s="8"/>
    </row>
    <row r="29" spans="1:9" ht="14.45">
      <c r="A29" s="7" t="s">
        <v>359</v>
      </c>
      <c r="B29" s="10">
        <v>0</v>
      </c>
      <c r="C29" s="7"/>
      <c r="D29" s="7"/>
      <c r="E29" s="7"/>
      <c r="F29" s="7"/>
      <c r="G29" s="7"/>
      <c r="H29" s="7"/>
      <c r="I29" s="8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sheetPr>
    <outlinePr summaryBelow="0" summaryRight="0"/>
  </sheetPr>
  <dimension ref="A1:J32"/>
  <sheetViews>
    <sheetView workbookViewId="0">
      <selection activeCell="F15" sqref="F15"/>
    </sheetView>
  </sheetViews>
  <sheetFormatPr defaultColWidth="14.42578125" defaultRowHeight="15.75" customHeight="1"/>
  <sheetData>
    <row r="1" spans="1:10" ht="15.75" customHeight="1">
      <c r="A1" s="2" t="s">
        <v>238</v>
      </c>
      <c r="B1" s="2" t="s">
        <v>239</v>
      </c>
      <c r="C1" s="2" t="s">
        <v>240</v>
      </c>
      <c r="D1" s="2" t="s">
        <v>241</v>
      </c>
      <c r="E1" s="2" t="s">
        <v>242</v>
      </c>
      <c r="F1" s="2" t="s">
        <v>243</v>
      </c>
      <c r="G1" s="2" t="s">
        <v>244</v>
      </c>
      <c r="H1" s="2" t="s">
        <v>245</v>
      </c>
      <c r="I1" s="1" t="s">
        <v>246</v>
      </c>
      <c r="J1" s="1"/>
    </row>
    <row r="2" spans="1:10" ht="15.75" customHeight="1">
      <c r="A2" s="2" t="s">
        <v>247</v>
      </c>
      <c r="B2" s="4">
        <v>12</v>
      </c>
      <c r="C2" s="2" t="s">
        <v>248</v>
      </c>
      <c r="D2" s="4">
        <v>35</v>
      </c>
      <c r="E2" s="2" t="s">
        <v>249</v>
      </c>
      <c r="F2" s="4">
        <f xml:space="preserve"> (B2*2 + B5) *5</f>
        <v>180</v>
      </c>
      <c r="G2" s="2" t="s">
        <v>250</v>
      </c>
      <c r="H2" s="4">
        <v>6</v>
      </c>
      <c r="I2" s="1"/>
      <c r="J2" s="1"/>
    </row>
    <row r="3" spans="1:10" ht="15.75" customHeight="1">
      <c r="A3" s="2" t="s">
        <v>251</v>
      </c>
      <c r="B3" s="4">
        <v>10</v>
      </c>
      <c r="C3" s="2" t="s">
        <v>252</v>
      </c>
      <c r="D3" s="4">
        <v>50</v>
      </c>
      <c r="E3" s="2" t="s">
        <v>253</v>
      </c>
      <c r="F3" s="4">
        <f>ROUNDDOWN(B5/2,0)</f>
        <v>6</v>
      </c>
      <c r="G3" s="2" t="s">
        <v>254</v>
      </c>
      <c r="H3" s="4">
        <v>5</v>
      </c>
      <c r="I3" s="1"/>
      <c r="J3" s="1"/>
    </row>
    <row r="4" spans="1:10" ht="15.75" customHeight="1">
      <c r="A4" s="2" t="s">
        <v>255</v>
      </c>
      <c r="B4" s="4">
        <v>15</v>
      </c>
      <c r="C4" s="2" t="s">
        <v>256</v>
      </c>
      <c r="D4" s="4">
        <v>35</v>
      </c>
      <c r="E4" s="2" t="s">
        <v>257</v>
      </c>
      <c r="F4" s="4">
        <f>$F$2*0.2</f>
        <v>36</v>
      </c>
      <c r="G4" s="2" t="s">
        <v>258</v>
      </c>
      <c r="H4" s="4">
        <v>5</v>
      </c>
      <c r="I4" s="1"/>
      <c r="J4" s="1"/>
    </row>
    <row r="5" spans="1:10" ht="15.75" customHeight="1">
      <c r="A5" s="2" t="s">
        <v>259</v>
      </c>
      <c r="B5" s="4">
        <v>12</v>
      </c>
      <c r="C5" s="2" t="s">
        <v>260</v>
      </c>
      <c r="D5" s="4">
        <v>35</v>
      </c>
      <c r="E5" s="2" t="s">
        <v>261</v>
      </c>
      <c r="F5" s="4">
        <f>$F$2*0.7</f>
        <v>125.99999999999999</v>
      </c>
      <c r="G5" s="2" t="s">
        <v>262</v>
      </c>
      <c r="H5" s="4">
        <v>0</v>
      </c>
      <c r="I5" s="1"/>
      <c r="J5" s="1"/>
    </row>
    <row r="6" spans="1:10" ht="15.75" customHeight="1">
      <c r="A6" s="2" t="s">
        <v>263</v>
      </c>
      <c r="B6" s="4">
        <v>12</v>
      </c>
      <c r="C6" s="2" t="s">
        <v>264</v>
      </c>
      <c r="D6" s="4">
        <v>35</v>
      </c>
      <c r="E6" s="2" t="s">
        <v>265</v>
      </c>
      <c r="F6" s="4">
        <f>$F$2*0.2</f>
        <v>36</v>
      </c>
      <c r="G6" s="2" t="s">
        <v>266</v>
      </c>
      <c r="H6" s="4">
        <v>1</v>
      </c>
      <c r="I6" s="1"/>
      <c r="J6" s="1"/>
    </row>
    <row r="7" spans="1:10" ht="15.75" customHeight="1">
      <c r="A7" s="2" t="s">
        <v>267</v>
      </c>
      <c r="B7" s="4">
        <v>12</v>
      </c>
      <c r="C7" s="2" t="s">
        <v>268</v>
      </c>
      <c r="D7" s="4">
        <v>30</v>
      </c>
      <c r="E7" s="2" t="s">
        <v>269</v>
      </c>
      <c r="F7" s="4">
        <f>$F$2*0.2</f>
        <v>36</v>
      </c>
      <c r="G7" s="2" t="s">
        <v>270</v>
      </c>
      <c r="H7" s="4">
        <v>1</v>
      </c>
      <c r="I7" s="1"/>
      <c r="J7" s="1"/>
    </row>
    <row r="8" spans="1:10" ht="15.75" customHeight="1">
      <c r="A8" s="2" t="s">
        <v>271</v>
      </c>
      <c r="B8" s="4">
        <v>6</v>
      </c>
      <c r="C8" s="2" t="s">
        <v>272</v>
      </c>
      <c r="D8" s="4">
        <v>40</v>
      </c>
      <c r="E8" s="2" t="s">
        <v>273</v>
      </c>
      <c r="F8" s="4">
        <f>$F$2*0.25</f>
        <v>45</v>
      </c>
      <c r="G8" s="2" t="s">
        <v>274</v>
      </c>
      <c r="H8" s="4">
        <v>1</v>
      </c>
      <c r="I8" s="1"/>
      <c r="J8" s="1"/>
    </row>
    <row r="9" spans="1:10" ht="15.75" customHeight="1">
      <c r="A9" s="2" t="s">
        <v>275</v>
      </c>
      <c r="B9" s="4">
        <v>5</v>
      </c>
      <c r="C9" s="2" t="s">
        <v>276</v>
      </c>
      <c r="D9" s="4">
        <v>35</v>
      </c>
      <c r="E9" s="2" t="s">
        <v>277</v>
      </c>
      <c r="F9" s="4">
        <f>$F$2*0.25</f>
        <v>45</v>
      </c>
      <c r="G9" s="2" t="s">
        <v>278</v>
      </c>
      <c r="H9" s="4">
        <v>0</v>
      </c>
      <c r="I9" s="1"/>
      <c r="J9" s="1"/>
    </row>
    <row r="10" spans="1:10" ht="15.75" customHeight="1">
      <c r="A10" s="2" t="s">
        <v>279</v>
      </c>
      <c r="B10" s="4">
        <f>ROUNDUP((B8+B5+B7+B9)/2,0)</f>
        <v>18</v>
      </c>
      <c r="C10" s="2" t="s">
        <v>280</v>
      </c>
      <c r="D10" s="4">
        <v>30</v>
      </c>
      <c r="E10" s="2" t="s">
        <v>281</v>
      </c>
      <c r="F10" s="2" t="s">
        <v>282</v>
      </c>
      <c r="G10" s="2" t="s">
        <v>283</v>
      </c>
      <c r="H10" s="4">
        <v>7</v>
      </c>
      <c r="I10" s="1"/>
      <c r="J10" s="1"/>
    </row>
    <row r="11" spans="1:10" ht="15.75" customHeight="1">
      <c r="A11" s="2" t="s">
        <v>284</v>
      </c>
      <c r="B11" s="4">
        <v>8</v>
      </c>
      <c r="C11" s="2" t="s">
        <v>285</v>
      </c>
      <c r="D11" s="4">
        <v>28</v>
      </c>
      <c r="E11" s="2" t="s">
        <v>286</v>
      </c>
      <c r="F11" s="4">
        <v>2</v>
      </c>
      <c r="G11" s="2" t="s">
        <v>287</v>
      </c>
      <c r="H11" s="4">
        <v>5</v>
      </c>
      <c r="I11" s="1"/>
      <c r="J11" s="1"/>
    </row>
    <row r="12" spans="1:10" ht="15.75" customHeight="1">
      <c r="A12" s="2" t="s">
        <v>288</v>
      </c>
      <c r="B12" s="4">
        <v>20</v>
      </c>
      <c r="C12" s="2" t="s">
        <v>289</v>
      </c>
      <c r="D12" s="4">
        <v>20</v>
      </c>
      <c r="E12" s="2" t="s">
        <v>290</v>
      </c>
      <c r="F12" s="4">
        <v>2</v>
      </c>
      <c r="G12" s="2" t="s">
        <v>291</v>
      </c>
      <c r="H12" s="4">
        <v>6</v>
      </c>
      <c r="I12" s="1"/>
      <c r="J12" s="1"/>
    </row>
    <row r="13" spans="1:10" ht="15.75" customHeight="1">
      <c r="A13" s="2" t="s">
        <v>292</v>
      </c>
      <c r="B13" s="4">
        <v>20</v>
      </c>
      <c r="C13" s="2" t="s">
        <v>293</v>
      </c>
      <c r="D13" s="4">
        <v>25</v>
      </c>
      <c r="E13" s="2" t="s">
        <v>294</v>
      </c>
      <c r="F13" s="2" t="s">
        <v>552</v>
      </c>
      <c r="G13" s="2" t="s">
        <v>296</v>
      </c>
      <c r="H13" s="4">
        <v>6</v>
      </c>
      <c r="I13" s="1"/>
      <c r="J13" s="1"/>
    </row>
    <row r="14" spans="1:10" ht="15.75" customHeight="1">
      <c r="A14" s="2" t="s">
        <v>297</v>
      </c>
      <c r="B14" s="4">
        <v>48</v>
      </c>
      <c r="C14" s="2" t="s">
        <v>298</v>
      </c>
      <c r="D14" s="4">
        <v>30</v>
      </c>
      <c r="E14" s="2" t="s">
        <v>299</v>
      </c>
      <c r="F14" s="2" t="s">
        <v>552</v>
      </c>
      <c r="G14" s="2" t="s">
        <v>301</v>
      </c>
      <c r="H14" s="4">
        <v>5</v>
      </c>
      <c r="I14" s="1"/>
      <c r="J14" s="1"/>
    </row>
    <row r="15" spans="1:10" ht="15.75" customHeight="1">
      <c r="A15" s="2" t="s">
        <v>302</v>
      </c>
      <c r="B15" s="2" t="s">
        <v>333</v>
      </c>
      <c r="C15" s="2" t="s">
        <v>304</v>
      </c>
      <c r="D15" s="4">
        <v>20</v>
      </c>
      <c r="E15" s="2" t="s">
        <v>305</v>
      </c>
      <c r="F15" s="2" t="s">
        <v>553</v>
      </c>
      <c r="G15" s="2" t="s">
        <v>307</v>
      </c>
      <c r="H15" s="4">
        <v>1</v>
      </c>
      <c r="I15" s="1"/>
      <c r="J15" s="1"/>
    </row>
    <row r="16" spans="1:10" ht="15.75" customHeight="1">
      <c r="A16" s="2" t="s">
        <v>308</v>
      </c>
      <c r="B16" s="4">
        <f>ROUNDUP((B7+B5)/2,0)</f>
        <v>12</v>
      </c>
      <c r="C16" s="2" t="s">
        <v>309</v>
      </c>
      <c r="D16" s="4">
        <v>20</v>
      </c>
      <c r="E16" s="2" t="s">
        <v>99</v>
      </c>
      <c r="F16" s="2" t="s">
        <v>96</v>
      </c>
      <c r="G16" s="2" t="s">
        <v>311</v>
      </c>
      <c r="H16" s="4">
        <v>1</v>
      </c>
      <c r="I16" s="1"/>
      <c r="J16" s="1"/>
    </row>
    <row r="17" spans="1:10" ht="15.75" customHeight="1">
      <c r="A17" s="2" t="s">
        <v>312</v>
      </c>
      <c r="B17" s="4">
        <f>ROUNDUP((B6+B6+B4)/3,0)</f>
        <v>13</v>
      </c>
      <c r="C17" s="2" t="s">
        <v>313</v>
      </c>
      <c r="D17" s="4">
        <v>30</v>
      </c>
      <c r="E17" s="2" t="s">
        <v>314</v>
      </c>
      <c r="F17" s="4"/>
      <c r="G17" s="2" t="s">
        <v>315</v>
      </c>
      <c r="H17" s="4">
        <v>1</v>
      </c>
      <c r="I17" s="1"/>
      <c r="J17" s="1"/>
    </row>
    <row r="18" spans="1:10" ht="15.75" customHeight="1">
      <c r="A18" s="2" t="s">
        <v>316</v>
      </c>
      <c r="B18" s="4">
        <f>ROUNDUP((B5+B4+B5)/3,0)</f>
        <v>13</v>
      </c>
      <c r="C18" s="2" t="s">
        <v>317</v>
      </c>
      <c r="D18" s="4">
        <v>35</v>
      </c>
      <c r="E18" s="2" t="s">
        <v>318</v>
      </c>
      <c r="F18" s="4"/>
      <c r="G18" s="2" t="s">
        <v>319</v>
      </c>
      <c r="H18" s="4">
        <v>1</v>
      </c>
      <c r="I18" s="1"/>
      <c r="J18" s="1"/>
    </row>
    <row r="19" spans="1:10" ht="15.75" customHeight="1">
      <c r="A19" s="2" t="s">
        <v>320</v>
      </c>
      <c r="B19" s="4">
        <f>ROUNDUP(B8+B9,0)</f>
        <v>11</v>
      </c>
      <c r="C19" s="2" t="s">
        <v>321</v>
      </c>
      <c r="D19" s="4">
        <v>30</v>
      </c>
      <c r="E19" s="2" t="s">
        <v>322</v>
      </c>
      <c r="F19" s="4"/>
      <c r="G19" s="2" t="s">
        <v>323</v>
      </c>
      <c r="H19" s="4">
        <v>1</v>
      </c>
      <c r="I19" s="1"/>
      <c r="J19" s="1"/>
    </row>
    <row r="20" spans="1:10" ht="15.75" customHeight="1">
      <c r="A20" s="2" t="s">
        <v>324</v>
      </c>
      <c r="B20" s="2"/>
      <c r="C20" s="2" t="s">
        <v>325</v>
      </c>
      <c r="D20" s="4">
        <v>35</v>
      </c>
      <c r="E20" s="2" t="s">
        <v>326</v>
      </c>
      <c r="F20" s="4"/>
      <c r="G20" s="2" t="s">
        <v>327</v>
      </c>
      <c r="H20" s="2" t="s">
        <v>554</v>
      </c>
      <c r="I20" s="1"/>
      <c r="J20" s="1"/>
    </row>
    <row r="21" spans="1:10" ht="15.75" customHeight="1">
      <c r="A21" s="2" t="s">
        <v>329</v>
      </c>
      <c r="B21" s="4">
        <f>F2</f>
        <v>180</v>
      </c>
      <c r="C21" s="2" t="s">
        <v>330</v>
      </c>
      <c r="D21" s="4">
        <v>40</v>
      </c>
      <c r="E21" s="2" t="s">
        <v>331</v>
      </c>
      <c r="F21" s="4"/>
      <c r="G21" s="2" t="s">
        <v>332</v>
      </c>
      <c r="H21" s="2" t="s">
        <v>554</v>
      </c>
      <c r="I21" s="1"/>
      <c r="J21" s="1"/>
    </row>
    <row r="22" spans="1:10" ht="15.75" customHeight="1">
      <c r="A22" s="2" t="s">
        <v>334</v>
      </c>
      <c r="B22" s="4">
        <f>F3</f>
        <v>6</v>
      </c>
      <c r="C22" s="2" t="s">
        <v>335</v>
      </c>
      <c r="D22" s="4">
        <v>20</v>
      </c>
      <c r="E22" s="2" t="s">
        <v>336</v>
      </c>
      <c r="F22" s="4"/>
      <c r="G22" s="2" t="s">
        <v>337</v>
      </c>
      <c r="H22" s="2" t="s">
        <v>554</v>
      </c>
      <c r="I22" s="1"/>
      <c r="J22" s="1"/>
    </row>
    <row r="23" spans="1:10" ht="15.75" customHeight="1">
      <c r="A23" s="2" t="s">
        <v>339</v>
      </c>
      <c r="B23" s="4">
        <f t="shared" ref="B23:B28" si="0">F4</f>
        <v>36</v>
      </c>
      <c r="C23" s="2" t="s">
        <v>340</v>
      </c>
      <c r="D23" s="4">
        <v>35</v>
      </c>
      <c r="E23" s="2" t="s">
        <v>341</v>
      </c>
      <c r="F23" s="4"/>
      <c r="G23" s="2" t="s">
        <v>342</v>
      </c>
      <c r="H23" s="2" t="s">
        <v>554</v>
      </c>
      <c r="I23" s="1"/>
      <c r="J23" s="1"/>
    </row>
    <row r="24" spans="1:10" ht="15.75" customHeight="1">
      <c r="A24" s="2" t="s">
        <v>344</v>
      </c>
      <c r="B24" s="4">
        <f t="shared" si="0"/>
        <v>125.99999999999999</v>
      </c>
      <c r="C24" s="2" t="s">
        <v>345</v>
      </c>
      <c r="D24" s="4">
        <v>25</v>
      </c>
      <c r="E24" s="2" t="s">
        <v>346</v>
      </c>
      <c r="F24" s="4"/>
      <c r="G24" s="2" t="s">
        <v>347</v>
      </c>
      <c r="H24" s="2" t="s">
        <v>554</v>
      </c>
      <c r="I24" s="1"/>
      <c r="J24" s="1"/>
    </row>
    <row r="25" spans="1:10" ht="15.75" customHeight="1">
      <c r="A25" s="2" t="s">
        <v>348</v>
      </c>
      <c r="B25" s="4">
        <f t="shared" si="0"/>
        <v>36</v>
      </c>
      <c r="C25" s="2" t="s">
        <v>349</v>
      </c>
      <c r="D25" s="4">
        <v>30</v>
      </c>
      <c r="E25" s="2" t="s">
        <v>350</v>
      </c>
      <c r="F25" s="4"/>
      <c r="G25" s="2" t="s">
        <v>351</v>
      </c>
      <c r="H25" s="2" t="s">
        <v>170</v>
      </c>
      <c r="I25" s="1"/>
      <c r="J25" s="1"/>
    </row>
    <row r="26" spans="1:10" ht="15.75" customHeight="1">
      <c r="A26" s="2" t="s">
        <v>353</v>
      </c>
      <c r="B26" s="4">
        <f t="shared" si="0"/>
        <v>36</v>
      </c>
      <c r="C26" s="2" t="s">
        <v>354</v>
      </c>
      <c r="D26" s="4">
        <v>32</v>
      </c>
      <c r="E26" s="2" t="s">
        <v>355</v>
      </c>
      <c r="F26" s="4"/>
      <c r="G26" s="2"/>
      <c r="H26" s="2"/>
      <c r="I26" s="1"/>
      <c r="J26" s="1"/>
    </row>
    <row r="27" spans="1:10" ht="15.75" customHeight="1">
      <c r="A27" s="2" t="s">
        <v>356</v>
      </c>
      <c r="B27" s="4">
        <f t="shared" si="0"/>
        <v>45</v>
      </c>
      <c r="D27" s="4"/>
      <c r="E27" s="2" t="s">
        <v>357</v>
      </c>
      <c r="F27" s="2"/>
      <c r="G27" s="2"/>
      <c r="H27" s="2"/>
      <c r="I27" s="1"/>
      <c r="J27" s="1"/>
    </row>
    <row r="28" spans="1:10" ht="15.75" customHeight="1">
      <c r="A28" s="2" t="s">
        <v>358</v>
      </c>
      <c r="B28" s="4">
        <f t="shared" si="0"/>
        <v>45</v>
      </c>
      <c r="C28" s="2"/>
      <c r="D28" s="2"/>
      <c r="E28" s="2"/>
      <c r="F28" s="2"/>
      <c r="G28" s="2"/>
      <c r="H28" s="2"/>
      <c r="I28" s="1"/>
      <c r="J28" s="1"/>
    </row>
    <row r="29" spans="1:10" ht="15.75" customHeight="1">
      <c r="A29" s="2" t="s">
        <v>359</v>
      </c>
      <c r="B29" s="4">
        <v>0</v>
      </c>
      <c r="C29" s="2"/>
      <c r="D29" s="2"/>
      <c r="E29" s="2"/>
      <c r="F29" s="2"/>
      <c r="G29" s="2"/>
      <c r="H29" s="2"/>
      <c r="I29" s="1"/>
      <c r="J29" s="1"/>
    </row>
    <row r="30" spans="1:10" ht="15.75" customHeight="1">
      <c r="A30" s="2"/>
      <c r="B30" s="2"/>
      <c r="C30" s="2"/>
      <c r="D30" s="2"/>
      <c r="E30" s="2"/>
      <c r="F30" s="2"/>
      <c r="G30" s="2"/>
      <c r="H30" s="2"/>
      <c r="I30" s="1"/>
      <c r="J30" s="1"/>
    </row>
    <row r="31" spans="1:10" ht="15.75" customHeight="1">
      <c r="A31" s="3"/>
      <c r="B31" s="3"/>
      <c r="C31" s="3"/>
      <c r="D31" s="3"/>
      <c r="E31" s="3"/>
      <c r="F31" s="3"/>
      <c r="G31" s="3"/>
      <c r="H31" s="3"/>
    </row>
    <row r="32" spans="1:10" ht="15.75" customHeight="1">
      <c r="A32" s="3"/>
      <c r="B32" s="3"/>
      <c r="C32" s="3"/>
      <c r="D32" s="3"/>
      <c r="E32" s="3"/>
      <c r="F32" s="3"/>
      <c r="G32" s="3"/>
      <c r="H32" s="3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J32"/>
  <sheetViews>
    <sheetView workbookViewId="0">
      <selection activeCell="D26" sqref="D2:D26"/>
    </sheetView>
  </sheetViews>
  <sheetFormatPr defaultColWidth="14.42578125" defaultRowHeight="15.75" customHeight="1"/>
  <sheetData>
    <row r="1" spans="1:10" ht="15.75" customHeight="1">
      <c r="A1" s="2" t="s">
        <v>238</v>
      </c>
      <c r="B1" s="2" t="s">
        <v>239</v>
      </c>
      <c r="C1" s="2" t="s">
        <v>240</v>
      </c>
      <c r="D1" s="2" t="s">
        <v>241</v>
      </c>
      <c r="E1" s="2" t="s">
        <v>242</v>
      </c>
      <c r="F1" s="2" t="s">
        <v>243</v>
      </c>
      <c r="G1" s="2" t="s">
        <v>244</v>
      </c>
      <c r="H1" s="2" t="s">
        <v>245</v>
      </c>
      <c r="I1" s="1" t="s">
        <v>246</v>
      </c>
      <c r="J1" s="1"/>
    </row>
    <row r="2" spans="1:10" ht="15.75" customHeight="1">
      <c r="A2" s="2" t="s">
        <v>247</v>
      </c>
      <c r="B2" s="4">
        <v>17</v>
      </c>
      <c r="C2" s="2" t="s">
        <v>248</v>
      </c>
      <c r="D2" s="4">
        <v>55</v>
      </c>
      <c r="E2" s="2" t="s">
        <v>249</v>
      </c>
      <c r="F2" s="4">
        <f xml:space="preserve"> (B2*2 + B5) *5</f>
        <v>255</v>
      </c>
      <c r="G2" s="2" t="s">
        <v>250</v>
      </c>
      <c r="H2" s="4">
        <v>10</v>
      </c>
      <c r="I2" s="1"/>
      <c r="J2" s="1"/>
    </row>
    <row r="3" spans="1:10" ht="15.75" customHeight="1">
      <c r="A3" s="2" t="s">
        <v>251</v>
      </c>
      <c r="B3" s="4">
        <v>16</v>
      </c>
      <c r="C3" s="2" t="s">
        <v>252</v>
      </c>
      <c r="D3" s="4">
        <v>80</v>
      </c>
      <c r="E3" s="2" t="s">
        <v>253</v>
      </c>
      <c r="F3" s="4">
        <f>ROUNDDOWN(B5/2,0)</f>
        <v>8</v>
      </c>
      <c r="G3" s="2" t="s">
        <v>254</v>
      </c>
      <c r="H3" s="4">
        <v>7</v>
      </c>
      <c r="I3" s="1"/>
      <c r="J3" s="1"/>
    </row>
    <row r="4" spans="1:10" ht="15.75" customHeight="1">
      <c r="A4" s="2" t="s">
        <v>255</v>
      </c>
      <c r="B4" s="4">
        <v>14</v>
      </c>
      <c r="C4" s="2" t="s">
        <v>256</v>
      </c>
      <c r="D4" s="4">
        <v>80</v>
      </c>
      <c r="E4" s="2" t="s">
        <v>257</v>
      </c>
      <c r="F4" s="4">
        <f>$F$2*0.2</f>
        <v>51</v>
      </c>
      <c r="G4" s="2" t="s">
        <v>258</v>
      </c>
      <c r="H4" s="4">
        <v>0</v>
      </c>
      <c r="I4" s="1"/>
      <c r="J4" s="1"/>
    </row>
    <row r="5" spans="1:10" ht="15.75" customHeight="1">
      <c r="A5" s="2" t="s">
        <v>259</v>
      </c>
      <c r="B5" s="4">
        <v>17</v>
      </c>
      <c r="C5" s="2" t="s">
        <v>260</v>
      </c>
      <c r="D5" s="4">
        <v>68</v>
      </c>
      <c r="E5" s="2" t="s">
        <v>261</v>
      </c>
      <c r="F5" s="4">
        <f>$F$2*0.7</f>
        <v>178.5</v>
      </c>
      <c r="G5" s="2" t="s">
        <v>262</v>
      </c>
      <c r="H5" s="4">
        <v>10</v>
      </c>
      <c r="I5" s="1"/>
      <c r="J5" s="1"/>
    </row>
    <row r="6" spans="1:10" ht="15.75" customHeight="1">
      <c r="A6" s="2" t="s">
        <v>263</v>
      </c>
      <c r="B6" s="4">
        <v>12</v>
      </c>
      <c r="C6" s="2" t="s">
        <v>264</v>
      </c>
      <c r="D6" s="4">
        <v>27</v>
      </c>
      <c r="E6" s="2" t="s">
        <v>265</v>
      </c>
      <c r="F6" s="4">
        <f>$F$2*0.2</f>
        <v>51</v>
      </c>
      <c r="G6" s="2" t="s">
        <v>266</v>
      </c>
      <c r="H6" s="4">
        <v>2</v>
      </c>
      <c r="I6" s="1"/>
      <c r="J6" s="1"/>
    </row>
    <row r="7" spans="1:10" ht="15.75" customHeight="1">
      <c r="A7" s="2" t="s">
        <v>267</v>
      </c>
      <c r="B7" s="4">
        <v>15</v>
      </c>
      <c r="C7" s="2" t="s">
        <v>268</v>
      </c>
      <c r="D7" s="4">
        <v>80</v>
      </c>
      <c r="E7" s="2" t="s">
        <v>269</v>
      </c>
      <c r="F7" s="4">
        <f>$F$2*0.2</f>
        <v>51</v>
      </c>
      <c r="G7" s="2" t="s">
        <v>270</v>
      </c>
      <c r="H7" s="4">
        <v>1</v>
      </c>
      <c r="I7" s="1"/>
      <c r="J7" s="1"/>
    </row>
    <row r="8" spans="1:10" ht="15.75" customHeight="1">
      <c r="A8" s="2" t="s">
        <v>271</v>
      </c>
      <c r="B8" s="4">
        <v>5</v>
      </c>
      <c r="C8" s="2" t="s">
        <v>272</v>
      </c>
      <c r="D8" s="4">
        <v>55</v>
      </c>
      <c r="E8" s="2" t="s">
        <v>273</v>
      </c>
      <c r="F8" s="4">
        <f>$F$2*0.25</f>
        <v>63.75</v>
      </c>
      <c r="G8" s="2" t="s">
        <v>274</v>
      </c>
      <c r="H8" s="4">
        <v>2</v>
      </c>
      <c r="I8" s="1"/>
      <c r="J8" s="1"/>
    </row>
    <row r="9" spans="1:10" ht="15.75" customHeight="1">
      <c r="A9" s="2" t="s">
        <v>275</v>
      </c>
      <c r="B9" s="4">
        <v>6</v>
      </c>
      <c r="C9" s="2" t="s">
        <v>276</v>
      </c>
      <c r="D9" s="4">
        <v>85</v>
      </c>
      <c r="E9" s="2" t="s">
        <v>277</v>
      </c>
      <c r="F9" s="4">
        <f>$F$2*0.25</f>
        <v>63.75</v>
      </c>
      <c r="G9" s="2" t="s">
        <v>278</v>
      </c>
      <c r="H9" s="4">
        <v>2</v>
      </c>
      <c r="I9" s="1"/>
      <c r="J9" s="1"/>
    </row>
    <row r="10" spans="1:10" ht="15.75" customHeight="1">
      <c r="A10" s="2" t="s">
        <v>279</v>
      </c>
      <c r="B10" s="4">
        <f>ROUNDUP((B8+B5+B7+B9)/2,0)</f>
        <v>22</v>
      </c>
      <c r="C10" s="2" t="s">
        <v>280</v>
      </c>
      <c r="D10" s="4">
        <v>75</v>
      </c>
      <c r="E10" s="2" t="s">
        <v>281</v>
      </c>
      <c r="F10" s="2" t="s">
        <v>282</v>
      </c>
      <c r="G10" s="2" t="s">
        <v>283</v>
      </c>
      <c r="H10" s="4">
        <v>8</v>
      </c>
      <c r="I10" s="1"/>
      <c r="J10" s="1"/>
    </row>
    <row r="11" spans="1:10" ht="15.75" customHeight="1">
      <c r="A11" s="2" t="s">
        <v>284</v>
      </c>
      <c r="B11" s="4">
        <v>8</v>
      </c>
      <c r="C11" s="2" t="s">
        <v>285</v>
      </c>
      <c r="D11" s="4">
        <v>65</v>
      </c>
      <c r="E11" s="2" t="s">
        <v>286</v>
      </c>
      <c r="F11" s="4">
        <v>2</v>
      </c>
      <c r="G11" s="2" t="s">
        <v>287</v>
      </c>
      <c r="H11" s="4">
        <v>8</v>
      </c>
      <c r="I11" s="1"/>
      <c r="J11" s="1"/>
    </row>
    <row r="12" spans="1:10" ht="15.75" customHeight="1">
      <c r="A12" s="2" t="s">
        <v>288</v>
      </c>
      <c r="B12" s="4">
        <v>20</v>
      </c>
      <c r="C12" s="2" t="s">
        <v>289</v>
      </c>
      <c r="D12" s="4">
        <v>20</v>
      </c>
      <c r="E12" s="2" t="s">
        <v>290</v>
      </c>
      <c r="F12" s="4">
        <v>2</v>
      </c>
      <c r="G12" s="2" t="s">
        <v>291</v>
      </c>
      <c r="H12" s="4">
        <v>8</v>
      </c>
      <c r="I12" s="1"/>
      <c r="J12" s="1"/>
    </row>
    <row r="13" spans="1:10" ht="15.75" customHeight="1">
      <c r="A13" s="2" t="s">
        <v>292</v>
      </c>
      <c r="B13" s="4">
        <v>20</v>
      </c>
      <c r="C13" s="2" t="s">
        <v>293</v>
      </c>
      <c r="D13" s="4">
        <v>22</v>
      </c>
      <c r="E13" s="2" t="s">
        <v>294</v>
      </c>
      <c r="F13" s="2" t="s">
        <v>380</v>
      </c>
      <c r="G13" s="2" t="s">
        <v>296</v>
      </c>
      <c r="H13" s="4">
        <v>8</v>
      </c>
      <c r="I13" s="1"/>
      <c r="J13" s="1"/>
    </row>
    <row r="14" spans="1:10" ht="15.75" customHeight="1">
      <c r="A14" s="2" t="s">
        <v>297</v>
      </c>
      <c r="B14" s="4">
        <v>48</v>
      </c>
      <c r="C14" s="2" t="s">
        <v>298</v>
      </c>
      <c r="D14" s="4">
        <v>45</v>
      </c>
      <c r="E14" s="2" t="s">
        <v>299</v>
      </c>
      <c r="F14" s="2" t="s">
        <v>381</v>
      </c>
      <c r="G14" s="2" t="s">
        <v>301</v>
      </c>
      <c r="H14" s="4">
        <v>8</v>
      </c>
      <c r="I14" s="1"/>
      <c r="J14" s="1"/>
    </row>
    <row r="15" spans="1:10" ht="15.75" customHeight="1">
      <c r="A15" s="2" t="s">
        <v>302</v>
      </c>
      <c r="B15" s="2" t="s">
        <v>333</v>
      </c>
      <c r="C15" s="2" t="s">
        <v>304</v>
      </c>
      <c r="D15" s="4">
        <v>20</v>
      </c>
      <c r="E15" s="2" t="s">
        <v>305</v>
      </c>
      <c r="F15" s="2" t="s">
        <v>382</v>
      </c>
      <c r="G15" s="2" t="s">
        <v>307</v>
      </c>
      <c r="H15" s="4">
        <v>2</v>
      </c>
      <c r="I15" s="1"/>
      <c r="J15" s="1"/>
    </row>
    <row r="16" spans="1:10" ht="15.75" customHeight="1">
      <c r="A16" s="2" t="s">
        <v>308</v>
      </c>
      <c r="B16" s="4">
        <f>ROUNDUP((B7+B5)/2,0)</f>
        <v>16</v>
      </c>
      <c r="C16" s="2" t="s">
        <v>309</v>
      </c>
      <c r="D16" s="4">
        <v>20</v>
      </c>
      <c r="E16" s="2" t="s">
        <v>99</v>
      </c>
      <c r="F16" s="2" t="s">
        <v>383</v>
      </c>
      <c r="G16" s="2" t="s">
        <v>311</v>
      </c>
      <c r="H16" s="4">
        <v>2</v>
      </c>
      <c r="I16" s="1"/>
      <c r="J16" s="1"/>
    </row>
    <row r="17" spans="1:10" ht="15.75" customHeight="1">
      <c r="A17" s="2" t="s">
        <v>312</v>
      </c>
      <c r="B17" s="4">
        <f>ROUNDUP((B6+B6+B4)/3,0)</f>
        <v>13</v>
      </c>
      <c r="C17" s="2" t="s">
        <v>313</v>
      </c>
      <c r="D17" s="4">
        <v>78</v>
      </c>
      <c r="E17" s="2" t="s">
        <v>314</v>
      </c>
      <c r="F17" s="4"/>
      <c r="G17" s="2" t="s">
        <v>315</v>
      </c>
      <c r="H17" s="4">
        <v>2</v>
      </c>
      <c r="I17" s="1"/>
      <c r="J17" s="1"/>
    </row>
    <row r="18" spans="1:10" ht="15.75" customHeight="1">
      <c r="A18" s="2" t="s">
        <v>316</v>
      </c>
      <c r="B18" s="4">
        <f>ROUNDUP((B5+B4+B5)/3,0)</f>
        <v>16</v>
      </c>
      <c r="C18" s="2" t="s">
        <v>317</v>
      </c>
      <c r="D18" s="4">
        <v>65</v>
      </c>
      <c r="E18" s="2" t="s">
        <v>318</v>
      </c>
      <c r="F18" s="4"/>
      <c r="G18" s="2" t="s">
        <v>319</v>
      </c>
      <c r="H18" s="4">
        <v>2</v>
      </c>
      <c r="I18" s="1"/>
      <c r="J18" s="1"/>
    </row>
    <row r="19" spans="1:10" ht="15.75" customHeight="1">
      <c r="A19" s="2" t="s">
        <v>320</v>
      </c>
      <c r="B19" s="4">
        <f>ROUNDUP(B8+B9,0)</f>
        <v>11</v>
      </c>
      <c r="C19" s="2" t="s">
        <v>321</v>
      </c>
      <c r="D19" s="4">
        <v>35</v>
      </c>
      <c r="E19" s="2" t="s">
        <v>322</v>
      </c>
      <c r="F19" s="4"/>
      <c r="G19" s="2" t="s">
        <v>323</v>
      </c>
      <c r="H19" s="4">
        <v>2</v>
      </c>
      <c r="I19" s="1"/>
      <c r="J19" s="1"/>
    </row>
    <row r="20" spans="1:10" ht="15.75" customHeight="1">
      <c r="A20" s="2" t="s">
        <v>324</v>
      </c>
      <c r="B20" s="2"/>
      <c r="C20" s="2" t="s">
        <v>325</v>
      </c>
      <c r="D20" s="4">
        <v>70</v>
      </c>
      <c r="E20" s="2" t="s">
        <v>326</v>
      </c>
      <c r="F20" s="4"/>
      <c r="G20" s="2" t="s">
        <v>327</v>
      </c>
      <c r="H20" s="2" t="s">
        <v>384</v>
      </c>
      <c r="I20" s="1"/>
      <c r="J20" s="1"/>
    </row>
    <row r="21" spans="1:10" ht="15.75" customHeight="1">
      <c r="A21" s="2" t="s">
        <v>329</v>
      </c>
      <c r="B21" s="4">
        <f>F2</f>
        <v>255</v>
      </c>
      <c r="C21" s="2" t="s">
        <v>330</v>
      </c>
      <c r="D21" s="4">
        <v>20</v>
      </c>
      <c r="E21" s="2" t="s">
        <v>331</v>
      </c>
      <c r="F21" s="4"/>
      <c r="G21" s="2" t="s">
        <v>332</v>
      </c>
      <c r="H21" s="2" t="s">
        <v>384</v>
      </c>
      <c r="I21" s="1"/>
      <c r="J21" s="1"/>
    </row>
    <row r="22" spans="1:10" ht="15.75" customHeight="1">
      <c r="A22" s="2" t="s">
        <v>334</v>
      </c>
      <c r="B22" s="4">
        <f>F3</f>
        <v>8</v>
      </c>
      <c r="C22" s="2" t="s">
        <v>335</v>
      </c>
      <c r="D22" s="4">
        <v>20</v>
      </c>
      <c r="E22" s="2" t="s">
        <v>336</v>
      </c>
      <c r="F22" s="4"/>
      <c r="G22" s="2" t="s">
        <v>337</v>
      </c>
      <c r="H22" s="2" t="s">
        <v>384</v>
      </c>
      <c r="I22" s="1"/>
      <c r="J22" s="1"/>
    </row>
    <row r="23" spans="1:10" ht="15.75" customHeight="1">
      <c r="A23" s="2" t="s">
        <v>339</v>
      </c>
      <c r="B23" s="4">
        <f t="shared" ref="B23:B28" si="0">F4</f>
        <v>51</v>
      </c>
      <c r="C23" s="2" t="s">
        <v>340</v>
      </c>
      <c r="D23" s="4">
        <v>20</v>
      </c>
      <c r="E23" s="2" t="s">
        <v>341</v>
      </c>
      <c r="F23" s="4"/>
      <c r="G23" s="2" t="s">
        <v>342</v>
      </c>
      <c r="H23" s="2" t="s">
        <v>384</v>
      </c>
      <c r="I23" s="1"/>
      <c r="J23" s="1"/>
    </row>
    <row r="24" spans="1:10" ht="15.75" customHeight="1">
      <c r="A24" s="2" t="s">
        <v>344</v>
      </c>
      <c r="B24" s="4">
        <f t="shared" si="0"/>
        <v>178.5</v>
      </c>
      <c r="C24" s="2" t="s">
        <v>345</v>
      </c>
      <c r="D24" s="4">
        <v>20</v>
      </c>
      <c r="E24" s="2" t="s">
        <v>346</v>
      </c>
      <c r="F24" s="4"/>
      <c r="G24" s="2" t="s">
        <v>347</v>
      </c>
      <c r="H24" s="2" t="s">
        <v>384</v>
      </c>
      <c r="I24" s="1"/>
      <c r="J24" s="1"/>
    </row>
    <row r="25" spans="1:10" ht="15.75" customHeight="1">
      <c r="A25" s="2" t="s">
        <v>348</v>
      </c>
      <c r="B25" s="4">
        <f t="shared" si="0"/>
        <v>51</v>
      </c>
      <c r="C25" s="2" t="s">
        <v>349</v>
      </c>
      <c r="D25" s="4">
        <v>75</v>
      </c>
      <c r="E25" s="2" t="s">
        <v>350</v>
      </c>
      <c r="F25" s="4"/>
      <c r="G25" s="2" t="s">
        <v>351</v>
      </c>
      <c r="H25" s="2" t="s">
        <v>385</v>
      </c>
      <c r="I25" s="1"/>
      <c r="J25" s="1"/>
    </row>
    <row r="26" spans="1:10" ht="15.75" customHeight="1">
      <c r="A26" s="2" t="s">
        <v>353</v>
      </c>
      <c r="B26" s="4">
        <f t="shared" si="0"/>
        <v>51</v>
      </c>
      <c r="C26" s="2" t="s">
        <v>354</v>
      </c>
      <c r="D26" s="4">
        <v>70</v>
      </c>
      <c r="E26" s="2" t="s">
        <v>355</v>
      </c>
      <c r="F26" s="4"/>
      <c r="G26" s="2"/>
      <c r="H26" s="2"/>
      <c r="I26" s="1"/>
      <c r="J26" s="1"/>
    </row>
    <row r="27" spans="1:10" ht="15.75" customHeight="1">
      <c r="A27" s="2" t="s">
        <v>356</v>
      </c>
      <c r="B27" s="4">
        <f t="shared" si="0"/>
        <v>63.75</v>
      </c>
      <c r="E27" s="2" t="s">
        <v>357</v>
      </c>
      <c r="F27" s="2" t="s">
        <v>386</v>
      </c>
      <c r="G27" s="2"/>
      <c r="H27" s="2"/>
      <c r="I27" s="1"/>
      <c r="J27" s="1"/>
    </row>
    <row r="28" spans="1:10" ht="15.75" customHeight="1">
      <c r="A28" s="2" t="s">
        <v>358</v>
      </c>
      <c r="B28" s="4">
        <f t="shared" si="0"/>
        <v>63.75</v>
      </c>
      <c r="C28" s="2"/>
      <c r="D28" s="2"/>
      <c r="E28" s="2"/>
      <c r="F28" s="2"/>
      <c r="G28" s="2"/>
      <c r="H28" s="2"/>
      <c r="I28" s="1"/>
      <c r="J28" s="1"/>
    </row>
    <row r="29" spans="1:10" ht="15.75" customHeight="1">
      <c r="A29" s="2" t="s">
        <v>359</v>
      </c>
      <c r="B29" s="4">
        <v>0</v>
      </c>
      <c r="C29" s="2"/>
      <c r="D29" s="2"/>
      <c r="E29" s="2"/>
      <c r="F29" s="2"/>
      <c r="G29" s="2"/>
      <c r="H29" s="2"/>
      <c r="I29" s="1"/>
      <c r="J29" s="1"/>
    </row>
    <row r="30" spans="1:10" ht="15.75" customHeight="1">
      <c r="A30" s="2"/>
      <c r="B30" s="2"/>
      <c r="C30" s="2"/>
      <c r="D30" s="2"/>
      <c r="E30" s="2"/>
      <c r="F30" s="2"/>
      <c r="G30" s="2"/>
      <c r="H30" s="2"/>
      <c r="I30" s="1"/>
      <c r="J30" s="1"/>
    </row>
    <row r="31" spans="1:10" ht="15.75" customHeight="1">
      <c r="A31" s="3"/>
      <c r="B31" s="3"/>
      <c r="C31" s="3"/>
      <c r="D31" s="3"/>
      <c r="E31" s="3"/>
      <c r="F31" s="3"/>
      <c r="G31" s="3"/>
      <c r="H31" s="3"/>
    </row>
    <row r="32" spans="1:10" ht="15.75" customHeight="1">
      <c r="A32" s="3"/>
      <c r="B32" s="3"/>
      <c r="C32" s="3"/>
      <c r="D32" s="3"/>
      <c r="E32" s="3"/>
      <c r="F32" s="3"/>
      <c r="G32" s="3"/>
      <c r="H32" s="3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sheetPr>
    <outlinePr summaryBelow="0" summaryRight="0"/>
  </sheetPr>
  <dimension ref="A1:J32"/>
  <sheetViews>
    <sheetView workbookViewId="0">
      <selection activeCell="D25" sqref="D25"/>
    </sheetView>
  </sheetViews>
  <sheetFormatPr defaultColWidth="14.42578125" defaultRowHeight="15.75" customHeight="1"/>
  <sheetData>
    <row r="1" spans="1:10" ht="15.75" customHeight="1">
      <c r="A1" s="2" t="s">
        <v>238</v>
      </c>
      <c r="B1" s="2" t="s">
        <v>239</v>
      </c>
      <c r="C1" s="2" t="s">
        <v>240</v>
      </c>
      <c r="D1" s="2" t="s">
        <v>241</v>
      </c>
      <c r="E1" s="2" t="s">
        <v>242</v>
      </c>
      <c r="F1" s="2" t="s">
        <v>243</v>
      </c>
      <c r="G1" s="2" t="s">
        <v>244</v>
      </c>
      <c r="H1" s="2" t="s">
        <v>245</v>
      </c>
      <c r="I1" s="1" t="s">
        <v>246</v>
      </c>
      <c r="J1" s="1"/>
    </row>
    <row r="2" spans="1:10" ht="15.75" customHeight="1">
      <c r="A2" s="2" t="s">
        <v>247</v>
      </c>
      <c r="B2" s="4">
        <v>9</v>
      </c>
      <c r="C2" s="2" t="s">
        <v>248</v>
      </c>
      <c r="D2" s="4">
        <v>25</v>
      </c>
      <c r="E2" s="2" t="s">
        <v>249</v>
      </c>
      <c r="F2" s="4">
        <f xml:space="preserve"> (B2*2 + B5) *5</f>
        <v>150</v>
      </c>
      <c r="G2" s="2" t="s">
        <v>250</v>
      </c>
      <c r="H2" s="4">
        <v>5</v>
      </c>
      <c r="I2" s="1"/>
      <c r="J2" s="1"/>
    </row>
    <row r="3" spans="1:10" ht="15.75" customHeight="1">
      <c r="A3" s="2" t="s">
        <v>251</v>
      </c>
      <c r="B3" s="4">
        <v>14</v>
      </c>
      <c r="C3" s="2" t="s">
        <v>252</v>
      </c>
      <c r="D3" s="4">
        <v>30</v>
      </c>
      <c r="E3" s="2" t="s">
        <v>253</v>
      </c>
      <c r="F3" s="4">
        <f>ROUNDDOWN(B5/2,0)</f>
        <v>6</v>
      </c>
      <c r="G3" s="2" t="s">
        <v>254</v>
      </c>
      <c r="H3" s="4">
        <v>7</v>
      </c>
      <c r="I3" s="1"/>
      <c r="J3" s="1"/>
    </row>
    <row r="4" spans="1:10" ht="15.75" customHeight="1">
      <c r="A4" s="2" t="s">
        <v>255</v>
      </c>
      <c r="B4" s="4">
        <v>12</v>
      </c>
      <c r="C4" s="2" t="s">
        <v>256</v>
      </c>
      <c r="D4" s="4">
        <v>30</v>
      </c>
      <c r="E4" s="2" t="s">
        <v>257</v>
      </c>
      <c r="F4" s="4">
        <f>$F$2*0.2</f>
        <v>30</v>
      </c>
      <c r="G4" s="2" t="s">
        <v>258</v>
      </c>
      <c r="H4" s="4">
        <v>0</v>
      </c>
      <c r="I4" s="1"/>
      <c r="J4" s="1"/>
    </row>
    <row r="5" spans="1:10" ht="15.75" customHeight="1">
      <c r="A5" s="2" t="s">
        <v>259</v>
      </c>
      <c r="B5" s="4">
        <v>12</v>
      </c>
      <c r="C5" s="2" t="s">
        <v>260</v>
      </c>
      <c r="D5" s="4">
        <v>20</v>
      </c>
      <c r="E5" s="2" t="s">
        <v>261</v>
      </c>
      <c r="F5" s="4">
        <f>$F$2*0.7</f>
        <v>105</v>
      </c>
      <c r="G5" s="2" t="s">
        <v>262</v>
      </c>
      <c r="H5" s="4">
        <v>5</v>
      </c>
      <c r="I5" s="1"/>
      <c r="J5" s="1"/>
    </row>
    <row r="6" spans="1:10" ht="15.75" customHeight="1">
      <c r="A6" s="2" t="s">
        <v>263</v>
      </c>
      <c r="B6" s="4">
        <v>10</v>
      </c>
      <c r="C6" s="2" t="s">
        <v>264</v>
      </c>
      <c r="D6" s="4">
        <v>20</v>
      </c>
      <c r="E6" s="2" t="s">
        <v>265</v>
      </c>
      <c r="F6" s="4">
        <f>$F$2*0.2</f>
        <v>30</v>
      </c>
      <c r="G6" s="2" t="s">
        <v>266</v>
      </c>
      <c r="H6" s="4">
        <v>2</v>
      </c>
      <c r="I6" s="1"/>
      <c r="J6" s="1"/>
    </row>
    <row r="7" spans="1:10" ht="15.75" customHeight="1">
      <c r="A7" s="2" t="s">
        <v>267</v>
      </c>
      <c r="B7" s="4">
        <v>11</v>
      </c>
      <c r="C7" s="2" t="s">
        <v>268</v>
      </c>
      <c r="D7" s="4">
        <v>50</v>
      </c>
      <c r="E7" s="2" t="s">
        <v>269</v>
      </c>
      <c r="F7" s="4">
        <f>$F$2*0.2</f>
        <v>30</v>
      </c>
      <c r="G7" s="2" t="s">
        <v>270</v>
      </c>
      <c r="H7" s="4">
        <v>1</v>
      </c>
      <c r="I7" s="1"/>
      <c r="J7" s="1"/>
    </row>
    <row r="8" spans="1:10" ht="15.75" customHeight="1">
      <c r="A8" s="2" t="s">
        <v>271</v>
      </c>
      <c r="B8" s="4">
        <v>4</v>
      </c>
      <c r="C8" s="2" t="s">
        <v>272</v>
      </c>
      <c r="D8" s="4">
        <v>20</v>
      </c>
      <c r="E8" s="2" t="s">
        <v>273</v>
      </c>
      <c r="F8" s="4">
        <f>$F$2*0.25</f>
        <v>37.5</v>
      </c>
      <c r="G8" s="2" t="s">
        <v>274</v>
      </c>
      <c r="H8" s="4">
        <v>2</v>
      </c>
      <c r="I8" s="1"/>
      <c r="J8" s="1"/>
    </row>
    <row r="9" spans="1:10" ht="15.75" customHeight="1">
      <c r="A9" s="2" t="s">
        <v>275</v>
      </c>
      <c r="B9" s="4">
        <v>5</v>
      </c>
      <c r="C9" s="2" t="s">
        <v>276</v>
      </c>
      <c r="D9" s="4">
        <v>35</v>
      </c>
      <c r="E9" s="2" t="s">
        <v>277</v>
      </c>
      <c r="F9" s="4">
        <f>$F$2*0.25</f>
        <v>37.5</v>
      </c>
      <c r="G9" s="2" t="s">
        <v>278</v>
      </c>
      <c r="H9" s="4">
        <v>1</v>
      </c>
      <c r="I9" s="1"/>
      <c r="J9" s="1"/>
    </row>
    <row r="10" spans="1:10" ht="15.75" customHeight="1">
      <c r="A10" s="2" t="s">
        <v>279</v>
      </c>
      <c r="B10" s="4">
        <f>ROUNDUP((B8+B5+B7+B9)/2,0)</f>
        <v>16</v>
      </c>
      <c r="C10" s="2" t="s">
        <v>280</v>
      </c>
      <c r="D10" s="4">
        <v>40</v>
      </c>
      <c r="E10" s="2" t="s">
        <v>281</v>
      </c>
      <c r="F10" s="2" t="s">
        <v>184</v>
      </c>
      <c r="G10" s="2" t="s">
        <v>283</v>
      </c>
      <c r="H10" s="4">
        <v>5</v>
      </c>
      <c r="I10" s="1"/>
      <c r="J10" s="1"/>
    </row>
    <row r="11" spans="1:10" ht="15.75" customHeight="1">
      <c r="A11" s="2" t="s">
        <v>284</v>
      </c>
      <c r="B11" s="4">
        <v>10</v>
      </c>
      <c r="C11" s="2" t="s">
        <v>285</v>
      </c>
      <c r="D11" s="4">
        <v>35</v>
      </c>
      <c r="E11" s="2" t="s">
        <v>286</v>
      </c>
      <c r="F11" s="4">
        <v>2</v>
      </c>
      <c r="G11" s="2" t="s">
        <v>287</v>
      </c>
      <c r="H11" s="4">
        <v>6</v>
      </c>
      <c r="I11" s="1"/>
      <c r="J11" s="1"/>
    </row>
    <row r="12" spans="1:10" ht="15.75" customHeight="1">
      <c r="A12" s="2" t="s">
        <v>288</v>
      </c>
      <c r="B12" s="4">
        <v>20</v>
      </c>
      <c r="C12" s="2" t="s">
        <v>289</v>
      </c>
      <c r="D12" s="4">
        <v>20</v>
      </c>
      <c r="E12" s="2" t="s">
        <v>290</v>
      </c>
      <c r="F12" s="4">
        <v>2</v>
      </c>
      <c r="G12" s="2" t="s">
        <v>291</v>
      </c>
      <c r="H12" s="4">
        <v>6</v>
      </c>
      <c r="I12" s="1"/>
      <c r="J12" s="1"/>
    </row>
    <row r="13" spans="1:10" ht="15.75" customHeight="1">
      <c r="A13" s="2" t="s">
        <v>292</v>
      </c>
      <c r="B13" s="4">
        <v>20</v>
      </c>
      <c r="C13" s="2" t="s">
        <v>293</v>
      </c>
      <c r="D13" s="4">
        <v>20</v>
      </c>
      <c r="E13" s="2" t="s">
        <v>294</v>
      </c>
      <c r="F13" s="2" t="s">
        <v>45</v>
      </c>
      <c r="G13" s="2" t="s">
        <v>296</v>
      </c>
      <c r="H13" s="4">
        <v>5</v>
      </c>
      <c r="I13" s="1"/>
      <c r="J13" s="1"/>
    </row>
    <row r="14" spans="1:10" ht="15.75" customHeight="1">
      <c r="A14" s="2" t="s">
        <v>297</v>
      </c>
      <c r="B14" s="4">
        <v>48</v>
      </c>
      <c r="C14" s="2" t="s">
        <v>298</v>
      </c>
      <c r="D14" s="4">
        <v>26</v>
      </c>
      <c r="E14" s="2" t="s">
        <v>299</v>
      </c>
      <c r="F14" s="2" t="s">
        <v>33</v>
      </c>
      <c r="G14" s="2" t="s">
        <v>301</v>
      </c>
      <c r="H14" s="4">
        <v>5</v>
      </c>
      <c r="I14" s="1"/>
      <c r="J14" s="1"/>
    </row>
    <row r="15" spans="1:10" ht="15.75" customHeight="1">
      <c r="A15" s="2" t="s">
        <v>302</v>
      </c>
      <c r="B15" s="2" t="s">
        <v>333</v>
      </c>
      <c r="C15" s="2" t="s">
        <v>304</v>
      </c>
      <c r="D15" s="4">
        <v>20</v>
      </c>
      <c r="E15" s="2" t="s">
        <v>305</v>
      </c>
      <c r="F15" s="2" t="s">
        <v>9</v>
      </c>
      <c r="G15" s="2" t="s">
        <v>307</v>
      </c>
      <c r="H15" s="4">
        <v>1</v>
      </c>
      <c r="I15" s="1"/>
      <c r="J15" s="1"/>
    </row>
    <row r="16" spans="1:10" ht="15.75" customHeight="1">
      <c r="A16" s="2" t="s">
        <v>308</v>
      </c>
      <c r="B16" s="4">
        <f>ROUNDUP((B7+B5)/2,0)</f>
        <v>12</v>
      </c>
      <c r="C16" s="2" t="s">
        <v>309</v>
      </c>
      <c r="D16" s="4">
        <v>32</v>
      </c>
      <c r="E16" s="2" t="s">
        <v>99</v>
      </c>
      <c r="F16" s="2"/>
      <c r="G16" s="2" t="s">
        <v>311</v>
      </c>
      <c r="H16" s="4">
        <v>2</v>
      </c>
      <c r="I16" s="1"/>
      <c r="J16" s="1"/>
    </row>
    <row r="17" spans="1:10" ht="15.75" customHeight="1">
      <c r="A17" s="2" t="s">
        <v>312</v>
      </c>
      <c r="B17" s="4">
        <f>ROUNDUP((B6+B6+B4)/3,0)</f>
        <v>11</v>
      </c>
      <c r="C17" s="2" t="s">
        <v>313</v>
      </c>
      <c r="D17" s="4">
        <v>25</v>
      </c>
      <c r="E17" s="2" t="s">
        <v>314</v>
      </c>
      <c r="F17" s="4">
        <v>30</v>
      </c>
      <c r="G17" s="2" t="s">
        <v>315</v>
      </c>
      <c r="H17" s="4">
        <v>1</v>
      </c>
      <c r="I17" s="1"/>
      <c r="J17" s="1"/>
    </row>
    <row r="18" spans="1:10" ht="15.75" customHeight="1">
      <c r="A18" s="2" t="s">
        <v>316</v>
      </c>
      <c r="B18" s="4">
        <f>ROUNDUP((B5+B4+B5)/3,0)</f>
        <v>12</v>
      </c>
      <c r="C18" s="2" t="s">
        <v>317</v>
      </c>
      <c r="D18" s="4">
        <v>27</v>
      </c>
      <c r="E18" s="2" t="s">
        <v>318</v>
      </c>
      <c r="F18" s="4">
        <v>12</v>
      </c>
      <c r="G18" s="2" t="s">
        <v>319</v>
      </c>
      <c r="H18" s="4">
        <v>2</v>
      </c>
      <c r="I18" s="1"/>
      <c r="J18" s="1"/>
    </row>
    <row r="19" spans="1:10" ht="15.75" customHeight="1">
      <c r="A19" s="2" t="s">
        <v>320</v>
      </c>
      <c r="B19" s="4">
        <f>ROUNDUP(B8+B9,0)</f>
        <v>9</v>
      </c>
      <c r="C19" s="2" t="s">
        <v>321</v>
      </c>
      <c r="D19" s="4">
        <v>30</v>
      </c>
      <c r="E19" s="2" t="s">
        <v>322</v>
      </c>
      <c r="F19" s="4">
        <v>30</v>
      </c>
      <c r="G19" s="2" t="s">
        <v>323</v>
      </c>
      <c r="H19" s="4">
        <v>1</v>
      </c>
      <c r="I19" s="1"/>
      <c r="J19" s="1"/>
    </row>
    <row r="20" spans="1:10" ht="15.75" customHeight="1">
      <c r="A20" s="2" t="s">
        <v>324</v>
      </c>
      <c r="B20" s="2"/>
      <c r="C20" s="2" t="s">
        <v>325</v>
      </c>
      <c r="D20" s="4">
        <v>30</v>
      </c>
      <c r="E20" s="2" t="s">
        <v>326</v>
      </c>
      <c r="F20" s="4">
        <v>15</v>
      </c>
      <c r="G20" s="2" t="s">
        <v>327</v>
      </c>
      <c r="H20" s="2" t="s">
        <v>333</v>
      </c>
      <c r="I20" s="1"/>
      <c r="J20" s="1"/>
    </row>
    <row r="21" spans="1:10" ht="15.75" customHeight="1">
      <c r="A21" s="2" t="s">
        <v>329</v>
      </c>
      <c r="B21" s="4">
        <f>F2</f>
        <v>150</v>
      </c>
      <c r="C21" s="2" t="s">
        <v>330</v>
      </c>
      <c r="D21" s="4">
        <v>25</v>
      </c>
      <c r="E21" s="2" t="s">
        <v>331</v>
      </c>
      <c r="F21" s="4">
        <v>42</v>
      </c>
      <c r="G21" s="2" t="s">
        <v>332</v>
      </c>
      <c r="H21" s="2" t="s">
        <v>333</v>
      </c>
      <c r="I21" s="1"/>
      <c r="J21" s="1"/>
    </row>
    <row r="22" spans="1:10" ht="15.75" customHeight="1">
      <c r="A22" s="2" t="s">
        <v>334</v>
      </c>
      <c r="B22" s="4">
        <f>F3</f>
        <v>6</v>
      </c>
      <c r="C22" s="2" t="s">
        <v>335</v>
      </c>
      <c r="D22" s="4">
        <v>20</v>
      </c>
      <c r="E22" s="2" t="s">
        <v>336</v>
      </c>
      <c r="F22" s="4">
        <v>6</v>
      </c>
      <c r="G22" s="2" t="s">
        <v>337</v>
      </c>
      <c r="H22" s="2" t="s">
        <v>333</v>
      </c>
      <c r="I22" s="1"/>
      <c r="J22" s="1"/>
    </row>
    <row r="23" spans="1:10" ht="15.75" customHeight="1">
      <c r="A23" s="2" t="s">
        <v>339</v>
      </c>
      <c r="B23" s="4">
        <f t="shared" ref="B23:B28" si="0">F4</f>
        <v>30</v>
      </c>
      <c r="C23" s="2" t="s">
        <v>340</v>
      </c>
      <c r="D23" s="4">
        <v>20</v>
      </c>
      <c r="E23" s="2" t="s">
        <v>341</v>
      </c>
      <c r="F23" s="4">
        <v>10</v>
      </c>
      <c r="G23" s="2" t="s">
        <v>342</v>
      </c>
      <c r="H23" s="2" t="s">
        <v>333</v>
      </c>
      <c r="I23" s="1"/>
      <c r="J23" s="1"/>
    </row>
    <row r="24" spans="1:10" ht="15.75" customHeight="1">
      <c r="A24" s="2" t="s">
        <v>344</v>
      </c>
      <c r="B24" s="4">
        <f t="shared" si="0"/>
        <v>105</v>
      </c>
      <c r="C24" s="2" t="s">
        <v>345</v>
      </c>
      <c r="D24" s="4">
        <v>20</v>
      </c>
      <c r="E24" s="2" t="s">
        <v>346</v>
      </c>
      <c r="F24" s="4">
        <v>10</v>
      </c>
      <c r="G24" s="2" t="s">
        <v>347</v>
      </c>
      <c r="H24" s="2" t="s">
        <v>333</v>
      </c>
      <c r="I24" s="1"/>
      <c r="J24" s="1"/>
    </row>
    <row r="25" spans="1:10" ht="15.75" customHeight="1">
      <c r="A25" s="2" t="s">
        <v>348</v>
      </c>
      <c r="B25" s="4">
        <f t="shared" si="0"/>
        <v>30</v>
      </c>
      <c r="C25" s="2" t="s">
        <v>349</v>
      </c>
      <c r="D25" s="4">
        <v>35</v>
      </c>
      <c r="E25" s="2" t="s">
        <v>350</v>
      </c>
      <c r="F25" s="4">
        <v>10</v>
      </c>
      <c r="G25" s="2" t="s">
        <v>351</v>
      </c>
      <c r="H25" s="2" t="s">
        <v>61</v>
      </c>
      <c r="I25" s="1"/>
      <c r="J25" s="1"/>
    </row>
    <row r="26" spans="1:10" ht="15.75" customHeight="1">
      <c r="A26" s="2" t="s">
        <v>353</v>
      </c>
      <c r="B26" s="4">
        <f t="shared" si="0"/>
        <v>30</v>
      </c>
      <c r="C26" s="2" t="s">
        <v>354</v>
      </c>
      <c r="D26" s="4">
        <v>22</v>
      </c>
      <c r="E26" s="2" t="s">
        <v>355</v>
      </c>
      <c r="F26" s="4">
        <v>6</v>
      </c>
      <c r="G26" s="2"/>
      <c r="H26" s="2"/>
      <c r="I26" s="1"/>
      <c r="J26" s="1"/>
    </row>
    <row r="27" spans="1:10" ht="15.75" customHeight="1">
      <c r="A27" s="2" t="s">
        <v>356</v>
      </c>
      <c r="B27" s="4">
        <f t="shared" si="0"/>
        <v>37.5</v>
      </c>
      <c r="D27" s="4">
        <v>35</v>
      </c>
      <c r="E27" s="2" t="s">
        <v>357</v>
      </c>
      <c r="F27" s="2"/>
      <c r="G27" s="2"/>
      <c r="H27" s="2"/>
      <c r="I27" s="1"/>
      <c r="J27" s="1"/>
    </row>
    <row r="28" spans="1:10" ht="15.75" customHeight="1">
      <c r="A28" s="2" t="s">
        <v>358</v>
      </c>
      <c r="B28" s="4">
        <f t="shared" si="0"/>
        <v>37.5</v>
      </c>
      <c r="C28" s="2"/>
      <c r="D28" s="2"/>
      <c r="E28" s="2"/>
      <c r="F28" s="2"/>
      <c r="G28" s="2"/>
      <c r="H28" s="2"/>
      <c r="I28" s="1"/>
      <c r="J28" s="1"/>
    </row>
    <row r="29" spans="1:10" ht="15.75" customHeight="1">
      <c r="A29" s="2" t="s">
        <v>359</v>
      </c>
      <c r="B29" s="4">
        <v>0</v>
      </c>
      <c r="C29" s="2"/>
      <c r="D29" s="2"/>
      <c r="E29" s="2"/>
      <c r="F29" s="2"/>
      <c r="G29" s="2"/>
      <c r="H29" s="2"/>
      <c r="I29" s="1"/>
      <c r="J29" s="1"/>
    </row>
    <row r="30" spans="1:10" ht="15.75" customHeight="1">
      <c r="A30" s="2"/>
      <c r="B30" s="2"/>
      <c r="C30" s="2"/>
      <c r="D30" s="2"/>
      <c r="E30" s="2"/>
      <c r="F30" s="2"/>
      <c r="G30" s="2"/>
      <c r="H30" s="2"/>
      <c r="I30" s="1"/>
      <c r="J30" s="1"/>
    </row>
    <row r="31" spans="1:10" ht="15.75" customHeight="1">
      <c r="A31" s="3"/>
      <c r="B31" s="3"/>
      <c r="C31" s="3"/>
      <c r="D31" s="3"/>
      <c r="E31" s="3"/>
      <c r="F31" s="3"/>
      <c r="G31" s="3"/>
      <c r="H31" s="3"/>
    </row>
    <row r="32" spans="1:10" ht="15.75" customHeight="1">
      <c r="A32" s="3"/>
      <c r="B32" s="3"/>
      <c r="C32" s="3"/>
      <c r="D32" s="3"/>
      <c r="E32" s="3"/>
      <c r="F32" s="3"/>
      <c r="G32" s="3"/>
      <c r="H32" s="3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sheetPr>
    <outlinePr summaryBelow="0" summaryRight="0"/>
  </sheetPr>
  <dimension ref="A1:I29"/>
  <sheetViews>
    <sheetView workbookViewId="0">
      <selection activeCell="D25" sqref="D25"/>
    </sheetView>
  </sheetViews>
  <sheetFormatPr defaultColWidth="14.42578125" defaultRowHeight="15.75" customHeight="1"/>
  <sheetData>
    <row r="1" spans="1:9" ht="15.75" customHeight="1">
      <c r="A1" s="2" t="s">
        <v>238</v>
      </c>
      <c r="B1" s="2" t="s">
        <v>239</v>
      </c>
      <c r="C1" s="2" t="s">
        <v>240</v>
      </c>
      <c r="D1" s="2" t="s">
        <v>241</v>
      </c>
      <c r="E1" s="2" t="s">
        <v>242</v>
      </c>
      <c r="F1" s="2" t="s">
        <v>243</v>
      </c>
      <c r="G1" s="2" t="s">
        <v>244</v>
      </c>
      <c r="H1" s="2" t="s">
        <v>245</v>
      </c>
      <c r="I1" s="1" t="s">
        <v>246</v>
      </c>
    </row>
    <row r="2" spans="1:9" ht="15.75" customHeight="1">
      <c r="A2" s="2" t="s">
        <v>247</v>
      </c>
      <c r="B2" s="4">
        <v>14</v>
      </c>
      <c r="C2" s="2" t="s">
        <v>248</v>
      </c>
      <c r="D2" s="4">
        <v>20</v>
      </c>
      <c r="E2" s="2" t="s">
        <v>249</v>
      </c>
      <c r="F2" s="4">
        <f xml:space="preserve"> (B2*2 + B5) *5</f>
        <v>210</v>
      </c>
      <c r="G2" s="2" t="s">
        <v>250</v>
      </c>
      <c r="H2" s="4">
        <v>10</v>
      </c>
    </row>
    <row r="3" spans="1:9" ht="15.75" customHeight="1">
      <c r="A3" s="2" t="s">
        <v>251</v>
      </c>
      <c r="B3" s="4">
        <v>13</v>
      </c>
      <c r="C3" s="2" t="s">
        <v>252</v>
      </c>
      <c r="D3" s="4">
        <v>45</v>
      </c>
      <c r="E3" s="2" t="s">
        <v>253</v>
      </c>
      <c r="F3" s="4">
        <f>ROUNDDOWN(B5/2,0)</f>
        <v>7</v>
      </c>
      <c r="G3" s="2" t="s">
        <v>254</v>
      </c>
      <c r="H3" s="4">
        <v>10</v>
      </c>
    </row>
    <row r="4" spans="1:9" ht="15.75" customHeight="1">
      <c r="A4" s="2" t="s">
        <v>255</v>
      </c>
      <c r="B4" s="4">
        <v>10</v>
      </c>
      <c r="C4" s="2" t="s">
        <v>256</v>
      </c>
      <c r="D4" s="4">
        <v>35</v>
      </c>
      <c r="E4" s="2" t="s">
        <v>257</v>
      </c>
      <c r="F4" s="4">
        <f>$F$2*0.2</f>
        <v>42</v>
      </c>
      <c r="G4" s="2" t="s">
        <v>258</v>
      </c>
      <c r="H4" s="4">
        <v>10</v>
      </c>
    </row>
    <row r="5" spans="1:9" ht="15.75" customHeight="1">
      <c r="A5" s="2" t="s">
        <v>259</v>
      </c>
      <c r="B5" s="4">
        <v>14</v>
      </c>
      <c r="C5" s="2" t="s">
        <v>260</v>
      </c>
      <c r="D5" s="4">
        <v>45</v>
      </c>
      <c r="E5" s="2" t="s">
        <v>261</v>
      </c>
      <c r="F5" s="4">
        <f>$F$2*0.7</f>
        <v>147</v>
      </c>
      <c r="G5" s="2" t="s">
        <v>262</v>
      </c>
      <c r="H5" s="4">
        <v>0</v>
      </c>
    </row>
    <row r="6" spans="1:9" ht="15.75" customHeight="1">
      <c r="A6" s="2" t="s">
        <v>263</v>
      </c>
      <c r="B6" s="4">
        <v>10</v>
      </c>
      <c r="C6" s="2" t="s">
        <v>264</v>
      </c>
      <c r="D6" s="4">
        <v>25</v>
      </c>
      <c r="E6" s="2" t="s">
        <v>265</v>
      </c>
      <c r="F6" s="4">
        <f>$F$2*0.2</f>
        <v>42</v>
      </c>
      <c r="G6" s="2" t="s">
        <v>266</v>
      </c>
      <c r="H6" s="4">
        <v>2</v>
      </c>
    </row>
    <row r="7" spans="1:9" ht="15.75" customHeight="1">
      <c r="A7" s="2" t="s">
        <v>267</v>
      </c>
      <c r="B7" s="4">
        <v>12</v>
      </c>
      <c r="C7" s="2" t="s">
        <v>268</v>
      </c>
      <c r="D7" s="4">
        <v>20</v>
      </c>
      <c r="E7" s="2" t="s">
        <v>269</v>
      </c>
      <c r="F7" s="4">
        <f>$F$2*0.2</f>
        <v>42</v>
      </c>
      <c r="G7" s="2" t="s">
        <v>270</v>
      </c>
      <c r="H7" s="4">
        <v>2</v>
      </c>
    </row>
    <row r="8" spans="1:9" ht="15.75" customHeight="1">
      <c r="A8" s="2" t="s">
        <v>271</v>
      </c>
      <c r="B8" s="4">
        <v>4</v>
      </c>
      <c r="C8" s="2" t="s">
        <v>272</v>
      </c>
      <c r="D8" s="4">
        <v>25</v>
      </c>
      <c r="E8" s="2" t="s">
        <v>273</v>
      </c>
      <c r="F8" s="4">
        <f>$F$2*0.25</f>
        <v>52.5</v>
      </c>
      <c r="G8" s="2" t="s">
        <v>274</v>
      </c>
      <c r="H8" s="4">
        <v>1</v>
      </c>
    </row>
    <row r="9" spans="1:9" ht="15.75" customHeight="1">
      <c r="A9" s="2" t="s">
        <v>275</v>
      </c>
      <c r="B9" s="4">
        <v>5</v>
      </c>
      <c r="C9" s="2" t="s">
        <v>276</v>
      </c>
      <c r="D9" s="4">
        <v>40</v>
      </c>
      <c r="E9" s="2" t="s">
        <v>277</v>
      </c>
      <c r="F9" s="4">
        <f>$F$2*0.25</f>
        <v>52.5</v>
      </c>
      <c r="G9" s="2" t="s">
        <v>278</v>
      </c>
      <c r="H9" s="4">
        <v>2</v>
      </c>
    </row>
    <row r="10" spans="1:9" ht="15.75" customHeight="1">
      <c r="A10" s="2" t="s">
        <v>279</v>
      </c>
      <c r="B10" s="4">
        <f>ROUNDUP((B8+B5+B7+B9)/2,0)</f>
        <v>18</v>
      </c>
      <c r="C10" s="2" t="s">
        <v>280</v>
      </c>
      <c r="D10" s="4">
        <v>30</v>
      </c>
      <c r="E10" s="2" t="s">
        <v>281</v>
      </c>
      <c r="F10" s="2" t="s">
        <v>282</v>
      </c>
      <c r="G10" s="2" t="s">
        <v>283</v>
      </c>
      <c r="H10" s="4">
        <v>7</v>
      </c>
    </row>
    <row r="11" spans="1:9" ht="15.75" customHeight="1">
      <c r="A11" s="2" t="s">
        <v>284</v>
      </c>
      <c r="B11" s="4">
        <v>11</v>
      </c>
      <c r="C11" s="2" t="s">
        <v>285</v>
      </c>
      <c r="D11" s="4">
        <v>20</v>
      </c>
      <c r="E11" s="2" t="s">
        <v>286</v>
      </c>
      <c r="F11" s="4">
        <v>2</v>
      </c>
      <c r="G11" s="2" t="s">
        <v>287</v>
      </c>
      <c r="H11" s="4">
        <v>10</v>
      </c>
    </row>
    <row r="12" spans="1:9" ht="15.75" customHeight="1">
      <c r="A12" s="2" t="s">
        <v>288</v>
      </c>
      <c r="B12" s="4">
        <v>20</v>
      </c>
      <c r="C12" s="2" t="s">
        <v>289</v>
      </c>
      <c r="D12" s="4">
        <v>20</v>
      </c>
      <c r="E12" s="2" t="s">
        <v>290</v>
      </c>
      <c r="F12" s="4">
        <v>2</v>
      </c>
      <c r="G12" s="2" t="s">
        <v>291</v>
      </c>
      <c r="H12" s="4">
        <v>7</v>
      </c>
    </row>
    <row r="13" spans="1:9" ht="15.75" customHeight="1">
      <c r="A13" s="2" t="s">
        <v>292</v>
      </c>
      <c r="B13" s="4">
        <v>20</v>
      </c>
      <c r="C13" s="2" t="s">
        <v>293</v>
      </c>
      <c r="D13" s="4">
        <v>20</v>
      </c>
      <c r="E13" s="2" t="s">
        <v>294</v>
      </c>
      <c r="F13" s="2" t="s">
        <v>9</v>
      </c>
      <c r="G13" s="2" t="s">
        <v>296</v>
      </c>
      <c r="H13" s="4">
        <v>10</v>
      </c>
    </row>
    <row r="14" spans="1:9" ht="15.75" customHeight="1">
      <c r="A14" s="2" t="s">
        <v>297</v>
      </c>
      <c r="B14" s="4">
        <v>48</v>
      </c>
      <c r="C14" s="2" t="s">
        <v>298</v>
      </c>
      <c r="D14" s="4">
        <v>20</v>
      </c>
      <c r="E14" s="2" t="s">
        <v>299</v>
      </c>
      <c r="F14" s="2" t="s">
        <v>9</v>
      </c>
      <c r="G14" s="2" t="s">
        <v>301</v>
      </c>
      <c r="H14" s="4">
        <v>7</v>
      </c>
    </row>
    <row r="15" spans="1:9" ht="15.75" customHeight="1">
      <c r="A15" s="2" t="s">
        <v>302</v>
      </c>
      <c r="B15" s="2" t="s">
        <v>333</v>
      </c>
      <c r="C15" s="2" t="s">
        <v>304</v>
      </c>
      <c r="D15" s="4">
        <v>20</v>
      </c>
      <c r="E15" s="2" t="s">
        <v>305</v>
      </c>
      <c r="F15" s="2"/>
      <c r="G15" s="2" t="s">
        <v>307</v>
      </c>
      <c r="H15" s="4">
        <v>1</v>
      </c>
    </row>
    <row r="16" spans="1:9" ht="15.75" customHeight="1">
      <c r="A16" s="2" t="s">
        <v>308</v>
      </c>
      <c r="B16" s="4">
        <f>ROUNDUP((B7+B5)/2,0)</f>
        <v>13</v>
      </c>
      <c r="C16" s="2" t="s">
        <v>309</v>
      </c>
      <c r="D16" s="4">
        <v>20</v>
      </c>
      <c r="E16" s="2" t="s">
        <v>99</v>
      </c>
      <c r="F16" s="2" t="s">
        <v>99</v>
      </c>
      <c r="G16" s="2" t="s">
        <v>311</v>
      </c>
      <c r="H16" s="4">
        <v>2</v>
      </c>
    </row>
    <row r="17" spans="1:8" ht="15.75" customHeight="1">
      <c r="A17" s="2" t="s">
        <v>312</v>
      </c>
      <c r="B17" s="4">
        <f>ROUNDUP((B6+B6+B4)/3,0)</f>
        <v>10</v>
      </c>
      <c r="C17" s="2" t="s">
        <v>313</v>
      </c>
      <c r="D17" s="4">
        <v>31</v>
      </c>
      <c r="E17" s="2" t="s">
        <v>314</v>
      </c>
      <c r="F17" s="4">
        <v>34</v>
      </c>
      <c r="G17" s="2" t="s">
        <v>315</v>
      </c>
      <c r="H17" s="4">
        <v>1</v>
      </c>
    </row>
    <row r="18" spans="1:8" ht="15.75" customHeight="1">
      <c r="A18" s="2" t="s">
        <v>316</v>
      </c>
      <c r="B18" s="4">
        <f>ROUNDUP((B5+B4+B5)/3,0)</f>
        <v>13</v>
      </c>
      <c r="C18" s="2" t="s">
        <v>317</v>
      </c>
      <c r="D18" s="4">
        <v>40</v>
      </c>
      <c r="E18" s="2" t="s">
        <v>318</v>
      </c>
      <c r="F18" s="4">
        <v>17</v>
      </c>
      <c r="G18" s="2" t="s">
        <v>319</v>
      </c>
      <c r="H18" s="4">
        <v>2</v>
      </c>
    </row>
    <row r="19" spans="1:8" ht="15.75" customHeight="1">
      <c r="A19" s="2" t="s">
        <v>320</v>
      </c>
      <c r="B19" s="4">
        <f>ROUNDUP(B8+B9,0)</f>
        <v>9</v>
      </c>
      <c r="C19" s="2" t="s">
        <v>321</v>
      </c>
      <c r="D19" s="4">
        <v>20</v>
      </c>
      <c r="E19" s="2" t="s">
        <v>322</v>
      </c>
      <c r="F19" s="4">
        <v>28</v>
      </c>
      <c r="G19" s="2" t="s">
        <v>323</v>
      </c>
      <c r="H19" s="4">
        <v>1</v>
      </c>
    </row>
    <row r="20" spans="1:8" ht="15.75" customHeight="1">
      <c r="A20" s="2" t="s">
        <v>324</v>
      </c>
      <c r="B20" s="2"/>
      <c r="C20" s="2" t="s">
        <v>325</v>
      </c>
      <c r="D20" s="4">
        <v>30</v>
      </c>
      <c r="E20" s="2" t="s">
        <v>326</v>
      </c>
      <c r="F20" s="4">
        <v>0</v>
      </c>
      <c r="G20" s="2" t="s">
        <v>327</v>
      </c>
      <c r="H20" s="2" t="s">
        <v>303</v>
      </c>
    </row>
    <row r="21" spans="1:8" ht="15.75" customHeight="1">
      <c r="A21" s="2" t="s">
        <v>329</v>
      </c>
      <c r="B21" s="4">
        <f>F2</f>
        <v>210</v>
      </c>
      <c r="C21" s="2" t="s">
        <v>330</v>
      </c>
      <c r="D21" s="4">
        <v>20</v>
      </c>
      <c r="E21" s="2" t="s">
        <v>331</v>
      </c>
      <c r="F21" s="4">
        <v>75</v>
      </c>
      <c r="G21" s="2" t="s">
        <v>332</v>
      </c>
      <c r="H21" s="2" t="s">
        <v>303</v>
      </c>
    </row>
    <row r="22" spans="1:8" ht="15.75" customHeight="1">
      <c r="A22" s="2" t="s">
        <v>334</v>
      </c>
      <c r="B22" s="4">
        <f>F3</f>
        <v>7</v>
      </c>
      <c r="C22" s="2" t="s">
        <v>335</v>
      </c>
      <c r="D22" s="4">
        <v>20</v>
      </c>
      <c r="E22" s="2" t="s">
        <v>336</v>
      </c>
      <c r="F22" s="4">
        <v>15</v>
      </c>
      <c r="G22" s="2" t="s">
        <v>337</v>
      </c>
      <c r="H22" s="2" t="s">
        <v>303</v>
      </c>
    </row>
    <row r="23" spans="1:8" ht="15.75" customHeight="1">
      <c r="A23" s="2" t="s">
        <v>339</v>
      </c>
      <c r="B23" s="4">
        <f t="shared" ref="B23:B28" si="0">F4</f>
        <v>42</v>
      </c>
      <c r="C23" s="2" t="s">
        <v>340</v>
      </c>
      <c r="D23" s="4">
        <v>20</v>
      </c>
      <c r="E23" s="2" t="s">
        <v>341</v>
      </c>
      <c r="F23" s="4">
        <v>15</v>
      </c>
      <c r="G23" s="2" t="s">
        <v>342</v>
      </c>
      <c r="H23" s="2" t="s">
        <v>303</v>
      </c>
    </row>
    <row r="24" spans="1:8" ht="15.75" customHeight="1">
      <c r="A24" s="2" t="s">
        <v>344</v>
      </c>
      <c r="B24" s="4">
        <f t="shared" si="0"/>
        <v>147</v>
      </c>
      <c r="C24" s="2" t="s">
        <v>345</v>
      </c>
      <c r="D24" s="4">
        <v>20</v>
      </c>
      <c r="E24" s="2" t="s">
        <v>346</v>
      </c>
      <c r="F24" s="4">
        <v>15</v>
      </c>
      <c r="G24" s="2" t="s">
        <v>347</v>
      </c>
      <c r="H24" s="2" t="s">
        <v>303</v>
      </c>
    </row>
    <row r="25" spans="1:8" ht="15.75" customHeight="1">
      <c r="A25" s="2" t="s">
        <v>348</v>
      </c>
      <c r="B25" s="4">
        <f t="shared" si="0"/>
        <v>42</v>
      </c>
      <c r="C25" s="2" t="s">
        <v>349</v>
      </c>
      <c r="D25" s="4">
        <v>35</v>
      </c>
      <c r="E25" s="2" t="s">
        <v>350</v>
      </c>
      <c r="F25" s="4">
        <v>15</v>
      </c>
      <c r="G25" s="2" t="s">
        <v>351</v>
      </c>
      <c r="H25" s="2" t="s">
        <v>172</v>
      </c>
    </row>
    <row r="26" spans="1:8" ht="15.75" customHeight="1">
      <c r="A26" s="2" t="s">
        <v>353</v>
      </c>
      <c r="B26" s="4">
        <f t="shared" si="0"/>
        <v>42</v>
      </c>
      <c r="C26" s="2" t="s">
        <v>354</v>
      </c>
      <c r="D26" s="4">
        <v>25</v>
      </c>
      <c r="E26" s="2" t="s">
        <v>355</v>
      </c>
      <c r="F26" s="4">
        <v>15</v>
      </c>
      <c r="G26" s="2"/>
      <c r="H26" s="2"/>
    </row>
    <row r="27" spans="1:8" ht="15.75" customHeight="1">
      <c r="A27" s="2" t="s">
        <v>356</v>
      </c>
      <c r="B27" s="4">
        <f t="shared" si="0"/>
        <v>52.5</v>
      </c>
      <c r="C27" s="2"/>
      <c r="D27" s="2"/>
      <c r="E27" s="2" t="s">
        <v>357</v>
      </c>
      <c r="F27" s="2"/>
      <c r="G27" s="2"/>
      <c r="H27" s="2"/>
    </row>
    <row r="28" spans="1:8" ht="15.75" customHeight="1">
      <c r="A28" s="2" t="s">
        <v>358</v>
      </c>
      <c r="B28" s="4">
        <f t="shared" si="0"/>
        <v>52.5</v>
      </c>
      <c r="C28" s="2"/>
      <c r="D28" s="2"/>
      <c r="E28" s="2"/>
      <c r="F28" s="2"/>
      <c r="G28" s="2"/>
      <c r="H28" s="2"/>
    </row>
    <row r="29" spans="1:8" ht="15.75" customHeight="1">
      <c r="A29" s="2" t="s">
        <v>359</v>
      </c>
      <c r="B29" s="4">
        <v>0</v>
      </c>
      <c r="E29" s="2"/>
      <c r="F29" s="2"/>
      <c r="G29" s="2"/>
      <c r="H29" s="2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AA5D2-B6EE-43CC-A7B0-2F365C22A0D2}">
  <sheetPr>
    <outlinePr summaryBelow="0" summaryRight="0"/>
  </sheetPr>
  <dimension ref="A1:J32"/>
  <sheetViews>
    <sheetView workbookViewId="0">
      <selection activeCell="D31" sqref="D31"/>
    </sheetView>
  </sheetViews>
  <sheetFormatPr defaultColWidth="14.42578125" defaultRowHeight="15.75" customHeight="1"/>
  <sheetData>
    <row r="1" spans="1:10" ht="15.75" customHeight="1">
      <c r="A1" s="2" t="s">
        <v>238</v>
      </c>
      <c r="B1" s="2" t="s">
        <v>239</v>
      </c>
      <c r="C1" s="2" t="s">
        <v>240</v>
      </c>
      <c r="D1" s="2" t="s">
        <v>241</v>
      </c>
      <c r="E1" s="2" t="s">
        <v>242</v>
      </c>
      <c r="F1" s="2" t="s">
        <v>243</v>
      </c>
      <c r="G1" s="2" t="s">
        <v>244</v>
      </c>
      <c r="H1" s="2" t="s">
        <v>245</v>
      </c>
      <c r="I1" s="1" t="s">
        <v>246</v>
      </c>
      <c r="J1" s="1"/>
    </row>
    <row r="2" spans="1:10" ht="15.75" customHeight="1">
      <c r="A2" s="2" t="s">
        <v>247</v>
      </c>
      <c r="B2" s="4">
        <v>13</v>
      </c>
      <c r="C2" s="2" t="s">
        <v>248</v>
      </c>
      <c r="D2" s="4">
        <v>40</v>
      </c>
      <c r="E2" s="2" t="s">
        <v>249</v>
      </c>
      <c r="F2" s="4">
        <f xml:space="preserve"> (B2*2 + B5) *5</f>
        <v>195</v>
      </c>
      <c r="G2" s="2" t="s">
        <v>250</v>
      </c>
      <c r="H2" s="4">
        <v>5</v>
      </c>
      <c r="I2" s="1"/>
      <c r="J2" s="1"/>
    </row>
    <row r="3" spans="1:10" ht="15.75" customHeight="1">
      <c r="A3" s="2" t="s">
        <v>251</v>
      </c>
      <c r="B3" s="4">
        <v>15</v>
      </c>
      <c r="C3" s="2" t="s">
        <v>252</v>
      </c>
      <c r="D3" s="4">
        <v>40</v>
      </c>
      <c r="E3" s="2" t="s">
        <v>253</v>
      </c>
      <c r="F3" s="4">
        <f>ROUNDDOWN(B5/2,0)</f>
        <v>6</v>
      </c>
      <c r="G3" s="2" t="s">
        <v>254</v>
      </c>
      <c r="H3" s="4">
        <v>7</v>
      </c>
      <c r="I3" s="1"/>
      <c r="J3" s="1"/>
    </row>
    <row r="4" spans="1:10" ht="15.75" customHeight="1">
      <c r="A4" s="2" t="s">
        <v>255</v>
      </c>
      <c r="B4" s="4">
        <v>12</v>
      </c>
      <c r="C4" s="2" t="s">
        <v>256</v>
      </c>
      <c r="D4" s="4">
        <v>30</v>
      </c>
      <c r="E4" s="2" t="s">
        <v>257</v>
      </c>
      <c r="F4" s="4">
        <f>$F$2*0.2</f>
        <v>39</v>
      </c>
      <c r="G4" s="2" t="s">
        <v>258</v>
      </c>
      <c r="H4" s="4">
        <v>7</v>
      </c>
      <c r="I4" s="1"/>
      <c r="J4" s="1"/>
    </row>
    <row r="5" spans="1:10" ht="15.75" customHeight="1">
      <c r="A5" s="2" t="s">
        <v>259</v>
      </c>
      <c r="B5" s="4">
        <v>13</v>
      </c>
      <c r="C5" s="2" t="s">
        <v>260</v>
      </c>
      <c r="D5" s="4">
        <v>30</v>
      </c>
      <c r="E5" s="2" t="s">
        <v>261</v>
      </c>
      <c r="F5" s="4">
        <f>$F$2*0.7</f>
        <v>136.5</v>
      </c>
      <c r="G5" s="2" t="s">
        <v>262</v>
      </c>
      <c r="H5" s="4">
        <v>5</v>
      </c>
      <c r="I5" s="1"/>
      <c r="J5" s="1"/>
    </row>
    <row r="6" spans="1:10" ht="15.75" customHeight="1">
      <c r="A6" s="2" t="s">
        <v>263</v>
      </c>
      <c r="B6" s="4">
        <v>10</v>
      </c>
      <c r="C6" s="2" t="s">
        <v>264</v>
      </c>
      <c r="D6" s="4">
        <v>30</v>
      </c>
      <c r="E6" s="2" t="s">
        <v>265</v>
      </c>
      <c r="F6" s="4">
        <f>$F$2*0.2</f>
        <v>39</v>
      </c>
      <c r="G6" s="2" t="s">
        <v>266</v>
      </c>
      <c r="H6" s="4">
        <v>1</v>
      </c>
      <c r="I6" s="1"/>
      <c r="J6" s="1"/>
    </row>
    <row r="7" spans="1:10" ht="15.75" customHeight="1">
      <c r="A7" s="2" t="s">
        <v>267</v>
      </c>
      <c r="B7" s="4">
        <v>11</v>
      </c>
      <c r="C7" s="2" t="s">
        <v>268</v>
      </c>
      <c r="D7" s="4">
        <v>50</v>
      </c>
      <c r="E7" s="2" t="s">
        <v>269</v>
      </c>
      <c r="F7" s="4">
        <f>$F$2*0.2</f>
        <v>39</v>
      </c>
      <c r="G7" s="2" t="s">
        <v>270</v>
      </c>
      <c r="H7" s="4">
        <v>1</v>
      </c>
      <c r="I7" s="1"/>
      <c r="J7" s="1"/>
    </row>
    <row r="8" spans="1:10" ht="15.75" customHeight="1">
      <c r="A8" s="2" t="s">
        <v>271</v>
      </c>
      <c r="B8" s="4">
        <v>4</v>
      </c>
      <c r="C8" s="2" t="s">
        <v>272</v>
      </c>
      <c r="D8" s="4">
        <v>30</v>
      </c>
      <c r="E8" s="2" t="s">
        <v>273</v>
      </c>
      <c r="F8" s="4">
        <f>$F$2*0.25</f>
        <v>48.75</v>
      </c>
      <c r="G8" s="2" t="s">
        <v>274</v>
      </c>
      <c r="H8" s="4">
        <v>1</v>
      </c>
      <c r="I8" s="1"/>
      <c r="J8" s="1"/>
    </row>
    <row r="9" spans="1:10" ht="15.75" customHeight="1">
      <c r="A9" s="2" t="s">
        <v>275</v>
      </c>
      <c r="B9" s="4">
        <v>4</v>
      </c>
      <c r="C9" s="2" t="s">
        <v>276</v>
      </c>
      <c r="D9" s="4">
        <v>45</v>
      </c>
      <c r="E9" s="2" t="s">
        <v>277</v>
      </c>
      <c r="F9" s="4">
        <f>$F$2*0.25</f>
        <v>48.75</v>
      </c>
      <c r="G9" s="2" t="s">
        <v>278</v>
      </c>
      <c r="H9" s="4">
        <v>1</v>
      </c>
      <c r="I9" s="1"/>
      <c r="J9" s="1"/>
    </row>
    <row r="10" spans="1:10" ht="15.75" customHeight="1">
      <c r="A10" s="2" t="s">
        <v>279</v>
      </c>
      <c r="B10" s="4">
        <f>ROUNDUP((B8+B5+B7+B9)/2,0)</f>
        <v>16</v>
      </c>
      <c r="C10" s="2" t="s">
        <v>280</v>
      </c>
      <c r="D10" s="4">
        <v>50</v>
      </c>
      <c r="E10" s="2" t="s">
        <v>281</v>
      </c>
      <c r="F10" s="2" t="s">
        <v>184</v>
      </c>
      <c r="G10" s="2" t="s">
        <v>283</v>
      </c>
      <c r="H10" s="4">
        <v>5</v>
      </c>
      <c r="I10" s="1"/>
      <c r="J10" s="1"/>
    </row>
    <row r="11" spans="1:10" ht="15.75" customHeight="1">
      <c r="A11" s="2" t="s">
        <v>284</v>
      </c>
      <c r="B11" s="4">
        <v>10</v>
      </c>
      <c r="C11" s="2" t="s">
        <v>285</v>
      </c>
      <c r="D11" s="4">
        <v>40</v>
      </c>
      <c r="E11" s="2" t="s">
        <v>286</v>
      </c>
      <c r="F11" s="4">
        <v>2</v>
      </c>
      <c r="G11" s="2" t="s">
        <v>287</v>
      </c>
      <c r="H11" s="4">
        <v>6</v>
      </c>
      <c r="I11" s="1"/>
      <c r="J11" s="1"/>
    </row>
    <row r="12" spans="1:10" ht="15.75" customHeight="1">
      <c r="A12" s="2" t="s">
        <v>288</v>
      </c>
      <c r="B12" s="4">
        <v>20</v>
      </c>
      <c r="C12" s="2" t="s">
        <v>289</v>
      </c>
      <c r="D12" s="4">
        <v>20</v>
      </c>
      <c r="E12" s="2" t="s">
        <v>290</v>
      </c>
      <c r="F12" s="4">
        <v>2</v>
      </c>
      <c r="G12" s="2" t="s">
        <v>291</v>
      </c>
      <c r="H12" s="4">
        <v>6</v>
      </c>
      <c r="I12" s="1"/>
      <c r="J12" s="1"/>
    </row>
    <row r="13" spans="1:10" ht="15.75" customHeight="1">
      <c r="A13" s="2" t="s">
        <v>292</v>
      </c>
      <c r="B13" s="4">
        <v>20</v>
      </c>
      <c r="C13" s="2" t="s">
        <v>293</v>
      </c>
      <c r="D13" s="4">
        <v>30</v>
      </c>
      <c r="E13" s="2" t="s">
        <v>294</v>
      </c>
      <c r="F13" s="2" t="s">
        <v>555</v>
      </c>
      <c r="G13" s="2" t="s">
        <v>296</v>
      </c>
      <c r="H13" s="4">
        <v>5</v>
      </c>
      <c r="I13" s="1"/>
      <c r="J13" s="1"/>
    </row>
    <row r="14" spans="1:10" ht="15.75" customHeight="1">
      <c r="A14" s="2" t="s">
        <v>297</v>
      </c>
      <c r="B14" s="4">
        <v>48</v>
      </c>
      <c r="C14" s="2" t="s">
        <v>298</v>
      </c>
      <c r="D14" s="4">
        <v>30</v>
      </c>
      <c r="E14" s="2" t="s">
        <v>299</v>
      </c>
      <c r="F14" s="2" t="s">
        <v>508</v>
      </c>
      <c r="G14" s="2" t="s">
        <v>301</v>
      </c>
      <c r="H14" s="4">
        <v>5</v>
      </c>
      <c r="I14" s="1"/>
      <c r="J14" s="1"/>
    </row>
    <row r="15" spans="1:10" ht="15.75" customHeight="1">
      <c r="A15" s="2" t="s">
        <v>302</v>
      </c>
      <c r="B15" s="2" t="s">
        <v>333</v>
      </c>
      <c r="C15" s="2" t="s">
        <v>304</v>
      </c>
      <c r="D15" s="4">
        <v>20</v>
      </c>
      <c r="E15" s="2" t="s">
        <v>305</v>
      </c>
      <c r="F15" s="2" t="s">
        <v>509</v>
      </c>
      <c r="G15" s="2" t="s">
        <v>307</v>
      </c>
      <c r="H15" s="4">
        <v>1</v>
      </c>
      <c r="I15" s="1"/>
      <c r="J15" s="1"/>
    </row>
    <row r="16" spans="1:10" ht="15.75" customHeight="1">
      <c r="A16" s="2" t="s">
        <v>308</v>
      </c>
      <c r="B16" s="4">
        <f>ROUNDUP((B7+B5)/2,0)</f>
        <v>12</v>
      </c>
      <c r="C16" s="2" t="s">
        <v>309</v>
      </c>
      <c r="D16" s="4">
        <v>20</v>
      </c>
      <c r="E16" s="2" t="s">
        <v>99</v>
      </c>
      <c r="F16" s="2" t="s">
        <v>556</v>
      </c>
      <c r="G16" s="2" t="s">
        <v>311</v>
      </c>
      <c r="H16" s="4">
        <v>1</v>
      </c>
      <c r="I16" s="1"/>
      <c r="J16" s="1"/>
    </row>
    <row r="17" spans="1:10" ht="15.75" customHeight="1">
      <c r="A17" s="2" t="s">
        <v>312</v>
      </c>
      <c r="B17" s="4">
        <f>ROUNDUP((B6+B6+B4)/3,0)</f>
        <v>11</v>
      </c>
      <c r="C17" s="2" t="s">
        <v>313</v>
      </c>
      <c r="D17" s="4">
        <v>35</v>
      </c>
      <c r="E17" s="2" t="s">
        <v>314</v>
      </c>
      <c r="F17" s="4"/>
      <c r="G17" s="2" t="s">
        <v>315</v>
      </c>
      <c r="H17" s="4">
        <v>1</v>
      </c>
      <c r="I17" s="1"/>
      <c r="J17" s="1"/>
    </row>
    <row r="18" spans="1:10" ht="15.75" customHeight="1">
      <c r="A18" s="2" t="s">
        <v>316</v>
      </c>
      <c r="B18" s="4">
        <f>ROUNDUP((B5+B4+B5)/3,0)</f>
        <v>13</v>
      </c>
      <c r="C18" s="2" t="s">
        <v>317</v>
      </c>
      <c r="D18" s="4">
        <v>30</v>
      </c>
      <c r="E18" s="2" t="s">
        <v>318</v>
      </c>
      <c r="F18" s="4"/>
      <c r="G18" s="2" t="s">
        <v>319</v>
      </c>
      <c r="H18" s="4">
        <v>1</v>
      </c>
      <c r="I18" s="1"/>
      <c r="J18" s="1"/>
    </row>
    <row r="19" spans="1:10" ht="15.75" customHeight="1">
      <c r="A19" s="2" t="s">
        <v>320</v>
      </c>
      <c r="B19" s="4">
        <f>ROUNDUP(B8+B9,0)</f>
        <v>8</v>
      </c>
      <c r="C19" s="2" t="s">
        <v>321</v>
      </c>
      <c r="D19" s="4">
        <v>40</v>
      </c>
      <c r="E19" s="2" t="s">
        <v>322</v>
      </c>
      <c r="F19" s="4"/>
      <c r="G19" s="2" t="s">
        <v>323</v>
      </c>
      <c r="H19" s="4">
        <v>1</v>
      </c>
      <c r="I19" s="1"/>
      <c r="J19" s="1"/>
    </row>
    <row r="20" spans="1:10" ht="15.75" customHeight="1">
      <c r="A20" s="2" t="s">
        <v>324</v>
      </c>
      <c r="B20" s="2"/>
      <c r="C20" s="2" t="s">
        <v>325</v>
      </c>
      <c r="D20" s="4">
        <v>45</v>
      </c>
      <c r="E20" s="2" t="s">
        <v>326</v>
      </c>
      <c r="F20" s="4"/>
      <c r="G20" s="2" t="s">
        <v>327</v>
      </c>
      <c r="H20" s="2" t="s">
        <v>557</v>
      </c>
      <c r="I20" s="1"/>
      <c r="J20" s="1"/>
    </row>
    <row r="21" spans="1:10" ht="15.75" customHeight="1">
      <c r="A21" s="2" t="s">
        <v>329</v>
      </c>
      <c r="B21" s="4">
        <f>F2</f>
        <v>195</v>
      </c>
      <c r="C21" s="2" t="s">
        <v>330</v>
      </c>
      <c r="D21" s="4">
        <v>25</v>
      </c>
      <c r="E21" s="2" t="s">
        <v>331</v>
      </c>
      <c r="F21" s="4"/>
      <c r="G21" s="2" t="s">
        <v>332</v>
      </c>
      <c r="H21" s="2" t="s">
        <v>557</v>
      </c>
      <c r="I21" s="1"/>
      <c r="J21" s="1"/>
    </row>
    <row r="22" spans="1:10" ht="15.75" customHeight="1">
      <c r="A22" s="2" t="s">
        <v>334</v>
      </c>
      <c r="B22" s="4">
        <f>F3</f>
        <v>6</v>
      </c>
      <c r="C22" s="2" t="s">
        <v>335</v>
      </c>
      <c r="D22" s="4">
        <v>20</v>
      </c>
      <c r="E22" s="2" t="s">
        <v>336</v>
      </c>
      <c r="F22" s="4"/>
      <c r="G22" s="2" t="s">
        <v>337</v>
      </c>
      <c r="H22" s="2" t="s">
        <v>557</v>
      </c>
      <c r="I22" s="1"/>
      <c r="J22" s="1"/>
    </row>
    <row r="23" spans="1:10" ht="15.75" customHeight="1">
      <c r="A23" s="2" t="s">
        <v>339</v>
      </c>
      <c r="B23" s="4">
        <f t="shared" ref="B23:B28" si="0">F4</f>
        <v>39</v>
      </c>
      <c r="C23" s="2" t="s">
        <v>340</v>
      </c>
      <c r="D23" s="4">
        <v>35</v>
      </c>
      <c r="E23" s="2" t="s">
        <v>341</v>
      </c>
      <c r="F23" s="4"/>
      <c r="G23" s="2" t="s">
        <v>342</v>
      </c>
      <c r="H23" s="2" t="s">
        <v>557</v>
      </c>
      <c r="I23" s="1"/>
      <c r="J23" s="1"/>
    </row>
    <row r="24" spans="1:10" ht="15.75" customHeight="1">
      <c r="A24" s="2" t="s">
        <v>344</v>
      </c>
      <c r="B24" s="4">
        <f t="shared" si="0"/>
        <v>136.5</v>
      </c>
      <c r="C24" s="2" t="s">
        <v>345</v>
      </c>
      <c r="D24" s="4">
        <v>35</v>
      </c>
      <c r="E24" s="2" t="s">
        <v>346</v>
      </c>
      <c r="F24" s="4"/>
      <c r="G24" s="2" t="s">
        <v>347</v>
      </c>
      <c r="H24" s="2" t="s">
        <v>557</v>
      </c>
      <c r="I24" s="1"/>
      <c r="J24" s="1"/>
    </row>
    <row r="25" spans="1:10" ht="15.75" customHeight="1">
      <c r="A25" s="2" t="s">
        <v>348</v>
      </c>
      <c r="B25" s="4">
        <f t="shared" si="0"/>
        <v>39</v>
      </c>
      <c r="C25" s="2" t="s">
        <v>349</v>
      </c>
      <c r="D25" s="4">
        <v>30</v>
      </c>
      <c r="E25" s="2" t="s">
        <v>350</v>
      </c>
      <c r="F25" s="4"/>
      <c r="G25" s="2" t="s">
        <v>351</v>
      </c>
      <c r="H25" s="2" t="s">
        <v>61</v>
      </c>
      <c r="I25" s="1"/>
      <c r="J25" s="1"/>
    </row>
    <row r="26" spans="1:10" ht="15.75" customHeight="1">
      <c r="A26" s="2" t="s">
        <v>353</v>
      </c>
      <c r="B26" s="4">
        <f t="shared" si="0"/>
        <v>39</v>
      </c>
      <c r="C26" s="2" t="s">
        <v>354</v>
      </c>
      <c r="D26" s="4">
        <v>30</v>
      </c>
      <c r="E26" s="2" t="s">
        <v>355</v>
      </c>
      <c r="F26" s="4"/>
      <c r="G26" s="2"/>
      <c r="H26" s="2"/>
      <c r="I26" s="1"/>
      <c r="J26" s="1"/>
    </row>
    <row r="27" spans="1:10" ht="15.75" customHeight="1">
      <c r="A27" s="2" t="s">
        <v>356</v>
      </c>
      <c r="B27" s="4">
        <f t="shared" si="0"/>
        <v>48.75</v>
      </c>
      <c r="E27" s="2" t="s">
        <v>357</v>
      </c>
      <c r="F27" s="2" t="s">
        <v>558</v>
      </c>
      <c r="G27" s="2"/>
      <c r="H27" s="2"/>
      <c r="I27" s="1"/>
      <c r="J27" s="1"/>
    </row>
    <row r="28" spans="1:10" ht="15.75" customHeight="1">
      <c r="A28" s="2" t="s">
        <v>358</v>
      </c>
      <c r="B28" s="4">
        <f t="shared" si="0"/>
        <v>48.75</v>
      </c>
      <c r="C28" s="2"/>
      <c r="D28" s="2"/>
      <c r="E28" s="2"/>
      <c r="F28" s="2"/>
      <c r="G28" s="2"/>
      <c r="H28" s="2"/>
      <c r="I28" s="1"/>
      <c r="J28" s="1"/>
    </row>
    <row r="29" spans="1:10" ht="15.75" customHeight="1">
      <c r="A29" s="2" t="s">
        <v>359</v>
      </c>
      <c r="B29" s="4">
        <v>0</v>
      </c>
      <c r="C29" s="2"/>
      <c r="D29" s="2"/>
      <c r="E29" s="2"/>
      <c r="F29" s="2"/>
      <c r="G29" s="2"/>
      <c r="H29" s="2"/>
      <c r="I29" s="1"/>
      <c r="J29" s="1"/>
    </row>
    <row r="30" spans="1:10" ht="15.75" customHeight="1">
      <c r="A30" s="2"/>
      <c r="B30" s="2"/>
      <c r="C30" s="2"/>
      <c r="D30" s="2"/>
      <c r="E30" s="2"/>
      <c r="F30" s="2"/>
      <c r="G30" s="2"/>
      <c r="H30" s="2"/>
      <c r="I30" s="1"/>
      <c r="J30" s="1"/>
    </row>
    <row r="31" spans="1:10" ht="15.75" customHeight="1">
      <c r="A31" s="3"/>
      <c r="B31" s="3"/>
      <c r="C31" s="3"/>
      <c r="D31" s="3"/>
      <c r="E31" s="3"/>
      <c r="F31" s="3"/>
      <c r="G31" s="3"/>
      <c r="H31" s="3"/>
    </row>
    <row r="32" spans="1:10" ht="15.75" customHeight="1">
      <c r="A32" s="3"/>
      <c r="B32" s="3"/>
      <c r="C32" s="3"/>
      <c r="D32" s="3"/>
      <c r="E32" s="3"/>
      <c r="F32" s="3"/>
      <c r="G32" s="3"/>
      <c r="H32" s="3"/>
    </row>
  </sheetData>
  <pageMargins left="0.7" right="0.7" top="0.78740157499999996" bottom="0.78740157499999996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FBB07-34AB-4B55-862A-272E52661F68}">
  <sheetPr>
    <outlinePr summaryBelow="0" summaryRight="0"/>
  </sheetPr>
  <dimension ref="A1:J32"/>
  <sheetViews>
    <sheetView workbookViewId="0">
      <selection activeCell="D31" sqref="D31"/>
    </sheetView>
  </sheetViews>
  <sheetFormatPr defaultColWidth="14.42578125" defaultRowHeight="15.75" customHeight="1"/>
  <sheetData>
    <row r="1" spans="1:10" ht="15.75" customHeight="1">
      <c r="A1" s="2" t="s">
        <v>238</v>
      </c>
      <c r="B1" s="2" t="s">
        <v>239</v>
      </c>
      <c r="C1" s="2" t="s">
        <v>240</v>
      </c>
      <c r="D1" s="2" t="s">
        <v>241</v>
      </c>
      <c r="E1" s="2" t="s">
        <v>242</v>
      </c>
      <c r="F1" s="2" t="s">
        <v>243</v>
      </c>
      <c r="G1" s="2" t="s">
        <v>244</v>
      </c>
      <c r="H1" s="2" t="s">
        <v>245</v>
      </c>
      <c r="I1" s="1" t="s">
        <v>246</v>
      </c>
      <c r="J1" s="1"/>
    </row>
    <row r="2" spans="1:10" ht="15.75" customHeight="1">
      <c r="A2" s="2" t="s">
        <v>247</v>
      </c>
      <c r="B2" s="4">
        <v>14</v>
      </c>
      <c r="C2" s="2" t="s">
        <v>248</v>
      </c>
      <c r="D2" s="4">
        <v>60</v>
      </c>
      <c r="E2" s="2" t="s">
        <v>249</v>
      </c>
      <c r="F2" s="4">
        <f xml:space="preserve"> (B2*2 + B5) *5</f>
        <v>215</v>
      </c>
      <c r="G2" s="2" t="s">
        <v>250</v>
      </c>
      <c r="H2" s="4">
        <v>5</v>
      </c>
      <c r="I2" s="1"/>
      <c r="J2" s="1"/>
    </row>
    <row r="3" spans="1:10" ht="15.75" customHeight="1">
      <c r="A3" s="2" t="s">
        <v>251</v>
      </c>
      <c r="B3" s="4">
        <v>17</v>
      </c>
      <c r="C3" s="2" t="s">
        <v>252</v>
      </c>
      <c r="D3" s="4">
        <v>75</v>
      </c>
      <c r="E3" s="2" t="s">
        <v>253</v>
      </c>
      <c r="F3" s="4">
        <f>ROUNDDOWN(B5/2,0)</f>
        <v>7</v>
      </c>
      <c r="G3" s="2" t="s">
        <v>254</v>
      </c>
      <c r="H3" s="4">
        <v>7</v>
      </c>
      <c r="I3" s="1"/>
      <c r="J3" s="1"/>
    </row>
    <row r="4" spans="1:10" ht="15.75" customHeight="1">
      <c r="A4" s="2" t="s">
        <v>255</v>
      </c>
      <c r="B4" s="4">
        <v>10</v>
      </c>
      <c r="C4" s="2" t="s">
        <v>256</v>
      </c>
      <c r="D4" s="4">
        <v>50</v>
      </c>
      <c r="E4" s="2" t="s">
        <v>257</v>
      </c>
      <c r="F4" s="4">
        <f>$F$2*0.2</f>
        <v>43</v>
      </c>
      <c r="G4" s="2" t="s">
        <v>258</v>
      </c>
      <c r="H4" s="4">
        <v>0</v>
      </c>
      <c r="I4" s="1"/>
      <c r="J4" s="1"/>
    </row>
    <row r="5" spans="1:10" ht="15.75" customHeight="1">
      <c r="A5" s="2" t="s">
        <v>259</v>
      </c>
      <c r="B5" s="4">
        <v>15</v>
      </c>
      <c r="C5" s="2" t="s">
        <v>260</v>
      </c>
      <c r="D5" s="4">
        <v>70</v>
      </c>
      <c r="E5" s="2" t="s">
        <v>261</v>
      </c>
      <c r="F5" s="4">
        <f>$F$2*0.7</f>
        <v>150.5</v>
      </c>
      <c r="G5" s="2" t="s">
        <v>262</v>
      </c>
      <c r="H5" s="4">
        <v>5</v>
      </c>
      <c r="I5" s="1"/>
      <c r="J5" s="1"/>
    </row>
    <row r="6" spans="1:10" ht="15.75" customHeight="1">
      <c r="A6" s="2" t="s">
        <v>263</v>
      </c>
      <c r="B6" s="4">
        <v>11</v>
      </c>
      <c r="C6" s="2" t="s">
        <v>264</v>
      </c>
      <c r="D6" s="4">
        <v>20</v>
      </c>
      <c r="E6" s="2" t="s">
        <v>265</v>
      </c>
      <c r="F6" s="4">
        <f>$F$2*0.2</f>
        <v>43</v>
      </c>
      <c r="G6" s="2" t="s">
        <v>266</v>
      </c>
      <c r="H6" s="4">
        <v>3</v>
      </c>
      <c r="I6" s="1"/>
      <c r="J6" s="1"/>
    </row>
    <row r="7" spans="1:10" ht="15.75" customHeight="1">
      <c r="A7" s="2" t="s">
        <v>267</v>
      </c>
      <c r="B7" s="4">
        <v>14</v>
      </c>
      <c r="C7" s="2" t="s">
        <v>268</v>
      </c>
      <c r="D7" s="4">
        <v>80</v>
      </c>
      <c r="E7" s="2" t="s">
        <v>269</v>
      </c>
      <c r="F7" s="4">
        <f>$F$2*0.2</f>
        <v>43</v>
      </c>
      <c r="G7" s="2" t="s">
        <v>270</v>
      </c>
      <c r="H7" s="4">
        <v>1</v>
      </c>
      <c r="I7" s="1"/>
      <c r="J7" s="1"/>
    </row>
    <row r="8" spans="1:10" ht="15.75" customHeight="1">
      <c r="A8" s="2" t="s">
        <v>271</v>
      </c>
      <c r="B8" s="4">
        <v>5</v>
      </c>
      <c r="C8" s="2" t="s">
        <v>272</v>
      </c>
      <c r="D8" s="4">
        <v>35</v>
      </c>
      <c r="E8" s="2" t="s">
        <v>273</v>
      </c>
      <c r="F8" s="4">
        <f>$F$2*0.25</f>
        <v>53.75</v>
      </c>
      <c r="G8" s="2" t="s">
        <v>274</v>
      </c>
      <c r="H8" s="4">
        <v>2</v>
      </c>
      <c r="I8" s="1"/>
      <c r="J8" s="1"/>
    </row>
    <row r="9" spans="1:10" ht="15.75" customHeight="1">
      <c r="A9" s="2" t="s">
        <v>275</v>
      </c>
      <c r="B9" s="4">
        <v>4</v>
      </c>
      <c r="C9" s="2" t="s">
        <v>276</v>
      </c>
      <c r="D9" s="4">
        <v>60</v>
      </c>
      <c r="E9" s="2" t="s">
        <v>277</v>
      </c>
      <c r="F9" s="4">
        <f>$F$2*0.25</f>
        <v>53.75</v>
      </c>
      <c r="G9" s="2" t="s">
        <v>278</v>
      </c>
      <c r="H9" s="4">
        <v>1</v>
      </c>
      <c r="I9" s="1"/>
      <c r="J9" s="1"/>
    </row>
    <row r="10" spans="1:10" ht="15.75" customHeight="1">
      <c r="A10" s="2" t="s">
        <v>279</v>
      </c>
      <c r="B10" s="4">
        <f>ROUNDUP((B8+B5+B7+B9)/2,0)</f>
        <v>19</v>
      </c>
      <c r="C10" s="2" t="s">
        <v>280</v>
      </c>
      <c r="D10" s="4">
        <v>60</v>
      </c>
      <c r="E10" s="2" t="s">
        <v>281</v>
      </c>
      <c r="F10" s="2" t="s">
        <v>184</v>
      </c>
      <c r="G10" s="2" t="s">
        <v>283</v>
      </c>
      <c r="H10" s="4">
        <v>5</v>
      </c>
      <c r="I10" s="1"/>
      <c r="J10" s="1"/>
    </row>
    <row r="11" spans="1:10" ht="15.75" customHeight="1">
      <c r="A11" s="2" t="s">
        <v>284</v>
      </c>
      <c r="B11" s="4">
        <v>10</v>
      </c>
      <c r="C11" s="2" t="s">
        <v>285</v>
      </c>
      <c r="D11" s="4">
        <v>50</v>
      </c>
      <c r="E11" s="2" t="s">
        <v>286</v>
      </c>
      <c r="F11" s="4">
        <v>2</v>
      </c>
      <c r="G11" s="2" t="s">
        <v>287</v>
      </c>
      <c r="H11" s="4">
        <v>6</v>
      </c>
      <c r="I11" s="1"/>
      <c r="J11" s="1"/>
    </row>
    <row r="12" spans="1:10" ht="15.75" customHeight="1">
      <c r="A12" s="2" t="s">
        <v>288</v>
      </c>
      <c r="B12" s="4">
        <v>20</v>
      </c>
      <c r="C12" s="2" t="s">
        <v>289</v>
      </c>
      <c r="D12" s="4">
        <v>20</v>
      </c>
      <c r="E12" s="2" t="s">
        <v>290</v>
      </c>
      <c r="F12" s="4">
        <v>2</v>
      </c>
      <c r="G12" s="2" t="s">
        <v>291</v>
      </c>
      <c r="H12" s="4">
        <v>6</v>
      </c>
      <c r="I12" s="1"/>
      <c r="J12" s="1"/>
    </row>
    <row r="13" spans="1:10" ht="15.75" customHeight="1">
      <c r="A13" s="2" t="s">
        <v>292</v>
      </c>
      <c r="B13" s="4">
        <v>20</v>
      </c>
      <c r="C13" s="2" t="s">
        <v>293</v>
      </c>
      <c r="D13" s="4">
        <v>26</v>
      </c>
      <c r="E13" s="2" t="s">
        <v>294</v>
      </c>
      <c r="F13" s="2" t="s">
        <v>559</v>
      </c>
      <c r="G13" s="2" t="s">
        <v>296</v>
      </c>
      <c r="H13" s="4">
        <v>5</v>
      </c>
      <c r="I13" s="1"/>
      <c r="J13" s="1"/>
    </row>
    <row r="14" spans="1:10" ht="15.75" customHeight="1">
      <c r="A14" s="2" t="s">
        <v>297</v>
      </c>
      <c r="B14" s="4">
        <v>48</v>
      </c>
      <c r="C14" s="2" t="s">
        <v>298</v>
      </c>
      <c r="D14" s="4">
        <v>20</v>
      </c>
      <c r="E14" s="2" t="s">
        <v>299</v>
      </c>
      <c r="F14" s="2" t="s">
        <v>508</v>
      </c>
      <c r="G14" s="2" t="s">
        <v>301</v>
      </c>
      <c r="H14" s="4">
        <v>5</v>
      </c>
      <c r="I14" s="1"/>
      <c r="J14" s="1"/>
    </row>
    <row r="15" spans="1:10" ht="15.75" customHeight="1">
      <c r="A15" s="2" t="s">
        <v>302</v>
      </c>
      <c r="B15" s="2" t="s">
        <v>333</v>
      </c>
      <c r="C15" s="2" t="s">
        <v>304</v>
      </c>
      <c r="D15" s="4">
        <v>32</v>
      </c>
      <c r="E15" s="2" t="s">
        <v>305</v>
      </c>
      <c r="F15" s="2" t="s">
        <v>560</v>
      </c>
      <c r="G15" s="2" t="s">
        <v>307</v>
      </c>
      <c r="H15" s="4">
        <v>1</v>
      </c>
      <c r="I15" s="1"/>
      <c r="J15" s="1"/>
    </row>
    <row r="16" spans="1:10" ht="15.75" customHeight="1">
      <c r="A16" s="2" t="s">
        <v>308</v>
      </c>
      <c r="B16" s="4">
        <f>ROUNDUP((B7+B5)/2,0)</f>
        <v>15</v>
      </c>
      <c r="C16" s="2" t="s">
        <v>309</v>
      </c>
      <c r="D16" s="4">
        <v>25</v>
      </c>
      <c r="E16" s="2" t="s">
        <v>99</v>
      </c>
      <c r="F16" s="2" t="s">
        <v>556</v>
      </c>
      <c r="G16" s="2" t="s">
        <v>311</v>
      </c>
      <c r="H16" s="4">
        <v>2</v>
      </c>
      <c r="I16" s="1"/>
      <c r="J16" s="1"/>
    </row>
    <row r="17" spans="1:10" ht="15.75" customHeight="1">
      <c r="A17" s="2" t="s">
        <v>312</v>
      </c>
      <c r="B17" s="4">
        <f>ROUNDUP((B6+B6+B4)/3,0)</f>
        <v>11</v>
      </c>
      <c r="C17" s="2" t="s">
        <v>313</v>
      </c>
      <c r="D17" s="4">
        <v>40</v>
      </c>
      <c r="E17" s="2" t="s">
        <v>314</v>
      </c>
      <c r="F17" s="4"/>
      <c r="G17" s="2" t="s">
        <v>315</v>
      </c>
      <c r="H17" s="4">
        <v>2</v>
      </c>
      <c r="I17" s="1"/>
      <c r="J17" s="1"/>
    </row>
    <row r="18" spans="1:10" ht="15.75" customHeight="1">
      <c r="A18" s="2" t="s">
        <v>316</v>
      </c>
      <c r="B18" s="4">
        <f>ROUNDUP((B5+B4+B5)/3,0)</f>
        <v>14</v>
      </c>
      <c r="C18" s="2" t="s">
        <v>317</v>
      </c>
      <c r="D18" s="4">
        <v>30</v>
      </c>
      <c r="E18" s="2" t="s">
        <v>318</v>
      </c>
      <c r="F18" s="4"/>
      <c r="G18" s="2" t="s">
        <v>319</v>
      </c>
      <c r="H18" s="4">
        <v>2</v>
      </c>
      <c r="I18" s="1"/>
      <c r="J18" s="1"/>
    </row>
    <row r="19" spans="1:10" ht="15.75" customHeight="1">
      <c r="A19" s="2" t="s">
        <v>320</v>
      </c>
      <c r="B19" s="4">
        <f>ROUNDUP(B8+B9,0)</f>
        <v>9</v>
      </c>
      <c r="C19" s="2" t="s">
        <v>321</v>
      </c>
      <c r="D19" s="4">
        <v>34</v>
      </c>
      <c r="E19" s="2" t="s">
        <v>322</v>
      </c>
      <c r="F19" s="4"/>
      <c r="G19" s="2" t="s">
        <v>323</v>
      </c>
      <c r="H19" s="4">
        <v>2</v>
      </c>
      <c r="I19" s="1"/>
      <c r="J19" s="1"/>
    </row>
    <row r="20" spans="1:10" ht="15.75" customHeight="1">
      <c r="A20" s="2" t="s">
        <v>324</v>
      </c>
      <c r="B20" s="2"/>
      <c r="C20" s="2" t="s">
        <v>325</v>
      </c>
      <c r="D20" s="4">
        <v>60</v>
      </c>
      <c r="E20" s="2" t="s">
        <v>326</v>
      </c>
      <c r="F20" s="4"/>
      <c r="G20" s="2" t="s">
        <v>327</v>
      </c>
      <c r="H20" s="2" t="s">
        <v>519</v>
      </c>
      <c r="I20" s="1"/>
      <c r="J20" s="1"/>
    </row>
    <row r="21" spans="1:10" ht="15.75" customHeight="1">
      <c r="A21" s="2" t="s">
        <v>329</v>
      </c>
      <c r="B21" s="4">
        <f>F2</f>
        <v>215</v>
      </c>
      <c r="C21" s="2" t="s">
        <v>330</v>
      </c>
      <c r="D21" s="4">
        <v>20</v>
      </c>
      <c r="E21" s="2" t="s">
        <v>331</v>
      </c>
      <c r="F21" s="4"/>
      <c r="G21" s="2" t="s">
        <v>332</v>
      </c>
      <c r="H21" s="2" t="s">
        <v>519</v>
      </c>
      <c r="I21" s="1"/>
      <c r="J21" s="1"/>
    </row>
    <row r="22" spans="1:10" ht="15.75" customHeight="1">
      <c r="A22" s="2" t="s">
        <v>334</v>
      </c>
      <c r="B22" s="4">
        <f>F3</f>
        <v>7</v>
      </c>
      <c r="C22" s="2" t="s">
        <v>335</v>
      </c>
      <c r="D22" s="4">
        <v>20</v>
      </c>
      <c r="E22" s="2" t="s">
        <v>336</v>
      </c>
      <c r="F22" s="4"/>
      <c r="G22" s="2" t="s">
        <v>337</v>
      </c>
      <c r="H22" s="2" t="s">
        <v>519</v>
      </c>
      <c r="I22" s="1"/>
      <c r="J22" s="1"/>
    </row>
    <row r="23" spans="1:10" ht="15.75" customHeight="1">
      <c r="A23" s="2" t="s">
        <v>339</v>
      </c>
      <c r="B23" s="4">
        <f t="shared" ref="B23:B28" si="0">F4</f>
        <v>43</v>
      </c>
      <c r="C23" s="2" t="s">
        <v>340</v>
      </c>
      <c r="D23" s="4">
        <v>20</v>
      </c>
      <c r="E23" s="2" t="s">
        <v>341</v>
      </c>
      <c r="F23" s="4"/>
      <c r="G23" s="2" t="s">
        <v>342</v>
      </c>
      <c r="H23" s="2" t="s">
        <v>519</v>
      </c>
      <c r="I23" s="1"/>
      <c r="J23" s="1"/>
    </row>
    <row r="24" spans="1:10" ht="15.75" customHeight="1">
      <c r="A24" s="2" t="s">
        <v>344</v>
      </c>
      <c r="B24" s="4">
        <f t="shared" si="0"/>
        <v>150.5</v>
      </c>
      <c r="C24" s="2" t="s">
        <v>345</v>
      </c>
      <c r="D24" s="4">
        <v>60</v>
      </c>
      <c r="E24" s="2" t="s">
        <v>346</v>
      </c>
      <c r="F24" s="4"/>
      <c r="G24" s="2" t="s">
        <v>347</v>
      </c>
      <c r="H24" s="2" t="s">
        <v>519</v>
      </c>
      <c r="I24" s="1"/>
      <c r="J24" s="1"/>
    </row>
    <row r="25" spans="1:10" ht="15.75" customHeight="1">
      <c r="A25" s="2" t="s">
        <v>348</v>
      </c>
      <c r="B25" s="4">
        <f t="shared" si="0"/>
        <v>43</v>
      </c>
      <c r="C25" s="2" t="s">
        <v>349</v>
      </c>
      <c r="D25" s="4">
        <v>50</v>
      </c>
      <c r="E25" s="2" t="s">
        <v>350</v>
      </c>
      <c r="F25" s="4"/>
      <c r="G25" s="2" t="s">
        <v>351</v>
      </c>
      <c r="H25" s="2" t="s">
        <v>61</v>
      </c>
      <c r="I25" s="1"/>
      <c r="J25" s="1"/>
    </row>
    <row r="26" spans="1:10" ht="15.75" customHeight="1">
      <c r="A26" s="2" t="s">
        <v>353</v>
      </c>
      <c r="B26" s="4">
        <f t="shared" si="0"/>
        <v>43</v>
      </c>
      <c r="C26" s="2" t="s">
        <v>354</v>
      </c>
      <c r="D26" s="4">
        <v>50</v>
      </c>
      <c r="E26" s="2" t="s">
        <v>355</v>
      </c>
      <c r="F26" s="4"/>
      <c r="G26" s="2"/>
      <c r="H26" s="2"/>
      <c r="I26" s="1"/>
      <c r="J26" s="1"/>
    </row>
    <row r="27" spans="1:10" ht="15.75" customHeight="1">
      <c r="A27" s="2" t="s">
        <v>356</v>
      </c>
      <c r="B27" s="4">
        <f t="shared" si="0"/>
        <v>53.75</v>
      </c>
      <c r="E27" s="2" t="s">
        <v>357</v>
      </c>
      <c r="F27" s="2" t="s">
        <v>558</v>
      </c>
      <c r="G27" s="2"/>
      <c r="H27" s="2"/>
      <c r="I27" s="1"/>
      <c r="J27" s="1"/>
    </row>
    <row r="28" spans="1:10" ht="15.75" customHeight="1">
      <c r="A28" s="2" t="s">
        <v>358</v>
      </c>
      <c r="B28" s="4">
        <f t="shared" si="0"/>
        <v>53.75</v>
      </c>
      <c r="C28" s="2"/>
      <c r="D28" s="2"/>
      <c r="E28" s="2"/>
      <c r="F28" s="2"/>
      <c r="G28" s="2"/>
      <c r="H28" s="2"/>
      <c r="I28" s="1"/>
      <c r="J28" s="1"/>
    </row>
    <row r="29" spans="1:10" ht="15.75" customHeight="1">
      <c r="A29" s="2" t="s">
        <v>359</v>
      </c>
      <c r="B29" s="4">
        <v>0</v>
      </c>
      <c r="C29" s="2"/>
      <c r="D29" s="2"/>
      <c r="E29" s="2"/>
      <c r="F29" s="2"/>
      <c r="G29" s="2"/>
      <c r="H29" s="2"/>
      <c r="I29" s="1"/>
      <c r="J29" s="1"/>
    </row>
    <row r="30" spans="1:10" ht="15.75" customHeight="1">
      <c r="A30" s="2"/>
      <c r="B30" s="2"/>
      <c r="C30" s="2"/>
      <c r="D30" s="2"/>
      <c r="E30" s="2"/>
      <c r="F30" s="2"/>
      <c r="G30" s="2"/>
      <c r="H30" s="2"/>
      <c r="I30" s="1"/>
      <c r="J30" s="1"/>
    </row>
    <row r="31" spans="1:10" ht="15.75" customHeight="1">
      <c r="A31" s="3"/>
      <c r="B31" s="3"/>
      <c r="C31" s="3"/>
      <c r="D31" s="3"/>
      <c r="E31" s="3"/>
      <c r="F31" s="3"/>
      <c r="G31" s="3"/>
      <c r="H31" s="3"/>
    </row>
    <row r="32" spans="1:10" ht="15.75" customHeight="1">
      <c r="A32" s="3"/>
      <c r="B32" s="3"/>
      <c r="C32" s="3"/>
      <c r="D32" s="3"/>
      <c r="E32" s="3"/>
      <c r="F32" s="3"/>
      <c r="G32" s="3"/>
      <c r="H32" s="3"/>
    </row>
  </sheetData>
  <pageMargins left="0.7" right="0.7" top="0.78740157499999996" bottom="0.78740157499999996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CB154-B42A-42CE-8ABF-0D1D6190BFAF}">
  <dimension ref="A1:I29"/>
  <sheetViews>
    <sheetView workbookViewId="0"/>
  </sheetViews>
  <sheetFormatPr defaultRowHeight="12.75"/>
  <sheetData>
    <row r="1" spans="1:9" ht="15">
      <c r="A1" s="2" t="s">
        <v>238</v>
      </c>
      <c r="B1" s="2" t="s">
        <v>239</v>
      </c>
      <c r="C1" s="2" t="s">
        <v>240</v>
      </c>
      <c r="D1" s="2" t="s">
        <v>241</v>
      </c>
      <c r="E1" s="2" t="s">
        <v>242</v>
      </c>
      <c r="F1" s="2" t="s">
        <v>243</v>
      </c>
      <c r="G1" s="2" t="s">
        <v>244</v>
      </c>
      <c r="H1" s="2" t="s">
        <v>245</v>
      </c>
      <c r="I1" s="1" t="s">
        <v>246</v>
      </c>
    </row>
    <row r="2" spans="1:9" ht="15">
      <c r="A2" s="2" t="s">
        <v>247</v>
      </c>
      <c r="B2" s="4">
        <v>13</v>
      </c>
      <c r="C2" s="2" t="s">
        <v>248</v>
      </c>
      <c r="D2" s="4">
        <v>35</v>
      </c>
      <c r="E2" s="2" t="s">
        <v>249</v>
      </c>
      <c r="F2" s="4">
        <f xml:space="preserve"> (B2*2 + B5) *5</f>
        <v>200</v>
      </c>
      <c r="G2" s="2" t="s">
        <v>250</v>
      </c>
      <c r="H2" s="4">
        <v>6</v>
      </c>
      <c r="I2" s="1"/>
    </row>
    <row r="3" spans="1:9" ht="15">
      <c r="A3" s="2" t="s">
        <v>251</v>
      </c>
      <c r="B3" s="4">
        <v>14</v>
      </c>
      <c r="C3" s="2" t="s">
        <v>252</v>
      </c>
      <c r="D3" s="4">
        <v>40</v>
      </c>
      <c r="E3" s="2" t="s">
        <v>253</v>
      </c>
      <c r="F3" s="4">
        <f>ROUNDDOWN(B5/2,0)</f>
        <v>7</v>
      </c>
      <c r="G3" s="2" t="s">
        <v>254</v>
      </c>
      <c r="H3" s="4">
        <v>7</v>
      </c>
      <c r="I3" s="1"/>
    </row>
    <row r="4" spans="1:9" ht="15">
      <c r="A4" s="2" t="s">
        <v>255</v>
      </c>
      <c r="B4" s="4">
        <v>9</v>
      </c>
      <c r="C4" s="2" t="s">
        <v>256</v>
      </c>
      <c r="D4" s="4">
        <v>35</v>
      </c>
      <c r="E4" s="2" t="s">
        <v>257</v>
      </c>
      <c r="F4" s="4">
        <f>$F$2*0.2</f>
        <v>40</v>
      </c>
      <c r="G4" s="2" t="s">
        <v>258</v>
      </c>
      <c r="H4" s="4">
        <v>0</v>
      </c>
      <c r="I4" s="1"/>
    </row>
    <row r="5" spans="1:9" ht="15">
      <c r="A5" s="2" t="s">
        <v>259</v>
      </c>
      <c r="B5" s="4">
        <v>14</v>
      </c>
      <c r="C5" s="2" t="s">
        <v>260</v>
      </c>
      <c r="D5" s="4">
        <v>35</v>
      </c>
      <c r="E5" s="2" t="s">
        <v>261</v>
      </c>
      <c r="F5" s="4">
        <f>$F$2*0.7</f>
        <v>140</v>
      </c>
      <c r="G5" s="2" t="s">
        <v>262</v>
      </c>
      <c r="H5" s="4">
        <v>0</v>
      </c>
      <c r="I5" s="1"/>
    </row>
    <row r="6" spans="1:9" ht="15">
      <c r="A6" s="2" t="s">
        <v>263</v>
      </c>
      <c r="B6" s="4">
        <v>10</v>
      </c>
      <c r="C6" s="2" t="s">
        <v>264</v>
      </c>
      <c r="D6" s="4">
        <v>35</v>
      </c>
      <c r="E6" s="2" t="s">
        <v>265</v>
      </c>
      <c r="F6" s="4">
        <f>$F$2*0.2</f>
        <v>40</v>
      </c>
      <c r="G6" s="2" t="s">
        <v>266</v>
      </c>
      <c r="H6" s="4">
        <v>1</v>
      </c>
      <c r="I6" s="1"/>
    </row>
    <row r="7" spans="1:9" ht="15">
      <c r="A7" s="2" t="s">
        <v>267</v>
      </c>
      <c r="B7" s="4">
        <v>11</v>
      </c>
      <c r="C7" s="2" t="s">
        <v>268</v>
      </c>
      <c r="D7" s="4">
        <v>55</v>
      </c>
      <c r="E7" s="2" t="s">
        <v>269</v>
      </c>
      <c r="F7" s="4">
        <f>$F$2*0.2</f>
        <v>40</v>
      </c>
      <c r="G7" s="2" t="s">
        <v>270</v>
      </c>
      <c r="H7" s="4">
        <v>1</v>
      </c>
      <c r="I7" s="1"/>
    </row>
    <row r="8" spans="1:9" ht="15">
      <c r="A8" s="2" t="s">
        <v>271</v>
      </c>
      <c r="B8" s="4">
        <v>5</v>
      </c>
      <c r="C8" s="2" t="s">
        <v>272</v>
      </c>
      <c r="D8" s="4">
        <v>40</v>
      </c>
      <c r="E8" s="2" t="s">
        <v>273</v>
      </c>
      <c r="F8" s="4">
        <f>$F$2*0.25</f>
        <v>50</v>
      </c>
      <c r="G8" s="2" t="s">
        <v>274</v>
      </c>
      <c r="H8" s="4">
        <v>1</v>
      </c>
      <c r="I8" s="1"/>
    </row>
    <row r="9" spans="1:9" ht="15">
      <c r="A9" s="2" t="s">
        <v>275</v>
      </c>
      <c r="B9" s="4">
        <v>5</v>
      </c>
      <c r="C9" s="2" t="s">
        <v>276</v>
      </c>
      <c r="D9" s="4">
        <v>35</v>
      </c>
      <c r="E9" s="2" t="s">
        <v>277</v>
      </c>
      <c r="F9" s="4">
        <f>$F$2*0.25</f>
        <v>50</v>
      </c>
      <c r="G9" s="2" t="s">
        <v>278</v>
      </c>
      <c r="H9" s="4">
        <v>1</v>
      </c>
      <c r="I9" s="1"/>
    </row>
    <row r="10" spans="1:9" ht="15">
      <c r="A10" s="2" t="s">
        <v>279</v>
      </c>
      <c r="B10" s="4">
        <f>ROUNDUP((B8+B5+B7+B9)/2,0)</f>
        <v>18</v>
      </c>
      <c r="C10" s="2" t="s">
        <v>280</v>
      </c>
      <c r="D10" s="4">
        <v>30</v>
      </c>
      <c r="E10" s="2" t="s">
        <v>281</v>
      </c>
      <c r="F10" s="2" t="s">
        <v>282</v>
      </c>
      <c r="G10" s="2" t="s">
        <v>283</v>
      </c>
      <c r="H10" s="4">
        <v>7</v>
      </c>
      <c r="I10" s="1"/>
    </row>
    <row r="11" spans="1:9" ht="15">
      <c r="A11" s="2" t="s">
        <v>284</v>
      </c>
      <c r="B11" s="4">
        <v>8</v>
      </c>
      <c r="C11" s="2" t="s">
        <v>285</v>
      </c>
      <c r="D11" s="4">
        <v>28</v>
      </c>
      <c r="E11" s="2" t="s">
        <v>286</v>
      </c>
      <c r="F11" s="4">
        <v>2</v>
      </c>
      <c r="G11" s="2" t="s">
        <v>287</v>
      </c>
      <c r="H11" s="4">
        <v>6</v>
      </c>
      <c r="I11" s="1"/>
    </row>
    <row r="12" spans="1:9" ht="15">
      <c r="A12" s="2" t="s">
        <v>288</v>
      </c>
      <c r="B12" s="4">
        <v>20</v>
      </c>
      <c r="C12" s="2" t="s">
        <v>289</v>
      </c>
      <c r="D12" s="4">
        <v>20</v>
      </c>
      <c r="E12" s="2" t="s">
        <v>290</v>
      </c>
      <c r="F12" s="4">
        <v>2</v>
      </c>
      <c r="G12" s="2" t="s">
        <v>291</v>
      </c>
      <c r="H12" s="4">
        <v>6</v>
      </c>
      <c r="I12" s="1"/>
    </row>
    <row r="13" spans="1:9" ht="15">
      <c r="A13" s="2" t="s">
        <v>292</v>
      </c>
      <c r="B13" s="4">
        <v>20</v>
      </c>
      <c r="C13" s="2" t="s">
        <v>293</v>
      </c>
      <c r="D13" s="4">
        <v>25</v>
      </c>
      <c r="E13" s="2" t="s">
        <v>294</v>
      </c>
      <c r="F13" s="2" t="s">
        <v>421</v>
      </c>
      <c r="G13" s="2" t="s">
        <v>296</v>
      </c>
      <c r="H13" s="4">
        <v>6</v>
      </c>
      <c r="I13" s="1"/>
    </row>
    <row r="14" spans="1:9" ht="15">
      <c r="A14" s="2" t="s">
        <v>297</v>
      </c>
      <c r="B14" s="4">
        <v>48</v>
      </c>
      <c r="C14" s="2" t="s">
        <v>298</v>
      </c>
      <c r="D14" s="4">
        <v>30</v>
      </c>
      <c r="E14" s="2" t="s">
        <v>299</v>
      </c>
      <c r="F14" s="2"/>
      <c r="G14" s="2" t="s">
        <v>301</v>
      </c>
      <c r="H14" s="4">
        <v>6</v>
      </c>
      <c r="I14" s="1"/>
    </row>
    <row r="15" spans="1:9" ht="15">
      <c r="A15" s="2" t="s">
        <v>302</v>
      </c>
      <c r="B15" s="2" t="s">
        <v>333</v>
      </c>
      <c r="C15" s="2" t="s">
        <v>304</v>
      </c>
      <c r="D15" s="4">
        <v>20</v>
      </c>
      <c r="E15" s="2" t="s">
        <v>305</v>
      </c>
      <c r="F15" s="2" t="s">
        <v>423</v>
      </c>
      <c r="G15" s="2" t="s">
        <v>307</v>
      </c>
      <c r="H15" s="4">
        <v>1</v>
      </c>
      <c r="I15" s="1"/>
    </row>
    <row r="16" spans="1:9" ht="15">
      <c r="A16" s="2" t="s">
        <v>308</v>
      </c>
      <c r="B16" s="4">
        <f>ROUNDUP((B7+B5)/2,0)</f>
        <v>13</v>
      </c>
      <c r="C16" s="2" t="s">
        <v>309</v>
      </c>
      <c r="D16" s="4">
        <v>20</v>
      </c>
      <c r="E16" s="2" t="s">
        <v>99</v>
      </c>
      <c r="F16" s="2"/>
      <c r="G16" s="2" t="s">
        <v>311</v>
      </c>
      <c r="H16" s="4">
        <v>1</v>
      </c>
      <c r="I16" s="1"/>
    </row>
    <row r="17" spans="1:9" ht="15">
      <c r="A17" s="2" t="s">
        <v>312</v>
      </c>
      <c r="B17" s="4">
        <f>ROUNDUP((B6+B6+B4)/3,0)</f>
        <v>10</v>
      </c>
      <c r="C17" s="2" t="s">
        <v>313</v>
      </c>
      <c r="D17" s="4">
        <v>30</v>
      </c>
      <c r="E17" s="2" t="s">
        <v>314</v>
      </c>
      <c r="F17" s="4"/>
      <c r="G17" s="2" t="s">
        <v>315</v>
      </c>
      <c r="H17" s="4">
        <v>1</v>
      </c>
      <c r="I17" s="1"/>
    </row>
    <row r="18" spans="1:9" ht="15">
      <c r="A18" s="2" t="s">
        <v>316</v>
      </c>
      <c r="B18" s="4">
        <f>ROUNDUP((B5+B4+B5)/3,0)</f>
        <v>13</v>
      </c>
      <c r="C18" s="2" t="s">
        <v>317</v>
      </c>
      <c r="D18" s="4">
        <v>35</v>
      </c>
      <c r="E18" s="2" t="s">
        <v>318</v>
      </c>
      <c r="F18" s="4"/>
      <c r="G18" s="2" t="s">
        <v>319</v>
      </c>
      <c r="H18" s="4">
        <v>1</v>
      </c>
      <c r="I18" s="1"/>
    </row>
    <row r="19" spans="1:9" ht="15">
      <c r="A19" s="2" t="s">
        <v>320</v>
      </c>
      <c r="B19" s="4">
        <f>ROUNDUP(B8+B9,0)</f>
        <v>10</v>
      </c>
      <c r="C19" s="2" t="s">
        <v>321</v>
      </c>
      <c r="D19" s="4">
        <v>30</v>
      </c>
      <c r="E19" s="2" t="s">
        <v>322</v>
      </c>
      <c r="F19" s="4"/>
      <c r="G19" s="2" t="s">
        <v>323</v>
      </c>
      <c r="H19" s="4">
        <v>1</v>
      </c>
      <c r="I19" s="1"/>
    </row>
    <row r="20" spans="1:9" ht="15">
      <c r="A20" s="2" t="s">
        <v>324</v>
      </c>
      <c r="B20" s="2"/>
      <c r="C20" s="2" t="s">
        <v>325</v>
      </c>
      <c r="D20" s="4">
        <v>35</v>
      </c>
      <c r="E20" s="2" t="s">
        <v>326</v>
      </c>
      <c r="F20" s="4"/>
      <c r="G20" s="2" t="s">
        <v>327</v>
      </c>
      <c r="H20" s="2" t="s">
        <v>472</v>
      </c>
      <c r="I20" s="1"/>
    </row>
    <row r="21" spans="1:9" ht="15">
      <c r="A21" s="2" t="s">
        <v>329</v>
      </c>
      <c r="B21" s="4">
        <f>F2</f>
        <v>200</v>
      </c>
      <c r="C21" s="2" t="s">
        <v>330</v>
      </c>
      <c r="D21" s="4">
        <v>40</v>
      </c>
      <c r="E21" s="2" t="s">
        <v>331</v>
      </c>
      <c r="F21" s="4"/>
      <c r="G21" s="2" t="s">
        <v>332</v>
      </c>
      <c r="H21" s="2" t="s">
        <v>472</v>
      </c>
      <c r="I21" s="1"/>
    </row>
    <row r="22" spans="1:9" ht="15">
      <c r="A22" s="2" t="s">
        <v>334</v>
      </c>
      <c r="B22" s="4">
        <f>F3</f>
        <v>7</v>
      </c>
      <c r="C22" s="2" t="s">
        <v>335</v>
      </c>
      <c r="D22" s="4">
        <v>20</v>
      </c>
      <c r="E22" s="2" t="s">
        <v>336</v>
      </c>
      <c r="F22" s="4"/>
      <c r="G22" s="2" t="s">
        <v>337</v>
      </c>
      <c r="H22" s="2" t="s">
        <v>472</v>
      </c>
      <c r="I22" s="1"/>
    </row>
    <row r="23" spans="1:9" ht="15">
      <c r="A23" s="2" t="s">
        <v>339</v>
      </c>
      <c r="B23" s="4">
        <f>F4</f>
        <v>40</v>
      </c>
      <c r="C23" s="2" t="s">
        <v>340</v>
      </c>
      <c r="D23" s="4">
        <v>35</v>
      </c>
      <c r="E23" s="2" t="s">
        <v>341</v>
      </c>
      <c r="F23" s="4"/>
      <c r="G23" s="2" t="s">
        <v>342</v>
      </c>
      <c r="H23" s="2" t="s">
        <v>472</v>
      </c>
      <c r="I23" s="1"/>
    </row>
    <row r="24" spans="1:9" ht="15">
      <c r="A24" s="2" t="s">
        <v>344</v>
      </c>
      <c r="B24" s="4">
        <f>F5</f>
        <v>140</v>
      </c>
      <c r="C24" s="2" t="s">
        <v>345</v>
      </c>
      <c r="D24" s="4">
        <v>25</v>
      </c>
      <c r="E24" s="2" t="s">
        <v>346</v>
      </c>
      <c r="F24" s="4"/>
      <c r="G24" s="2" t="s">
        <v>347</v>
      </c>
      <c r="H24" s="2" t="s">
        <v>472</v>
      </c>
      <c r="I24" s="1"/>
    </row>
    <row r="25" spans="1:9" ht="15">
      <c r="A25" s="2" t="s">
        <v>348</v>
      </c>
      <c r="B25" s="4">
        <f>F6</f>
        <v>40</v>
      </c>
      <c r="C25" s="2" t="s">
        <v>349</v>
      </c>
      <c r="D25" s="4">
        <v>30</v>
      </c>
      <c r="E25" s="2" t="s">
        <v>350</v>
      </c>
      <c r="F25" s="4"/>
      <c r="G25" s="2" t="s">
        <v>351</v>
      </c>
      <c r="H25" s="2" t="s">
        <v>453</v>
      </c>
      <c r="I25" s="1"/>
    </row>
    <row r="26" spans="1:9" ht="15">
      <c r="A26" s="2" t="s">
        <v>353</v>
      </c>
      <c r="B26" s="4">
        <f>F7</f>
        <v>40</v>
      </c>
      <c r="C26" s="2" t="s">
        <v>354</v>
      </c>
      <c r="D26" s="4">
        <v>32</v>
      </c>
      <c r="E26" s="2" t="s">
        <v>355</v>
      </c>
      <c r="F26" s="4"/>
      <c r="G26" s="2"/>
      <c r="H26" s="2"/>
      <c r="I26" s="1"/>
    </row>
    <row r="27" spans="1:9" ht="15">
      <c r="A27" s="2" t="s">
        <v>356</v>
      </c>
      <c r="B27" s="4">
        <f>F8</f>
        <v>50</v>
      </c>
      <c r="E27" s="2" t="s">
        <v>357</v>
      </c>
      <c r="F27" s="2"/>
      <c r="G27" s="2"/>
      <c r="H27" s="2"/>
      <c r="I27" s="1"/>
    </row>
    <row r="28" spans="1:9" ht="15">
      <c r="A28" s="2" t="s">
        <v>358</v>
      </c>
      <c r="B28" s="4">
        <f>F9</f>
        <v>50</v>
      </c>
      <c r="C28" s="2"/>
      <c r="D28" s="2"/>
      <c r="E28" s="2"/>
      <c r="F28" s="2"/>
      <c r="G28" s="2"/>
      <c r="H28" s="2"/>
      <c r="I28" s="1"/>
    </row>
    <row r="29" spans="1:9" ht="15">
      <c r="A29" s="2" t="s">
        <v>359</v>
      </c>
      <c r="B29" s="4">
        <v>0</v>
      </c>
      <c r="C29" s="2"/>
      <c r="D29" s="2"/>
      <c r="E29" s="2"/>
      <c r="F29" s="2"/>
      <c r="G29" s="2"/>
      <c r="H29" s="2"/>
      <c r="I29" s="1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76B22-94B6-4886-A9B0-618709844BE2}">
  <dimension ref="A1:I29"/>
  <sheetViews>
    <sheetView workbookViewId="0"/>
  </sheetViews>
  <sheetFormatPr defaultRowHeight="12.75"/>
  <sheetData>
    <row r="1" spans="1:9" ht="15">
      <c r="A1" s="2" t="s">
        <v>238</v>
      </c>
      <c r="B1" s="2" t="s">
        <v>239</v>
      </c>
      <c r="C1" s="2" t="s">
        <v>240</v>
      </c>
      <c r="D1" s="2" t="s">
        <v>241</v>
      </c>
      <c r="E1" s="2" t="s">
        <v>242</v>
      </c>
      <c r="F1" s="2" t="s">
        <v>243</v>
      </c>
      <c r="G1" s="2" t="s">
        <v>244</v>
      </c>
      <c r="H1" s="2" t="s">
        <v>245</v>
      </c>
      <c r="I1" s="1" t="s">
        <v>246</v>
      </c>
    </row>
    <row r="2" spans="1:9" ht="15">
      <c r="A2" s="2" t="s">
        <v>247</v>
      </c>
      <c r="B2" s="4">
        <v>14</v>
      </c>
      <c r="C2" s="2" t="s">
        <v>248</v>
      </c>
      <c r="D2" s="4">
        <v>35</v>
      </c>
      <c r="E2" s="2" t="s">
        <v>249</v>
      </c>
      <c r="F2" s="4">
        <f xml:space="preserve"> (B2*2 + B5) *5</f>
        <v>210</v>
      </c>
      <c r="G2" s="2" t="s">
        <v>250</v>
      </c>
      <c r="H2" s="4">
        <v>6</v>
      </c>
    </row>
    <row r="3" spans="1:9" ht="15">
      <c r="A3" s="2" t="s">
        <v>251</v>
      </c>
      <c r="B3" s="4">
        <v>13</v>
      </c>
      <c r="C3" s="2" t="s">
        <v>252</v>
      </c>
      <c r="D3" s="4">
        <v>50</v>
      </c>
      <c r="E3" s="2" t="s">
        <v>253</v>
      </c>
      <c r="F3" s="4">
        <f>ROUNDDOWN(B5/2,0)</f>
        <v>7</v>
      </c>
      <c r="G3" s="2" t="s">
        <v>254</v>
      </c>
      <c r="H3" s="4">
        <v>5</v>
      </c>
    </row>
    <row r="4" spans="1:9" ht="15">
      <c r="A4" s="2" t="s">
        <v>255</v>
      </c>
      <c r="B4" s="4">
        <v>9</v>
      </c>
      <c r="C4" s="2" t="s">
        <v>256</v>
      </c>
      <c r="D4" s="4">
        <v>40</v>
      </c>
      <c r="E4" s="2" t="s">
        <v>257</v>
      </c>
      <c r="F4" s="4">
        <f>$F$2*0.2</f>
        <v>42</v>
      </c>
      <c r="G4" s="2" t="s">
        <v>258</v>
      </c>
      <c r="H4" s="4">
        <v>0</v>
      </c>
    </row>
    <row r="5" spans="1:9" ht="15">
      <c r="A5" s="2" t="s">
        <v>259</v>
      </c>
      <c r="B5" s="4">
        <v>14</v>
      </c>
      <c r="C5" s="2" t="s">
        <v>260</v>
      </c>
      <c r="D5" s="4">
        <v>50</v>
      </c>
      <c r="E5" s="2" t="s">
        <v>261</v>
      </c>
      <c r="F5" s="4">
        <f>$F$2*0.7</f>
        <v>147</v>
      </c>
      <c r="G5" s="2" t="s">
        <v>262</v>
      </c>
      <c r="H5" s="4">
        <v>6</v>
      </c>
    </row>
    <row r="6" spans="1:9" ht="15">
      <c r="A6" s="2" t="s">
        <v>263</v>
      </c>
      <c r="B6" s="4">
        <v>10</v>
      </c>
      <c r="C6" s="2" t="s">
        <v>264</v>
      </c>
      <c r="D6" s="4">
        <v>20</v>
      </c>
      <c r="E6" s="2" t="s">
        <v>265</v>
      </c>
      <c r="F6" s="4">
        <f>$F$2*0.2</f>
        <v>42</v>
      </c>
      <c r="G6" s="2" t="s">
        <v>266</v>
      </c>
      <c r="H6" s="4">
        <v>1</v>
      </c>
    </row>
    <row r="7" spans="1:9" ht="15">
      <c r="A7" s="2" t="s">
        <v>267</v>
      </c>
      <c r="B7" s="4">
        <v>11</v>
      </c>
      <c r="C7" s="2" t="s">
        <v>268</v>
      </c>
      <c r="D7" s="4">
        <v>50</v>
      </c>
      <c r="E7" s="2" t="s">
        <v>269</v>
      </c>
      <c r="F7" s="4">
        <f>$F$2*0.2</f>
        <v>42</v>
      </c>
      <c r="G7" s="2" t="s">
        <v>270</v>
      </c>
      <c r="H7" s="4">
        <v>1</v>
      </c>
    </row>
    <row r="8" spans="1:9" ht="15">
      <c r="A8" s="2" t="s">
        <v>271</v>
      </c>
      <c r="B8" s="4">
        <v>5</v>
      </c>
      <c r="C8" s="2" t="s">
        <v>272</v>
      </c>
      <c r="D8" s="4">
        <v>50</v>
      </c>
      <c r="E8" s="2" t="s">
        <v>273</v>
      </c>
      <c r="F8" s="4">
        <f>$F$2*0.25</f>
        <v>52.5</v>
      </c>
      <c r="G8" s="2" t="s">
        <v>274</v>
      </c>
      <c r="H8" s="4">
        <v>1</v>
      </c>
    </row>
    <row r="9" spans="1:9" ht="15">
      <c r="A9" s="2" t="s">
        <v>275</v>
      </c>
      <c r="B9" s="4">
        <v>5</v>
      </c>
      <c r="C9" s="2" t="s">
        <v>276</v>
      </c>
      <c r="D9" s="4">
        <v>40</v>
      </c>
      <c r="E9" s="2" t="s">
        <v>277</v>
      </c>
      <c r="F9" s="4">
        <f>$F$2*0.25</f>
        <v>52.5</v>
      </c>
      <c r="G9" s="2" t="s">
        <v>278</v>
      </c>
      <c r="H9" s="4">
        <v>2</v>
      </c>
    </row>
    <row r="10" spans="1:9" ht="15">
      <c r="A10" s="2" t="s">
        <v>279</v>
      </c>
      <c r="B10" s="4">
        <f>ROUNDUP((B8+B5+B7+B9)/2,0)</f>
        <v>18</v>
      </c>
      <c r="C10" s="2" t="s">
        <v>280</v>
      </c>
      <c r="D10" s="4">
        <v>30</v>
      </c>
      <c r="E10" s="2" t="s">
        <v>281</v>
      </c>
      <c r="F10" s="2" t="s">
        <v>148</v>
      </c>
      <c r="G10" s="2" t="s">
        <v>283</v>
      </c>
      <c r="H10" s="4">
        <v>5</v>
      </c>
    </row>
    <row r="11" spans="1:9" ht="15">
      <c r="A11" s="2" t="s">
        <v>284</v>
      </c>
      <c r="B11" s="4">
        <v>10</v>
      </c>
      <c r="C11" s="2" t="s">
        <v>285</v>
      </c>
      <c r="D11" s="4">
        <v>20</v>
      </c>
      <c r="E11" s="2" t="s">
        <v>286</v>
      </c>
      <c r="F11" s="4">
        <v>2</v>
      </c>
      <c r="G11" s="2" t="s">
        <v>287</v>
      </c>
      <c r="H11" s="4">
        <v>5</v>
      </c>
    </row>
    <row r="12" spans="1:9" ht="15">
      <c r="A12" s="2" t="s">
        <v>288</v>
      </c>
      <c r="B12" s="4">
        <v>20</v>
      </c>
      <c r="C12" s="2" t="s">
        <v>289</v>
      </c>
      <c r="D12" s="4">
        <v>20</v>
      </c>
      <c r="E12" s="2" t="s">
        <v>290</v>
      </c>
      <c r="F12" s="4">
        <v>2</v>
      </c>
      <c r="G12" s="2" t="s">
        <v>291</v>
      </c>
      <c r="H12" s="4">
        <v>5</v>
      </c>
    </row>
    <row r="13" spans="1:9" ht="15">
      <c r="A13" s="2" t="s">
        <v>292</v>
      </c>
      <c r="B13" s="4">
        <v>20</v>
      </c>
      <c r="C13" s="2" t="s">
        <v>293</v>
      </c>
      <c r="D13" s="4">
        <v>25</v>
      </c>
      <c r="E13" s="2" t="s">
        <v>294</v>
      </c>
      <c r="F13" s="2" t="s">
        <v>521</v>
      </c>
      <c r="G13" s="2" t="s">
        <v>296</v>
      </c>
      <c r="H13" s="4">
        <v>5</v>
      </c>
    </row>
    <row r="14" spans="1:9" ht="15">
      <c r="A14" s="2" t="s">
        <v>297</v>
      </c>
      <c r="B14" s="4">
        <v>48</v>
      </c>
      <c r="C14" s="2" t="s">
        <v>298</v>
      </c>
      <c r="D14" s="4">
        <v>25</v>
      </c>
      <c r="E14" s="2" t="s">
        <v>299</v>
      </c>
      <c r="F14" s="2"/>
      <c r="G14" s="2" t="s">
        <v>301</v>
      </c>
      <c r="H14" s="4">
        <v>5</v>
      </c>
    </row>
    <row r="15" spans="1:9" ht="15">
      <c r="A15" s="2" t="s">
        <v>302</v>
      </c>
      <c r="B15" s="2" t="s">
        <v>333</v>
      </c>
      <c r="C15" s="2" t="s">
        <v>304</v>
      </c>
      <c r="D15" s="4">
        <v>20</v>
      </c>
      <c r="E15" s="2" t="s">
        <v>305</v>
      </c>
      <c r="F15" s="2"/>
      <c r="G15" s="2" t="s">
        <v>307</v>
      </c>
      <c r="H15" s="4">
        <v>1</v>
      </c>
    </row>
    <row r="16" spans="1:9" ht="15">
      <c r="A16" s="2" t="s">
        <v>308</v>
      </c>
      <c r="B16" s="4">
        <f>ROUNDUP((B7+B5)/2,0)</f>
        <v>13</v>
      </c>
      <c r="C16" s="2" t="s">
        <v>309</v>
      </c>
      <c r="D16" s="4">
        <v>20</v>
      </c>
      <c r="E16" s="2" t="s">
        <v>99</v>
      </c>
      <c r="F16" s="2" t="s">
        <v>522</v>
      </c>
      <c r="G16" s="2" t="s">
        <v>311</v>
      </c>
      <c r="H16" s="4">
        <v>1</v>
      </c>
    </row>
    <row r="17" spans="1:8" ht="15">
      <c r="A17" s="2" t="s">
        <v>312</v>
      </c>
      <c r="B17" s="4">
        <f>ROUNDUP((B6+B6+B4)/3,0)</f>
        <v>10</v>
      </c>
      <c r="C17" s="2" t="s">
        <v>313</v>
      </c>
      <c r="D17" s="4">
        <v>30</v>
      </c>
      <c r="E17" s="2" t="s">
        <v>314</v>
      </c>
      <c r="F17" s="4"/>
      <c r="G17" s="2" t="s">
        <v>315</v>
      </c>
      <c r="H17" s="4">
        <v>1</v>
      </c>
    </row>
    <row r="18" spans="1:8" ht="15">
      <c r="A18" s="2" t="s">
        <v>316</v>
      </c>
      <c r="B18" s="4">
        <f>ROUNDUP((B5+B4+B5)/3,0)</f>
        <v>13</v>
      </c>
      <c r="C18" s="2" t="s">
        <v>317</v>
      </c>
      <c r="D18" s="4">
        <v>45</v>
      </c>
      <c r="E18" s="2" t="s">
        <v>318</v>
      </c>
      <c r="F18" s="4"/>
      <c r="G18" s="2" t="s">
        <v>319</v>
      </c>
      <c r="H18" s="4">
        <v>1</v>
      </c>
    </row>
    <row r="19" spans="1:8" ht="15">
      <c r="A19" s="2" t="s">
        <v>320</v>
      </c>
      <c r="B19" s="4">
        <f>ROUNDUP(B8+B9,0)</f>
        <v>10</v>
      </c>
      <c r="C19" s="2" t="s">
        <v>321</v>
      </c>
      <c r="D19" s="4">
        <v>45</v>
      </c>
      <c r="E19" s="2" t="s">
        <v>322</v>
      </c>
      <c r="F19" s="4"/>
      <c r="G19" s="2" t="s">
        <v>323</v>
      </c>
      <c r="H19" s="4">
        <v>1</v>
      </c>
    </row>
    <row r="20" spans="1:8" ht="15">
      <c r="A20" s="2" t="s">
        <v>324</v>
      </c>
      <c r="B20" s="2"/>
      <c r="C20" s="2" t="s">
        <v>325</v>
      </c>
      <c r="D20" s="4">
        <v>45</v>
      </c>
      <c r="E20" s="2" t="s">
        <v>326</v>
      </c>
      <c r="F20" s="4"/>
      <c r="G20" s="2" t="s">
        <v>327</v>
      </c>
      <c r="H20" s="2" t="s">
        <v>398</v>
      </c>
    </row>
    <row r="21" spans="1:8" ht="15">
      <c r="A21" s="2" t="s">
        <v>329</v>
      </c>
      <c r="B21" s="4">
        <f>F2</f>
        <v>210</v>
      </c>
      <c r="C21" s="2" t="s">
        <v>330</v>
      </c>
      <c r="D21" s="4">
        <v>30</v>
      </c>
      <c r="E21" s="2" t="s">
        <v>331</v>
      </c>
      <c r="F21" s="4"/>
      <c r="G21" s="2" t="s">
        <v>332</v>
      </c>
      <c r="H21" s="2" t="s">
        <v>398</v>
      </c>
    </row>
    <row r="22" spans="1:8" ht="15">
      <c r="A22" s="2" t="s">
        <v>334</v>
      </c>
      <c r="B22" s="4">
        <f>F3</f>
        <v>7</v>
      </c>
      <c r="C22" s="2" t="s">
        <v>335</v>
      </c>
      <c r="D22" s="4">
        <v>20</v>
      </c>
      <c r="E22" s="2" t="s">
        <v>336</v>
      </c>
      <c r="F22" s="4"/>
      <c r="G22" s="2" t="s">
        <v>337</v>
      </c>
      <c r="H22" s="2" t="s">
        <v>398</v>
      </c>
    </row>
    <row r="23" spans="1:8" ht="15">
      <c r="A23" s="2" t="s">
        <v>339</v>
      </c>
      <c r="B23" s="4">
        <f>F4</f>
        <v>42</v>
      </c>
      <c r="C23" s="2" t="s">
        <v>340</v>
      </c>
      <c r="D23" s="4">
        <v>20</v>
      </c>
      <c r="E23" s="2" t="s">
        <v>341</v>
      </c>
      <c r="F23" s="4"/>
      <c r="G23" s="2" t="s">
        <v>342</v>
      </c>
      <c r="H23" s="2" t="s">
        <v>398</v>
      </c>
    </row>
    <row r="24" spans="1:8" ht="15">
      <c r="A24" s="2" t="s">
        <v>344</v>
      </c>
      <c r="B24" s="4">
        <f>F5</f>
        <v>147</v>
      </c>
      <c r="C24" s="2" t="s">
        <v>345</v>
      </c>
      <c r="D24" s="4">
        <v>30</v>
      </c>
      <c r="E24" s="2" t="s">
        <v>346</v>
      </c>
      <c r="F24" s="4"/>
      <c r="G24" s="2" t="s">
        <v>347</v>
      </c>
      <c r="H24" s="2" t="s">
        <v>398</v>
      </c>
    </row>
    <row r="25" spans="1:8" ht="15">
      <c r="A25" s="2" t="s">
        <v>348</v>
      </c>
      <c r="B25" s="4">
        <f>F6</f>
        <v>42</v>
      </c>
      <c r="C25" s="2" t="s">
        <v>349</v>
      </c>
      <c r="D25" s="4">
        <v>48</v>
      </c>
      <c r="E25" s="2" t="s">
        <v>350</v>
      </c>
      <c r="F25" s="4"/>
      <c r="G25" s="2" t="s">
        <v>351</v>
      </c>
      <c r="H25" s="2" t="s">
        <v>154</v>
      </c>
    </row>
    <row r="26" spans="1:8" ht="15">
      <c r="A26" s="2" t="s">
        <v>353</v>
      </c>
      <c r="B26" s="4">
        <f>F7</f>
        <v>42</v>
      </c>
      <c r="C26" s="2" t="s">
        <v>354</v>
      </c>
      <c r="D26" s="4">
        <v>30</v>
      </c>
      <c r="E26" s="2" t="s">
        <v>355</v>
      </c>
      <c r="F26" s="4"/>
      <c r="G26" s="2"/>
      <c r="H26" s="2"/>
    </row>
    <row r="27" spans="1:8" ht="15">
      <c r="A27" s="2" t="s">
        <v>356</v>
      </c>
      <c r="B27" s="4">
        <f>F8</f>
        <v>52.5</v>
      </c>
      <c r="E27" s="2" t="s">
        <v>357</v>
      </c>
      <c r="F27" s="2"/>
      <c r="G27" s="2"/>
      <c r="H27" s="2"/>
    </row>
    <row r="28" spans="1:8" ht="15">
      <c r="A28" s="2" t="s">
        <v>358</v>
      </c>
      <c r="B28" s="4">
        <f>F9</f>
        <v>52.5</v>
      </c>
      <c r="C28" s="2"/>
      <c r="D28" s="2"/>
      <c r="E28" s="2"/>
      <c r="F28" s="2"/>
      <c r="G28" s="2"/>
      <c r="H28" s="2"/>
    </row>
    <row r="29" spans="1:8" ht="15">
      <c r="A29" s="2" t="s">
        <v>359</v>
      </c>
      <c r="B29" s="4">
        <v>0</v>
      </c>
      <c r="C29" s="2"/>
      <c r="D29" s="2"/>
      <c r="E29" s="2"/>
      <c r="F29" s="2"/>
      <c r="G29" s="2"/>
      <c r="H29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4B6F-FF2E-4AF6-9D5B-86FE66C8C38C}">
  <dimension ref="A1:J30"/>
  <sheetViews>
    <sheetView workbookViewId="0"/>
  </sheetViews>
  <sheetFormatPr defaultRowHeight="12.75"/>
  <sheetData>
    <row r="1" spans="1:10" ht="15">
      <c r="A1" s="2" t="s">
        <v>238</v>
      </c>
      <c r="B1" s="2" t="s">
        <v>239</v>
      </c>
      <c r="C1" s="2" t="s">
        <v>240</v>
      </c>
      <c r="D1" s="2" t="s">
        <v>241</v>
      </c>
      <c r="E1" s="2" t="s">
        <v>242</v>
      </c>
      <c r="F1" s="2" t="s">
        <v>243</v>
      </c>
      <c r="G1" s="2" t="s">
        <v>244</v>
      </c>
      <c r="H1" s="2" t="s">
        <v>245</v>
      </c>
      <c r="I1" s="1" t="s">
        <v>246</v>
      </c>
      <c r="J1" s="1"/>
    </row>
    <row r="2" spans="1:10" ht="15">
      <c r="A2" s="2" t="s">
        <v>247</v>
      </c>
      <c r="B2" s="4">
        <v>16</v>
      </c>
      <c r="C2" s="2" t="s">
        <v>248</v>
      </c>
      <c r="D2" s="4">
        <v>60</v>
      </c>
      <c r="E2" s="2" t="s">
        <v>249</v>
      </c>
      <c r="F2" s="4">
        <f xml:space="preserve"> (B2*2 + B5) *5</f>
        <v>245</v>
      </c>
      <c r="G2" s="2" t="s">
        <v>250</v>
      </c>
      <c r="H2" s="4">
        <v>6</v>
      </c>
      <c r="I2" s="1"/>
      <c r="J2" s="1"/>
    </row>
    <row r="3" spans="1:10" ht="15">
      <c r="A3" s="2" t="s">
        <v>251</v>
      </c>
      <c r="B3" s="4">
        <v>15</v>
      </c>
      <c r="C3" s="2" t="s">
        <v>252</v>
      </c>
      <c r="D3" s="4">
        <v>80</v>
      </c>
      <c r="E3" s="2" t="s">
        <v>253</v>
      </c>
      <c r="F3" s="4">
        <f>ROUNDDOWN(B5/2,0)</f>
        <v>8</v>
      </c>
      <c r="G3" s="2" t="s">
        <v>254</v>
      </c>
      <c r="H3" s="4">
        <v>7</v>
      </c>
      <c r="I3" s="1"/>
      <c r="J3" s="1"/>
    </row>
    <row r="4" spans="1:10" ht="15">
      <c r="A4" s="2" t="s">
        <v>255</v>
      </c>
      <c r="B4" s="4">
        <v>12</v>
      </c>
      <c r="C4" s="2" t="s">
        <v>256</v>
      </c>
      <c r="D4" s="4">
        <v>55</v>
      </c>
      <c r="E4" s="2" t="s">
        <v>257</v>
      </c>
      <c r="F4" s="4">
        <f>$F$2*0.2</f>
        <v>49</v>
      </c>
      <c r="G4" s="2" t="s">
        <v>258</v>
      </c>
      <c r="H4" s="4">
        <v>0</v>
      </c>
      <c r="I4" s="1"/>
      <c r="J4" s="1"/>
    </row>
    <row r="5" spans="1:10" ht="15">
      <c r="A5" s="2" t="s">
        <v>259</v>
      </c>
      <c r="B5" s="4">
        <v>17</v>
      </c>
      <c r="C5" s="2" t="s">
        <v>260</v>
      </c>
      <c r="D5" s="4">
        <v>75</v>
      </c>
      <c r="E5" s="2" t="s">
        <v>261</v>
      </c>
      <c r="F5" s="4">
        <f>$F$2*0.7</f>
        <v>171.5</v>
      </c>
      <c r="G5" s="2" t="s">
        <v>262</v>
      </c>
      <c r="H5" s="4">
        <v>6</v>
      </c>
      <c r="I5" s="1"/>
      <c r="J5" s="1"/>
    </row>
    <row r="6" spans="1:10" ht="15">
      <c r="A6" s="2" t="s">
        <v>263</v>
      </c>
      <c r="B6" s="4">
        <v>12</v>
      </c>
      <c r="C6" s="2" t="s">
        <v>264</v>
      </c>
      <c r="D6" s="4">
        <v>40</v>
      </c>
      <c r="E6" s="2" t="s">
        <v>265</v>
      </c>
      <c r="F6" s="4">
        <f>$F$2*0.2</f>
        <v>49</v>
      </c>
      <c r="G6" s="2" t="s">
        <v>266</v>
      </c>
      <c r="H6" s="4">
        <v>3</v>
      </c>
      <c r="I6" s="1"/>
      <c r="J6" s="1"/>
    </row>
    <row r="7" spans="1:10" ht="15">
      <c r="A7" s="2" t="s">
        <v>267</v>
      </c>
      <c r="B7" s="4">
        <v>12</v>
      </c>
      <c r="C7" s="2" t="s">
        <v>268</v>
      </c>
      <c r="D7" s="4">
        <v>30</v>
      </c>
      <c r="E7" s="2" t="s">
        <v>269</v>
      </c>
      <c r="F7" s="4">
        <f>$F$2*0.2</f>
        <v>49</v>
      </c>
      <c r="G7" s="2" t="s">
        <v>270</v>
      </c>
      <c r="H7" s="4">
        <v>1</v>
      </c>
      <c r="I7" s="1"/>
      <c r="J7" s="1"/>
    </row>
    <row r="8" spans="1:10" ht="15">
      <c r="A8" s="2" t="s">
        <v>271</v>
      </c>
      <c r="B8" s="4">
        <v>5</v>
      </c>
      <c r="C8" s="2" t="s">
        <v>272</v>
      </c>
      <c r="D8" s="4">
        <v>55</v>
      </c>
      <c r="E8" s="2" t="s">
        <v>273</v>
      </c>
      <c r="F8" s="4">
        <f>$F$2*0.25</f>
        <v>61.25</v>
      </c>
      <c r="G8" s="2" t="s">
        <v>274</v>
      </c>
      <c r="H8" s="4">
        <v>2</v>
      </c>
      <c r="I8" s="1"/>
      <c r="J8" s="1"/>
    </row>
    <row r="9" spans="1:10" ht="15">
      <c r="A9" s="2" t="s">
        <v>275</v>
      </c>
      <c r="B9" s="4">
        <v>6</v>
      </c>
      <c r="C9" s="2" t="s">
        <v>276</v>
      </c>
      <c r="D9" s="4">
        <v>65</v>
      </c>
      <c r="E9" s="2" t="s">
        <v>277</v>
      </c>
      <c r="F9" s="4">
        <f>$F$2*0.25</f>
        <v>61.25</v>
      </c>
      <c r="G9" s="2" t="s">
        <v>278</v>
      </c>
      <c r="H9" s="4">
        <v>1</v>
      </c>
      <c r="I9" s="1"/>
      <c r="J9" s="1"/>
    </row>
    <row r="10" spans="1:10" ht="15">
      <c r="A10" s="2" t="s">
        <v>279</v>
      </c>
      <c r="B10" s="4">
        <f>ROUNDUP((B8+B5+B7+B9)/2,0)</f>
        <v>20</v>
      </c>
      <c r="C10" s="2" t="s">
        <v>280</v>
      </c>
      <c r="D10" s="4">
        <v>45</v>
      </c>
      <c r="E10" s="2" t="s">
        <v>281</v>
      </c>
      <c r="F10" s="2" t="s">
        <v>282</v>
      </c>
      <c r="G10" s="2" t="s">
        <v>283</v>
      </c>
      <c r="H10" s="4">
        <v>7</v>
      </c>
      <c r="I10" s="1"/>
      <c r="J10" s="1"/>
    </row>
    <row r="11" spans="1:10" ht="15">
      <c r="A11" s="2" t="s">
        <v>284</v>
      </c>
      <c r="B11" s="4">
        <v>8</v>
      </c>
      <c r="C11" s="2" t="s">
        <v>285</v>
      </c>
      <c r="D11" s="4">
        <v>30</v>
      </c>
      <c r="E11" s="2" t="s">
        <v>286</v>
      </c>
      <c r="F11" s="4">
        <v>2</v>
      </c>
      <c r="G11" s="2" t="s">
        <v>287</v>
      </c>
      <c r="H11" s="4">
        <v>6</v>
      </c>
      <c r="I11" s="1"/>
      <c r="J11" s="1"/>
    </row>
    <row r="12" spans="1:10" ht="15">
      <c r="A12" s="2" t="s">
        <v>288</v>
      </c>
      <c r="B12" s="4">
        <v>20</v>
      </c>
      <c r="C12" s="2" t="s">
        <v>289</v>
      </c>
      <c r="D12" s="4">
        <v>20</v>
      </c>
      <c r="E12" s="2" t="s">
        <v>290</v>
      </c>
      <c r="F12" s="4">
        <v>2</v>
      </c>
      <c r="G12" s="2" t="s">
        <v>291</v>
      </c>
      <c r="H12" s="4">
        <v>5</v>
      </c>
      <c r="I12" s="1"/>
      <c r="J12" s="1"/>
    </row>
    <row r="13" spans="1:10" ht="15">
      <c r="A13" s="2" t="s">
        <v>292</v>
      </c>
      <c r="B13" s="4">
        <v>20</v>
      </c>
      <c r="C13" s="2" t="s">
        <v>293</v>
      </c>
      <c r="D13" s="4">
        <v>30</v>
      </c>
      <c r="E13" s="2" t="s">
        <v>294</v>
      </c>
      <c r="F13" s="2" t="s">
        <v>561</v>
      </c>
      <c r="G13" s="2" t="s">
        <v>296</v>
      </c>
      <c r="H13" s="4">
        <v>6</v>
      </c>
      <c r="I13" s="1"/>
      <c r="J13" s="1"/>
    </row>
    <row r="14" spans="1:10" ht="15">
      <c r="A14" s="2" t="s">
        <v>297</v>
      </c>
      <c r="B14" s="4">
        <v>48</v>
      </c>
      <c r="C14" s="2" t="s">
        <v>298</v>
      </c>
      <c r="D14" s="4">
        <v>40</v>
      </c>
      <c r="E14" s="2" t="s">
        <v>299</v>
      </c>
      <c r="F14" s="2" t="s">
        <v>562</v>
      </c>
      <c r="G14" s="2" t="s">
        <v>301</v>
      </c>
      <c r="H14" s="4">
        <v>6</v>
      </c>
      <c r="I14" s="1"/>
      <c r="J14" s="1"/>
    </row>
    <row r="15" spans="1:10" ht="15">
      <c r="A15" s="2" t="s">
        <v>302</v>
      </c>
      <c r="B15" s="2" t="s">
        <v>303</v>
      </c>
      <c r="C15" s="2" t="s">
        <v>304</v>
      </c>
      <c r="D15" s="4">
        <v>20</v>
      </c>
      <c r="E15" s="2" t="s">
        <v>305</v>
      </c>
      <c r="F15" s="2" t="s">
        <v>123</v>
      </c>
      <c r="G15" s="2" t="s">
        <v>307</v>
      </c>
      <c r="H15" s="4">
        <v>2</v>
      </c>
      <c r="I15" s="1"/>
      <c r="J15" s="1"/>
    </row>
    <row r="16" spans="1:10" ht="15">
      <c r="A16" s="2" t="s">
        <v>308</v>
      </c>
      <c r="B16" s="4">
        <f>ROUNDUP((B7+B5)/2,0)</f>
        <v>15</v>
      </c>
      <c r="C16" s="2" t="s">
        <v>309</v>
      </c>
      <c r="D16" s="4">
        <v>20</v>
      </c>
      <c r="E16" s="2" t="s">
        <v>99</v>
      </c>
      <c r="F16" s="2" t="s">
        <v>447</v>
      </c>
      <c r="G16" s="2" t="s">
        <v>311</v>
      </c>
      <c r="H16" s="4">
        <v>2</v>
      </c>
      <c r="I16" s="1"/>
      <c r="J16" s="1"/>
    </row>
    <row r="17" spans="1:10" ht="15">
      <c r="A17" s="2" t="s">
        <v>312</v>
      </c>
      <c r="B17" s="4">
        <f>ROUNDUP((B6+B6+B4)/3,0)</f>
        <v>12</v>
      </c>
      <c r="C17" s="2" t="s">
        <v>313</v>
      </c>
      <c r="D17" s="4">
        <v>45</v>
      </c>
      <c r="E17" s="2" t="s">
        <v>314</v>
      </c>
      <c r="F17" s="4"/>
      <c r="G17" s="2" t="s">
        <v>315</v>
      </c>
      <c r="H17" s="4">
        <v>2</v>
      </c>
      <c r="I17" s="1"/>
      <c r="J17" s="1"/>
    </row>
    <row r="18" spans="1:10" ht="15">
      <c r="A18" s="2" t="s">
        <v>316</v>
      </c>
      <c r="B18" s="4">
        <f>ROUNDUP((B5+B4+B5)/3,0)</f>
        <v>16</v>
      </c>
      <c r="C18" s="2" t="s">
        <v>317</v>
      </c>
      <c r="D18" s="4">
        <v>55</v>
      </c>
      <c r="E18" s="2" t="s">
        <v>318</v>
      </c>
      <c r="F18" s="4"/>
      <c r="G18" s="2" t="s">
        <v>319</v>
      </c>
      <c r="H18" s="4">
        <v>2</v>
      </c>
      <c r="I18" s="1"/>
      <c r="J18" s="1"/>
    </row>
    <row r="19" spans="1:10" ht="15">
      <c r="A19" s="2" t="s">
        <v>320</v>
      </c>
      <c r="B19" s="4">
        <f>ROUNDUP(B8+B9,0)</f>
        <v>11</v>
      </c>
      <c r="C19" s="2" t="s">
        <v>321</v>
      </c>
      <c r="D19" s="4">
        <v>60</v>
      </c>
      <c r="E19" s="2" t="s">
        <v>322</v>
      </c>
      <c r="F19" s="4"/>
      <c r="G19" s="2" t="s">
        <v>323</v>
      </c>
      <c r="H19" s="4">
        <v>2</v>
      </c>
      <c r="I19" s="1"/>
      <c r="J19" s="1"/>
    </row>
    <row r="20" spans="1:10" ht="15">
      <c r="A20" s="2" t="s">
        <v>324</v>
      </c>
      <c r="B20" s="2"/>
      <c r="C20" s="2" t="s">
        <v>325</v>
      </c>
      <c r="D20" s="4">
        <v>60</v>
      </c>
      <c r="E20" s="2" t="s">
        <v>326</v>
      </c>
      <c r="F20" s="4"/>
      <c r="G20" s="2" t="s">
        <v>327</v>
      </c>
      <c r="H20" s="2" t="s">
        <v>448</v>
      </c>
      <c r="I20" s="1"/>
      <c r="J20" s="1"/>
    </row>
    <row r="21" spans="1:10" ht="15">
      <c r="A21" s="2" t="s">
        <v>329</v>
      </c>
      <c r="B21" s="4">
        <f>F2</f>
        <v>245</v>
      </c>
      <c r="C21" s="2" t="s">
        <v>330</v>
      </c>
      <c r="D21" s="4">
        <v>35</v>
      </c>
      <c r="E21" s="2" t="s">
        <v>331</v>
      </c>
      <c r="F21" s="4"/>
      <c r="G21" s="2" t="s">
        <v>332</v>
      </c>
      <c r="H21" s="2" t="s">
        <v>448</v>
      </c>
      <c r="I21" s="1"/>
      <c r="J21" s="1"/>
    </row>
    <row r="22" spans="1:10" ht="15">
      <c r="A22" s="2" t="s">
        <v>334</v>
      </c>
      <c r="B22" s="4">
        <f>F3</f>
        <v>8</v>
      </c>
      <c r="C22" s="2" t="s">
        <v>335</v>
      </c>
      <c r="D22" s="4">
        <v>30</v>
      </c>
      <c r="E22" s="2" t="s">
        <v>336</v>
      </c>
      <c r="F22" s="4"/>
      <c r="G22" s="2" t="s">
        <v>337</v>
      </c>
      <c r="H22" s="2" t="s">
        <v>448</v>
      </c>
      <c r="I22" s="1"/>
      <c r="J22" s="1"/>
    </row>
    <row r="23" spans="1:10" ht="15">
      <c r="A23" s="2" t="s">
        <v>339</v>
      </c>
      <c r="B23" s="4">
        <f>F4</f>
        <v>49</v>
      </c>
      <c r="C23" s="2" t="s">
        <v>340</v>
      </c>
      <c r="D23" s="4">
        <v>35</v>
      </c>
      <c r="E23" s="2" t="s">
        <v>341</v>
      </c>
      <c r="F23" s="4"/>
      <c r="G23" s="2" t="s">
        <v>342</v>
      </c>
      <c r="H23" s="2" t="s">
        <v>448</v>
      </c>
      <c r="I23" s="1"/>
      <c r="J23" s="1"/>
    </row>
    <row r="24" spans="1:10" ht="15">
      <c r="A24" s="2" t="s">
        <v>344</v>
      </c>
      <c r="B24" s="4">
        <f>F5</f>
        <v>171.5</v>
      </c>
      <c r="C24" s="2" t="s">
        <v>345</v>
      </c>
      <c r="D24" s="4">
        <v>35</v>
      </c>
      <c r="E24" s="2" t="s">
        <v>346</v>
      </c>
      <c r="F24" s="4"/>
      <c r="G24" s="2" t="s">
        <v>347</v>
      </c>
      <c r="H24" s="2" t="s">
        <v>448</v>
      </c>
      <c r="I24" s="1"/>
      <c r="J24" s="1"/>
    </row>
    <row r="25" spans="1:10" ht="15">
      <c r="A25" s="2" t="s">
        <v>348</v>
      </c>
      <c r="B25" s="4">
        <f>F6</f>
        <v>49</v>
      </c>
      <c r="C25" s="2" t="s">
        <v>349</v>
      </c>
      <c r="D25" s="4">
        <v>55</v>
      </c>
      <c r="E25" s="2" t="s">
        <v>350</v>
      </c>
      <c r="F25" s="4"/>
      <c r="G25" s="2" t="s">
        <v>351</v>
      </c>
      <c r="H25" s="2" t="s">
        <v>449</v>
      </c>
      <c r="I25" s="1"/>
      <c r="J25" s="1"/>
    </row>
    <row r="26" spans="1:10" ht="15">
      <c r="A26" s="2" t="s">
        <v>353</v>
      </c>
      <c r="B26" s="4">
        <f>F7</f>
        <v>49</v>
      </c>
      <c r="C26" s="2" t="s">
        <v>354</v>
      </c>
      <c r="D26" s="4">
        <v>50</v>
      </c>
      <c r="E26" s="2" t="s">
        <v>355</v>
      </c>
      <c r="F26" s="4"/>
      <c r="G26" s="2"/>
      <c r="H26" s="2"/>
      <c r="I26" s="1"/>
      <c r="J26" s="1"/>
    </row>
    <row r="27" spans="1:10" ht="15">
      <c r="A27" s="2" t="s">
        <v>356</v>
      </c>
      <c r="B27" s="4">
        <f>F8</f>
        <v>61.25</v>
      </c>
      <c r="E27" s="2" t="s">
        <v>357</v>
      </c>
      <c r="F27" s="2" t="s">
        <v>386</v>
      </c>
      <c r="G27" s="2"/>
      <c r="H27" s="2"/>
      <c r="I27" s="1"/>
      <c r="J27" s="1"/>
    </row>
    <row r="28" spans="1:10" ht="15">
      <c r="A28" s="2" t="s">
        <v>358</v>
      </c>
      <c r="B28" s="4">
        <f>F9</f>
        <v>61.25</v>
      </c>
      <c r="C28" s="2"/>
      <c r="D28" s="2"/>
      <c r="E28" s="2"/>
      <c r="F28" s="2"/>
      <c r="G28" s="2"/>
      <c r="H28" s="2"/>
      <c r="I28" s="1"/>
      <c r="J28" s="1"/>
    </row>
    <row r="29" spans="1:10" ht="15">
      <c r="A29" s="2" t="s">
        <v>359</v>
      </c>
      <c r="B29" s="4">
        <v>0</v>
      </c>
      <c r="C29" s="2"/>
      <c r="D29" s="2"/>
      <c r="E29" s="2"/>
      <c r="F29" s="2"/>
      <c r="G29" s="2"/>
      <c r="H29" s="2"/>
      <c r="I29" s="1"/>
      <c r="J29" s="1"/>
    </row>
    <row r="30" spans="1:10" ht="15">
      <c r="A30" s="2"/>
      <c r="B30" s="2"/>
      <c r="C30" s="2"/>
      <c r="D30" s="2"/>
      <c r="E30" s="2"/>
      <c r="F30" s="2"/>
      <c r="G30" s="2"/>
      <c r="H30" s="2"/>
      <c r="I30" s="1"/>
      <c r="J30" s="1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D7EEC-D337-47ED-B4D7-1E7C9386A644}">
  <dimension ref="A1:I29"/>
  <sheetViews>
    <sheetView workbookViewId="0"/>
  </sheetViews>
  <sheetFormatPr defaultRowHeight="12.75"/>
  <sheetData>
    <row r="1" spans="1:9" ht="15">
      <c r="A1" s="2" t="s">
        <v>238</v>
      </c>
      <c r="B1" s="2" t="s">
        <v>239</v>
      </c>
      <c r="C1" s="2" t="s">
        <v>240</v>
      </c>
      <c r="D1" s="2" t="s">
        <v>241</v>
      </c>
      <c r="E1" s="2" t="s">
        <v>242</v>
      </c>
      <c r="F1" s="2" t="s">
        <v>243</v>
      </c>
      <c r="G1" s="2" t="s">
        <v>244</v>
      </c>
      <c r="H1" s="2" t="s">
        <v>245</v>
      </c>
      <c r="I1" s="1" t="s">
        <v>246</v>
      </c>
    </row>
    <row r="2" spans="1:9" ht="15">
      <c r="A2" s="2" t="s">
        <v>247</v>
      </c>
      <c r="B2" s="4">
        <v>13</v>
      </c>
      <c r="C2" s="2" t="s">
        <v>248</v>
      </c>
      <c r="D2" s="4">
        <v>35</v>
      </c>
      <c r="E2" s="2" t="s">
        <v>249</v>
      </c>
      <c r="F2" s="4">
        <f xml:space="preserve"> (B2*2 + B5) *5</f>
        <v>200</v>
      </c>
      <c r="G2" s="2" t="s">
        <v>250</v>
      </c>
      <c r="H2" s="4">
        <v>6</v>
      </c>
      <c r="I2" s="1"/>
    </row>
    <row r="3" spans="1:9" ht="15">
      <c r="A3" s="2" t="s">
        <v>251</v>
      </c>
      <c r="B3" s="4">
        <v>14</v>
      </c>
      <c r="C3" s="2" t="s">
        <v>252</v>
      </c>
      <c r="D3" s="4">
        <v>40</v>
      </c>
      <c r="E3" s="2" t="s">
        <v>253</v>
      </c>
      <c r="F3" s="4">
        <f>ROUNDDOWN(B5/2,0)</f>
        <v>7</v>
      </c>
      <c r="G3" s="2" t="s">
        <v>254</v>
      </c>
      <c r="H3" s="4">
        <v>7</v>
      </c>
      <c r="I3" s="1"/>
    </row>
    <row r="4" spans="1:9" ht="15">
      <c r="A4" s="2" t="s">
        <v>255</v>
      </c>
      <c r="B4" s="4">
        <v>9</v>
      </c>
      <c r="C4" s="2" t="s">
        <v>256</v>
      </c>
      <c r="D4" s="4">
        <v>35</v>
      </c>
      <c r="E4" s="2" t="s">
        <v>257</v>
      </c>
      <c r="F4" s="4">
        <f>$F$2*0.2</f>
        <v>40</v>
      </c>
      <c r="G4" s="2" t="s">
        <v>258</v>
      </c>
      <c r="H4" s="4">
        <v>0</v>
      </c>
      <c r="I4" s="1"/>
    </row>
    <row r="5" spans="1:9" ht="15">
      <c r="A5" s="2" t="s">
        <v>259</v>
      </c>
      <c r="B5" s="4">
        <v>14</v>
      </c>
      <c r="C5" s="2" t="s">
        <v>260</v>
      </c>
      <c r="D5" s="4">
        <v>35</v>
      </c>
      <c r="E5" s="2" t="s">
        <v>261</v>
      </c>
      <c r="F5" s="4">
        <f>$F$2*0.7</f>
        <v>140</v>
      </c>
      <c r="G5" s="2" t="s">
        <v>262</v>
      </c>
      <c r="H5" s="4">
        <v>0</v>
      </c>
      <c r="I5" s="1"/>
    </row>
    <row r="6" spans="1:9" ht="15">
      <c r="A6" s="2" t="s">
        <v>263</v>
      </c>
      <c r="B6" s="4">
        <v>10</v>
      </c>
      <c r="C6" s="2" t="s">
        <v>264</v>
      </c>
      <c r="D6" s="4">
        <v>35</v>
      </c>
      <c r="E6" s="2" t="s">
        <v>265</v>
      </c>
      <c r="F6" s="4">
        <f>$F$2*0.2</f>
        <v>40</v>
      </c>
      <c r="G6" s="2" t="s">
        <v>266</v>
      </c>
      <c r="H6" s="4">
        <v>1</v>
      </c>
      <c r="I6" s="1"/>
    </row>
    <row r="7" spans="1:9" ht="15">
      <c r="A7" s="2" t="s">
        <v>267</v>
      </c>
      <c r="B7" s="4">
        <v>11</v>
      </c>
      <c r="C7" s="2" t="s">
        <v>268</v>
      </c>
      <c r="D7" s="4">
        <v>55</v>
      </c>
      <c r="E7" s="2" t="s">
        <v>269</v>
      </c>
      <c r="F7" s="4">
        <f>$F$2*0.2</f>
        <v>40</v>
      </c>
      <c r="G7" s="2" t="s">
        <v>270</v>
      </c>
      <c r="H7" s="4">
        <v>1</v>
      </c>
      <c r="I7" s="1"/>
    </row>
    <row r="8" spans="1:9" ht="15">
      <c r="A8" s="2" t="s">
        <v>271</v>
      </c>
      <c r="B8" s="4">
        <v>5</v>
      </c>
      <c r="C8" s="2" t="s">
        <v>272</v>
      </c>
      <c r="D8" s="4">
        <v>40</v>
      </c>
      <c r="E8" s="2" t="s">
        <v>273</v>
      </c>
      <c r="F8" s="4">
        <f>$F$2*0.25</f>
        <v>50</v>
      </c>
      <c r="G8" s="2" t="s">
        <v>274</v>
      </c>
      <c r="H8" s="4">
        <v>1</v>
      </c>
      <c r="I8" s="1"/>
    </row>
    <row r="9" spans="1:9" ht="15">
      <c r="A9" s="2" t="s">
        <v>275</v>
      </c>
      <c r="B9" s="4">
        <v>5</v>
      </c>
      <c r="C9" s="2" t="s">
        <v>276</v>
      </c>
      <c r="D9" s="4">
        <v>35</v>
      </c>
      <c r="E9" s="2" t="s">
        <v>277</v>
      </c>
      <c r="F9" s="4">
        <f>$F$2*0.25</f>
        <v>50</v>
      </c>
      <c r="G9" s="2" t="s">
        <v>278</v>
      </c>
      <c r="H9" s="4">
        <v>1</v>
      </c>
      <c r="I9" s="1"/>
    </row>
    <row r="10" spans="1:9" ht="15">
      <c r="A10" s="2" t="s">
        <v>279</v>
      </c>
      <c r="B10" s="4">
        <f>ROUNDUP((B8+B5+B7+B9)/2,0)</f>
        <v>18</v>
      </c>
      <c r="C10" s="2" t="s">
        <v>280</v>
      </c>
      <c r="D10" s="4">
        <v>30</v>
      </c>
      <c r="E10" s="2" t="s">
        <v>281</v>
      </c>
      <c r="F10" s="2" t="s">
        <v>282</v>
      </c>
      <c r="G10" s="2" t="s">
        <v>283</v>
      </c>
      <c r="H10" s="4">
        <v>7</v>
      </c>
      <c r="I10" s="1"/>
    </row>
    <row r="11" spans="1:9" ht="15">
      <c r="A11" s="2" t="s">
        <v>284</v>
      </c>
      <c r="B11" s="4">
        <v>8</v>
      </c>
      <c r="C11" s="2" t="s">
        <v>285</v>
      </c>
      <c r="D11" s="4">
        <v>28</v>
      </c>
      <c r="E11" s="2" t="s">
        <v>286</v>
      </c>
      <c r="F11" s="4">
        <v>2</v>
      </c>
      <c r="G11" s="2" t="s">
        <v>287</v>
      </c>
      <c r="H11" s="4">
        <v>6</v>
      </c>
      <c r="I11" s="1"/>
    </row>
    <row r="12" spans="1:9" ht="15">
      <c r="A12" s="2" t="s">
        <v>288</v>
      </c>
      <c r="B12" s="4">
        <v>20</v>
      </c>
      <c r="C12" s="2" t="s">
        <v>289</v>
      </c>
      <c r="D12" s="4">
        <v>20</v>
      </c>
      <c r="E12" s="2" t="s">
        <v>290</v>
      </c>
      <c r="F12" s="4">
        <v>2</v>
      </c>
      <c r="G12" s="2" t="s">
        <v>291</v>
      </c>
      <c r="H12" s="4">
        <v>6</v>
      </c>
      <c r="I12" s="1"/>
    </row>
    <row r="13" spans="1:9" ht="15">
      <c r="A13" s="2" t="s">
        <v>292</v>
      </c>
      <c r="B13" s="4">
        <v>20</v>
      </c>
      <c r="C13" s="2" t="s">
        <v>293</v>
      </c>
      <c r="D13" s="4">
        <v>25</v>
      </c>
      <c r="E13" s="2" t="s">
        <v>294</v>
      </c>
      <c r="F13" s="2" t="s">
        <v>421</v>
      </c>
      <c r="G13" s="2" t="s">
        <v>296</v>
      </c>
      <c r="H13" s="4">
        <v>6</v>
      </c>
      <c r="I13" s="1"/>
    </row>
    <row r="14" spans="1:9" ht="15">
      <c r="A14" s="2" t="s">
        <v>297</v>
      </c>
      <c r="B14" s="4">
        <v>48</v>
      </c>
      <c r="C14" s="2" t="s">
        <v>298</v>
      </c>
      <c r="D14" s="4">
        <v>30</v>
      </c>
      <c r="E14" s="2" t="s">
        <v>299</v>
      </c>
      <c r="F14" s="2"/>
      <c r="G14" s="2" t="s">
        <v>301</v>
      </c>
      <c r="H14" s="4">
        <v>6</v>
      </c>
      <c r="I14" s="1"/>
    </row>
    <row r="15" spans="1:9" ht="15">
      <c r="A15" s="2" t="s">
        <v>302</v>
      </c>
      <c r="B15" s="2" t="s">
        <v>333</v>
      </c>
      <c r="C15" s="2" t="s">
        <v>304</v>
      </c>
      <c r="D15" s="4">
        <v>20</v>
      </c>
      <c r="E15" s="2" t="s">
        <v>305</v>
      </c>
      <c r="F15" s="2" t="s">
        <v>54</v>
      </c>
      <c r="G15" s="2" t="s">
        <v>307</v>
      </c>
      <c r="H15" s="4">
        <v>1</v>
      </c>
      <c r="I15" s="1"/>
    </row>
    <row r="16" spans="1:9" ht="15">
      <c r="A16" s="2" t="s">
        <v>308</v>
      </c>
      <c r="B16" s="4">
        <f>ROUNDUP((B7+B5)/2,0)</f>
        <v>13</v>
      </c>
      <c r="C16" s="2" t="s">
        <v>309</v>
      </c>
      <c r="D16" s="4">
        <v>20</v>
      </c>
      <c r="E16" s="2" t="s">
        <v>99</v>
      </c>
      <c r="F16" s="2"/>
      <c r="G16" s="2" t="s">
        <v>311</v>
      </c>
      <c r="H16" s="4">
        <v>1</v>
      </c>
      <c r="I16" s="1"/>
    </row>
    <row r="17" spans="1:9" ht="15">
      <c r="A17" s="2" t="s">
        <v>312</v>
      </c>
      <c r="B17" s="4">
        <f>ROUNDUP((B6+B6+B4)/3,0)</f>
        <v>10</v>
      </c>
      <c r="C17" s="2" t="s">
        <v>313</v>
      </c>
      <c r="D17" s="4">
        <v>30</v>
      </c>
      <c r="E17" s="2" t="s">
        <v>314</v>
      </c>
      <c r="F17" s="4"/>
      <c r="G17" s="2" t="s">
        <v>315</v>
      </c>
      <c r="H17" s="4">
        <v>1</v>
      </c>
      <c r="I17" s="1"/>
    </row>
    <row r="18" spans="1:9" ht="15">
      <c r="A18" s="2" t="s">
        <v>316</v>
      </c>
      <c r="B18" s="4">
        <f>ROUNDUP((B5+B4+B5)/3,0)</f>
        <v>13</v>
      </c>
      <c r="C18" s="2" t="s">
        <v>317</v>
      </c>
      <c r="D18" s="4">
        <v>35</v>
      </c>
      <c r="E18" s="2" t="s">
        <v>318</v>
      </c>
      <c r="F18" s="4"/>
      <c r="G18" s="2" t="s">
        <v>319</v>
      </c>
      <c r="H18" s="4">
        <v>1</v>
      </c>
      <c r="I18" s="1"/>
    </row>
    <row r="19" spans="1:9" ht="15">
      <c r="A19" s="2" t="s">
        <v>320</v>
      </c>
      <c r="B19" s="4">
        <f>ROUNDUP(B8+B9,0)</f>
        <v>10</v>
      </c>
      <c r="C19" s="2" t="s">
        <v>321</v>
      </c>
      <c r="D19" s="4">
        <v>30</v>
      </c>
      <c r="E19" s="2" t="s">
        <v>322</v>
      </c>
      <c r="F19" s="4"/>
      <c r="G19" s="2" t="s">
        <v>323</v>
      </c>
      <c r="H19" s="4">
        <v>1</v>
      </c>
      <c r="I19" s="1"/>
    </row>
    <row r="20" spans="1:9" ht="15">
      <c r="A20" s="2" t="s">
        <v>324</v>
      </c>
      <c r="B20" s="2"/>
      <c r="C20" s="2" t="s">
        <v>325</v>
      </c>
      <c r="D20" s="4">
        <v>35</v>
      </c>
      <c r="E20" s="2" t="s">
        <v>326</v>
      </c>
      <c r="F20" s="4"/>
      <c r="G20" s="2" t="s">
        <v>327</v>
      </c>
      <c r="H20" s="2" t="s">
        <v>472</v>
      </c>
      <c r="I20" s="1"/>
    </row>
    <row r="21" spans="1:9" ht="15">
      <c r="A21" s="2" t="s">
        <v>329</v>
      </c>
      <c r="B21" s="4">
        <f>F2</f>
        <v>200</v>
      </c>
      <c r="C21" s="2" t="s">
        <v>330</v>
      </c>
      <c r="D21" s="4">
        <v>40</v>
      </c>
      <c r="E21" s="2" t="s">
        <v>331</v>
      </c>
      <c r="F21" s="4"/>
      <c r="G21" s="2" t="s">
        <v>332</v>
      </c>
      <c r="H21" s="2" t="s">
        <v>472</v>
      </c>
      <c r="I21" s="1"/>
    </row>
    <row r="22" spans="1:9" ht="15">
      <c r="A22" s="2" t="s">
        <v>334</v>
      </c>
      <c r="B22" s="4">
        <f>F3</f>
        <v>7</v>
      </c>
      <c r="C22" s="2" t="s">
        <v>335</v>
      </c>
      <c r="D22" s="4">
        <v>20</v>
      </c>
      <c r="E22" s="2" t="s">
        <v>336</v>
      </c>
      <c r="F22" s="4"/>
      <c r="G22" s="2" t="s">
        <v>337</v>
      </c>
      <c r="H22" s="2" t="s">
        <v>472</v>
      </c>
      <c r="I22" s="1"/>
    </row>
    <row r="23" spans="1:9" ht="15">
      <c r="A23" s="2" t="s">
        <v>339</v>
      </c>
      <c r="B23" s="4">
        <f>F4</f>
        <v>40</v>
      </c>
      <c r="C23" s="2" t="s">
        <v>340</v>
      </c>
      <c r="D23" s="4">
        <v>35</v>
      </c>
      <c r="E23" s="2" t="s">
        <v>341</v>
      </c>
      <c r="F23" s="4"/>
      <c r="G23" s="2" t="s">
        <v>342</v>
      </c>
      <c r="H23" s="2" t="s">
        <v>472</v>
      </c>
      <c r="I23" s="1"/>
    </row>
    <row r="24" spans="1:9" ht="15">
      <c r="A24" s="2" t="s">
        <v>344</v>
      </c>
      <c r="B24" s="4">
        <f>F5</f>
        <v>140</v>
      </c>
      <c r="C24" s="2" t="s">
        <v>345</v>
      </c>
      <c r="D24" s="4">
        <v>25</v>
      </c>
      <c r="E24" s="2" t="s">
        <v>346</v>
      </c>
      <c r="F24" s="4"/>
      <c r="G24" s="2" t="s">
        <v>347</v>
      </c>
      <c r="H24" s="2" t="s">
        <v>472</v>
      </c>
      <c r="I24" s="1"/>
    </row>
    <row r="25" spans="1:9" ht="15">
      <c r="A25" s="2" t="s">
        <v>348</v>
      </c>
      <c r="B25" s="4">
        <f>F6</f>
        <v>40</v>
      </c>
      <c r="C25" s="2" t="s">
        <v>349</v>
      </c>
      <c r="D25" s="4">
        <v>30</v>
      </c>
      <c r="E25" s="2" t="s">
        <v>350</v>
      </c>
      <c r="F25" s="4"/>
      <c r="G25" s="2" t="s">
        <v>351</v>
      </c>
      <c r="H25" s="2" t="s">
        <v>453</v>
      </c>
      <c r="I25" s="1"/>
    </row>
    <row r="26" spans="1:9" ht="15">
      <c r="A26" s="2" t="s">
        <v>353</v>
      </c>
      <c r="B26" s="4">
        <f>F7</f>
        <v>40</v>
      </c>
      <c r="C26" s="2" t="s">
        <v>354</v>
      </c>
      <c r="D26" s="4">
        <v>32</v>
      </c>
      <c r="E26" s="2" t="s">
        <v>355</v>
      </c>
      <c r="F26" s="4"/>
      <c r="G26" s="2"/>
      <c r="H26" s="2"/>
      <c r="I26" s="1"/>
    </row>
    <row r="27" spans="1:9" ht="15">
      <c r="A27" s="2" t="s">
        <v>356</v>
      </c>
      <c r="B27" s="4">
        <f>F8</f>
        <v>50</v>
      </c>
      <c r="E27" s="2" t="s">
        <v>357</v>
      </c>
      <c r="F27" s="2"/>
      <c r="G27" s="2"/>
      <c r="H27" s="2"/>
      <c r="I27" s="1"/>
    </row>
    <row r="28" spans="1:9" ht="15">
      <c r="A28" s="2" t="s">
        <v>358</v>
      </c>
      <c r="B28" s="4">
        <f>F9</f>
        <v>50</v>
      </c>
      <c r="C28" s="2"/>
      <c r="D28" s="2"/>
      <c r="E28" s="2"/>
      <c r="F28" s="2"/>
      <c r="G28" s="2"/>
      <c r="H28" s="2"/>
      <c r="I28" s="1"/>
    </row>
    <row r="29" spans="1:9" ht="15">
      <c r="A29" s="2" t="s">
        <v>359</v>
      </c>
      <c r="B29" s="4">
        <v>0</v>
      </c>
      <c r="C29" s="2"/>
      <c r="D29" s="2"/>
      <c r="E29" s="2"/>
      <c r="F29" s="2"/>
      <c r="G29" s="2"/>
      <c r="H29" s="2"/>
      <c r="I29" s="1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70B29-0A08-41E3-B5AE-9C1ED8B3EC43}">
  <dimension ref="A1:I29"/>
  <sheetViews>
    <sheetView workbookViewId="0"/>
  </sheetViews>
  <sheetFormatPr defaultRowHeight="12.75"/>
  <sheetData>
    <row r="1" spans="1:9" ht="15">
      <c r="A1" s="2" t="s">
        <v>238</v>
      </c>
      <c r="B1" s="2" t="s">
        <v>239</v>
      </c>
      <c r="C1" s="2" t="s">
        <v>240</v>
      </c>
      <c r="D1" s="2" t="s">
        <v>241</v>
      </c>
      <c r="E1" s="2" t="s">
        <v>242</v>
      </c>
      <c r="F1" s="2" t="s">
        <v>243</v>
      </c>
      <c r="G1" s="2" t="s">
        <v>244</v>
      </c>
      <c r="H1" s="2" t="s">
        <v>245</v>
      </c>
      <c r="I1" s="1" t="s">
        <v>246</v>
      </c>
    </row>
    <row r="2" spans="1:9" ht="15">
      <c r="A2" s="2" t="s">
        <v>247</v>
      </c>
      <c r="B2" s="4">
        <v>13</v>
      </c>
      <c r="C2" s="2" t="s">
        <v>248</v>
      </c>
      <c r="D2" s="4">
        <v>35</v>
      </c>
      <c r="E2" s="2" t="s">
        <v>249</v>
      </c>
      <c r="F2" s="4">
        <f xml:space="preserve"> (B2*2 + B5) *5</f>
        <v>200</v>
      </c>
      <c r="G2" s="2" t="s">
        <v>250</v>
      </c>
      <c r="H2" s="4">
        <v>6</v>
      </c>
      <c r="I2" s="1"/>
    </row>
    <row r="3" spans="1:9" ht="15">
      <c r="A3" s="2" t="s">
        <v>251</v>
      </c>
      <c r="B3" s="4">
        <v>12</v>
      </c>
      <c r="C3" s="2" t="s">
        <v>252</v>
      </c>
      <c r="D3" s="4">
        <v>45</v>
      </c>
      <c r="E3" s="2" t="s">
        <v>253</v>
      </c>
      <c r="F3" s="4">
        <f>ROUNDDOWN(B5/2,0)</f>
        <v>7</v>
      </c>
      <c r="G3" s="2" t="s">
        <v>254</v>
      </c>
      <c r="H3" s="4">
        <v>7</v>
      </c>
      <c r="I3" s="1"/>
    </row>
    <row r="4" spans="1:9" ht="15">
      <c r="A4" s="2" t="s">
        <v>255</v>
      </c>
      <c r="B4" s="4">
        <v>9</v>
      </c>
      <c r="C4" s="2" t="s">
        <v>256</v>
      </c>
      <c r="D4" s="4">
        <v>35</v>
      </c>
      <c r="E4" s="2" t="s">
        <v>257</v>
      </c>
      <c r="F4" s="4">
        <f>$F$2*0.2</f>
        <v>40</v>
      </c>
      <c r="G4" s="2" t="s">
        <v>258</v>
      </c>
      <c r="H4" s="4">
        <v>0</v>
      </c>
      <c r="I4" s="1"/>
    </row>
    <row r="5" spans="1:9" ht="15">
      <c r="A5" s="2" t="s">
        <v>259</v>
      </c>
      <c r="B5" s="4">
        <v>14</v>
      </c>
      <c r="C5" s="2" t="s">
        <v>260</v>
      </c>
      <c r="D5" s="4">
        <v>35</v>
      </c>
      <c r="E5" s="2" t="s">
        <v>261</v>
      </c>
      <c r="F5" s="4">
        <f>$F$2*0.7</f>
        <v>140</v>
      </c>
      <c r="G5" s="2" t="s">
        <v>262</v>
      </c>
      <c r="H5" s="4">
        <v>0</v>
      </c>
      <c r="I5" s="1"/>
    </row>
    <row r="6" spans="1:9" ht="15">
      <c r="A6" s="2" t="s">
        <v>263</v>
      </c>
      <c r="B6" s="4">
        <v>10</v>
      </c>
      <c r="C6" s="2" t="s">
        <v>264</v>
      </c>
      <c r="D6" s="4">
        <v>35</v>
      </c>
      <c r="E6" s="2" t="s">
        <v>265</v>
      </c>
      <c r="F6" s="4">
        <f>$F$2*0.2</f>
        <v>40</v>
      </c>
      <c r="G6" s="2" t="s">
        <v>266</v>
      </c>
      <c r="H6" s="4">
        <v>1</v>
      </c>
      <c r="I6" s="1"/>
    </row>
    <row r="7" spans="1:9" ht="15">
      <c r="A7" s="2" t="s">
        <v>267</v>
      </c>
      <c r="B7" s="4">
        <v>11</v>
      </c>
      <c r="C7" s="2" t="s">
        <v>268</v>
      </c>
      <c r="D7" s="4">
        <v>45</v>
      </c>
      <c r="E7" s="2" t="s">
        <v>269</v>
      </c>
      <c r="F7" s="4">
        <f>$F$2*0.2</f>
        <v>40</v>
      </c>
      <c r="G7" s="2" t="s">
        <v>270</v>
      </c>
      <c r="H7" s="4">
        <v>1</v>
      </c>
      <c r="I7" s="1"/>
    </row>
    <row r="8" spans="1:9" ht="15">
      <c r="A8" s="2" t="s">
        <v>271</v>
      </c>
      <c r="B8" s="4">
        <v>5</v>
      </c>
      <c r="C8" s="2" t="s">
        <v>272</v>
      </c>
      <c r="D8" s="4">
        <v>40</v>
      </c>
      <c r="E8" s="2" t="s">
        <v>273</v>
      </c>
      <c r="F8" s="4">
        <f>$F$2*0.25</f>
        <v>50</v>
      </c>
      <c r="G8" s="2" t="s">
        <v>274</v>
      </c>
      <c r="H8" s="4">
        <v>1</v>
      </c>
      <c r="I8" s="1"/>
    </row>
    <row r="9" spans="1:9" ht="15">
      <c r="A9" s="2" t="s">
        <v>275</v>
      </c>
      <c r="B9" s="4">
        <v>5</v>
      </c>
      <c r="C9" s="2" t="s">
        <v>276</v>
      </c>
      <c r="D9" s="4">
        <v>35</v>
      </c>
      <c r="E9" s="2" t="s">
        <v>277</v>
      </c>
      <c r="F9" s="4">
        <f>$F$2*0.25</f>
        <v>50</v>
      </c>
      <c r="G9" s="2" t="s">
        <v>278</v>
      </c>
      <c r="H9" s="4">
        <v>1</v>
      </c>
      <c r="I9" s="1"/>
    </row>
    <row r="10" spans="1:9" ht="15">
      <c r="A10" s="2" t="s">
        <v>279</v>
      </c>
      <c r="B10" s="4">
        <f>ROUNDUP((B8+B5+B7+B9)/2,0)</f>
        <v>18</v>
      </c>
      <c r="C10" s="2" t="s">
        <v>280</v>
      </c>
      <c r="D10" s="4">
        <v>30</v>
      </c>
      <c r="E10" s="2" t="s">
        <v>281</v>
      </c>
      <c r="F10" s="2" t="s">
        <v>282</v>
      </c>
      <c r="G10" s="2" t="s">
        <v>283</v>
      </c>
      <c r="H10" s="4">
        <v>7</v>
      </c>
      <c r="I10" s="1"/>
    </row>
    <row r="11" spans="1:9" ht="15">
      <c r="A11" s="2" t="s">
        <v>284</v>
      </c>
      <c r="B11" s="4">
        <v>8</v>
      </c>
      <c r="C11" s="2" t="s">
        <v>285</v>
      </c>
      <c r="D11" s="4">
        <v>28</v>
      </c>
      <c r="E11" s="2" t="s">
        <v>286</v>
      </c>
      <c r="F11" s="4">
        <v>2</v>
      </c>
      <c r="G11" s="2" t="s">
        <v>287</v>
      </c>
      <c r="H11" s="4">
        <v>6</v>
      </c>
      <c r="I11" s="1"/>
    </row>
    <row r="12" spans="1:9" ht="15">
      <c r="A12" s="2" t="s">
        <v>288</v>
      </c>
      <c r="B12" s="4">
        <v>20</v>
      </c>
      <c r="C12" s="2" t="s">
        <v>289</v>
      </c>
      <c r="D12" s="4">
        <v>20</v>
      </c>
      <c r="E12" s="2" t="s">
        <v>290</v>
      </c>
      <c r="F12" s="4">
        <v>2</v>
      </c>
      <c r="G12" s="2" t="s">
        <v>291</v>
      </c>
      <c r="H12" s="4">
        <v>6</v>
      </c>
      <c r="I12" s="1"/>
    </row>
    <row r="13" spans="1:9" ht="15">
      <c r="A13" s="2" t="s">
        <v>292</v>
      </c>
      <c r="B13" s="4">
        <v>20</v>
      </c>
      <c r="C13" s="2" t="s">
        <v>293</v>
      </c>
      <c r="D13" s="4">
        <v>25</v>
      </c>
      <c r="E13" s="2" t="s">
        <v>294</v>
      </c>
      <c r="F13" s="2" t="s">
        <v>421</v>
      </c>
      <c r="G13" s="2" t="s">
        <v>296</v>
      </c>
      <c r="H13" s="4">
        <v>6</v>
      </c>
      <c r="I13" s="1"/>
    </row>
    <row r="14" spans="1:9" ht="15">
      <c r="A14" s="2" t="s">
        <v>297</v>
      </c>
      <c r="B14" s="4">
        <v>48</v>
      </c>
      <c r="C14" s="2" t="s">
        <v>298</v>
      </c>
      <c r="D14" s="4">
        <v>30</v>
      </c>
      <c r="E14" s="2" t="s">
        <v>299</v>
      </c>
      <c r="F14" s="2"/>
      <c r="G14" s="2" t="s">
        <v>301</v>
      </c>
      <c r="H14" s="4">
        <v>6</v>
      </c>
      <c r="I14" s="1"/>
    </row>
    <row r="15" spans="1:9" ht="15">
      <c r="A15" s="2" t="s">
        <v>302</v>
      </c>
      <c r="B15" s="2" t="s">
        <v>333</v>
      </c>
      <c r="C15" s="2" t="s">
        <v>304</v>
      </c>
      <c r="D15" s="4">
        <v>20</v>
      </c>
      <c r="E15" s="2" t="s">
        <v>305</v>
      </c>
      <c r="F15" s="2" t="s">
        <v>423</v>
      </c>
      <c r="G15" s="2" t="s">
        <v>307</v>
      </c>
      <c r="H15" s="4">
        <v>1</v>
      </c>
      <c r="I15" s="1"/>
    </row>
    <row r="16" spans="1:9" ht="15">
      <c r="A16" s="2" t="s">
        <v>308</v>
      </c>
      <c r="B16" s="4">
        <f>ROUNDUP((B7+B5)/2,0)</f>
        <v>13</v>
      </c>
      <c r="C16" s="2" t="s">
        <v>309</v>
      </c>
      <c r="D16" s="4">
        <v>20</v>
      </c>
      <c r="E16" s="2" t="s">
        <v>99</v>
      </c>
      <c r="F16" s="2"/>
      <c r="G16" s="2" t="s">
        <v>311</v>
      </c>
      <c r="H16" s="4">
        <v>1</v>
      </c>
      <c r="I16" s="1"/>
    </row>
    <row r="17" spans="1:9" ht="15">
      <c r="A17" s="2" t="s">
        <v>312</v>
      </c>
      <c r="B17" s="4">
        <f>ROUNDUP((B6+B6+B4)/3,0)</f>
        <v>10</v>
      </c>
      <c r="C17" s="2" t="s">
        <v>313</v>
      </c>
      <c r="D17" s="4">
        <v>30</v>
      </c>
      <c r="E17" s="2" t="s">
        <v>314</v>
      </c>
      <c r="F17" s="4"/>
      <c r="G17" s="2" t="s">
        <v>315</v>
      </c>
      <c r="H17" s="4">
        <v>1</v>
      </c>
      <c r="I17" s="1"/>
    </row>
    <row r="18" spans="1:9" ht="15">
      <c r="A18" s="2" t="s">
        <v>316</v>
      </c>
      <c r="B18" s="4">
        <f>ROUNDUP((B5+B4+B5)/3,0)</f>
        <v>13</v>
      </c>
      <c r="C18" s="2" t="s">
        <v>317</v>
      </c>
      <c r="D18" s="4">
        <v>35</v>
      </c>
      <c r="E18" s="2" t="s">
        <v>318</v>
      </c>
      <c r="F18" s="4"/>
      <c r="G18" s="2" t="s">
        <v>319</v>
      </c>
      <c r="H18" s="4">
        <v>1</v>
      </c>
      <c r="I18" s="1"/>
    </row>
    <row r="19" spans="1:9" ht="15">
      <c r="A19" s="2" t="s">
        <v>320</v>
      </c>
      <c r="B19" s="4">
        <f>ROUNDUP(B8+B9,0)</f>
        <v>10</v>
      </c>
      <c r="C19" s="2" t="s">
        <v>321</v>
      </c>
      <c r="D19" s="4">
        <v>30</v>
      </c>
      <c r="E19" s="2" t="s">
        <v>322</v>
      </c>
      <c r="F19" s="4"/>
      <c r="G19" s="2" t="s">
        <v>323</v>
      </c>
      <c r="H19" s="4">
        <v>1</v>
      </c>
      <c r="I19" s="1"/>
    </row>
    <row r="20" spans="1:9" ht="15">
      <c r="A20" s="2" t="s">
        <v>324</v>
      </c>
      <c r="B20" s="2"/>
      <c r="C20" s="2" t="s">
        <v>325</v>
      </c>
      <c r="D20" s="4">
        <v>35</v>
      </c>
      <c r="E20" s="2" t="s">
        <v>326</v>
      </c>
      <c r="F20" s="4"/>
      <c r="G20" s="2" t="s">
        <v>327</v>
      </c>
      <c r="H20" s="2" t="s">
        <v>472</v>
      </c>
      <c r="I20" s="1"/>
    </row>
    <row r="21" spans="1:9" ht="15">
      <c r="A21" s="2" t="s">
        <v>329</v>
      </c>
      <c r="B21" s="4">
        <f>F2</f>
        <v>200</v>
      </c>
      <c r="C21" s="2" t="s">
        <v>330</v>
      </c>
      <c r="D21" s="4">
        <v>40</v>
      </c>
      <c r="E21" s="2" t="s">
        <v>331</v>
      </c>
      <c r="F21" s="4"/>
      <c r="G21" s="2" t="s">
        <v>332</v>
      </c>
      <c r="H21" s="2" t="s">
        <v>472</v>
      </c>
      <c r="I21" s="1"/>
    </row>
    <row r="22" spans="1:9" ht="15">
      <c r="A22" s="2" t="s">
        <v>334</v>
      </c>
      <c r="B22" s="4">
        <f>F3</f>
        <v>7</v>
      </c>
      <c r="C22" s="2" t="s">
        <v>335</v>
      </c>
      <c r="D22" s="4">
        <v>20</v>
      </c>
      <c r="E22" s="2" t="s">
        <v>336</v>
      </c>
      <c r="F22" s="4"/>
      <c r="G22" s="2" t="s">
        <v>337</v>
      </c>
      <c r="H22" s="2" t="s">
        <v>472</v>
      </c>
      <c r="I22" s="1"/>
    </row>
    <row r="23" spans="1:9" ht="15">
      <c r="A23" s="2" t="s">
        <v>339</v>
      </c>
      <c r="B23" s="4">
        <f>F4</f>
        <v>40</v>
      </c>
      <c r="C23" s="2" t="s">
        <v>340</v>
      </c>
      <c r="D23" s="4">
        <v>35</v>
      </c>
      <c r="E23" s="2" t="s">
        <v>341</v>
      </c>
      <c r="F23" s="4"/>
      <c r="G23" s="2" t="s">
        <v>342</v>
      </c>
      <c r="H23" s="2" t="s">
        <v>472</v>
      </c>
      <c r="I23" s="1"/>
    </row>
    <row r="24" spans="1:9" ht="15">
      <c r="A24" s="2" t="s">
        <v>344</v>
      </c>
      <c r="B24" s="4">
        <f>F5</f>
        <v>140</v>
      </c>
      <c r="C24" s="2" t="s">
        <v>345</v>
      </c>
      <c r="D24" s="4">
        <v>25</v>
      </c>
      <c r="E24" s="2" t="s">
        <v>346</v>
      </c>
      <c r="F24" s="4"/>
      <c r="G24" s="2" t="s">
        <v>347</v>
      </c>
      <c r="H24" s="2" t="s">
        <v>472</v>
      </c>
      <c r="I24" s="1"/>
    </row>
    <row r="25" spans="1:9" ht="15">
      <c r="A25" s="2" t="s">
        <v>348</v>
      </c>
      <c r="B25" s="4">
        <f>F6</f>
        <v>40</v>
      </c>
      <c r="C25" s="2" t="s">
        <v>349</v>
      </c>
      <c r="D25" s="4">
        <v>30</v>
      </c>
      <c r="E25" s="2" t="s">
        <v>350</v>
      </c>
      <c r="F25" s="4"/>
      <c r="G25" s="2" t="s">
        <v>351</v>
      </c>
      <c r="H25" s="2" t="s">
        <v>453</v>
      </c>
      <c r="I25" s="1"/>
    </row>
    <row r="26" spans="1:9" ht="15">
      <c r="A26" s="2" t="s">
        <v>353</v>
      </c>
      <c r="B26" s="4">
        <f>F7</f>
        <v>40</v>
      </c>
      <c r="C26" s="2" t="s">
        <v>354</v>
      </c>
      <c r="D26" s="4">
        <v>32</v>
      </c>
      <c r="E26" s="2" t="s">
        <v>355</v>
      </c>
      <c r="F26" s="4"/>
      <c r="G26" s="2"/>
      <c r="H26" s="2"/>
      <c r="I26" s="1"/>
    </row>
    <row r="27" spans="1:9" ht="15">
      <c r="A27" s="2" t="s">
        <v>356</v>
      </c>
      <c r="B27" s="4">
        <f>F8</f>
        <v>50</v>
      </c>
      <c r="E27" s="2" t="s">
        <v>357</v>
      </c>
      <c r="F27" s="2"/>
      <c r="G27" s="2"/>
      <c r="H27" s="2"/>
      <c r="I27" s="1"/>
    </row>
    <row r="28" spans="1:9" ht="15">
      <c r="A28" s="2" t="s">
        <v>358</v>
      </c>
      <c r="B28" s="4">
        <f>F9</f>
        <v>50</v>
      </c>
      <c r="C28" s="2"/>
      <c r="D28" s="2"/>
      <c r="E28" s="2"/>
      <c r="F28" s="2"/>
      <c r="G28" s="2"/>
      <c r="H28" s="2"/>
      <c r="I28" s="1"/>
    </row>
    <row r="29" spans="1:9" ht="15">
      <c r="A29" s="2" t="s">
        <v>359</v>
      </c>
      <c r="B29" s="4">
        <v>0</v>
      </c>
      <c r="C29" s="2"/>
      <c r="D29" s="2"/>
      <c r="E29" s="2"/>
      <c r="F29" s="2"/>
      <c r="G29" s="2"/>
      <c r="H29" s="2"/>
      <c r="I29" s="1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53E22-EF2F-478E-A826-9AA061571276}">
  <dimension ref="A1:I29"/>
  <sheetViews>
    <sheetView workbookViewId="0"/>
  </sheetViews>
  <sheetFormatPr defaultRowHeight="12.75"/>
  <sheetData>
    <row r="1" spans="1:9" ht="15">
      <c r="A1" s="2" t="s">
        <v>238</v>
      </c>
      <c r="B1" s="2" t="s">
        <v>239</v>
      </c>
      <c r="C1" s="2" t="s">
        <v>240</v>
      </c>
      <c r="D1" s="2" t="s">
        <v>241</v>
      </c>
      <c r="E1" s="2" t="s">
        <v>242</v>
      </c>
      <c r="F1" s="2" t="s">
        <v>243</v>
      </c>
      <c r="G1" s="2" t="s">
        <v>244</v>
      </c>
      <c r="H1" s="2" t="s">
        <v>245</v>
      </c>
      <c r="I1" s="1" t="s">
        <v>246</v>
      </c>
    </row>
    <row r="2" spans="1:9" ht="15">
      <c r="A2" s="2" t="s">
        <v>247</v>
      </c>
      <c r="B2" s="4">
        <v>14</v>
      </c>
      <c r="C2" s="2" t="s">
        <v>248</v>
      </c>
      <c r="D2" s="4">
        <v>60</v>
      </c>
      <c r="E2" s="2" t="s">
        <v>249</v>
      </c>
      <c r="F2" s="4">
        <f xml:space="preserve"> (B2*2 + B5) *5</f>
        <v>210</v>
      </c>
      <c r="G2" s="2" t="s">
        <v>250</v>
      </c>
      <c r="H2" s="4">
        <v>5</v>
      </c>
      <c r="I2" s="1"/>
    </row>
    <row r="3" spans="1:9" ht="15">
      <c r="A3" s="2" t="s">
        <v>251</v>
      </c>
      <c r="B3" s="4">
        <v>13</v>
      </c>
      <c r="C3" s="2" t="s">
        <v>252</v>
      </c>
      <c r="D3" s="4">
        <v>50</v>
      </c>
      <c r="E3" s="2" t="s">
        <v>253</v>
      </c>
      <c r="F3" s="4">
        <f>ROUNDDOWN(B5/2,0)</f>
        <v>7</v>
      </c>
      <c r="G3" s="2" t="s">
        <v>254</v>
      </c>
      <c r="H3" s="4">
        <v>7</v>
      </c>
      <c r="I3" s="1"/>
    </row>
    <row r="4" spans="1:9" ht="15">
      <c r="A4" s="2" t="s">
        <v>255</v>
      </c>
      <c r="B4" s="4">
        <v>10</v>
      </c>
      <c r="C4" s="2" t="s">
        <v>256</v>
      </c>
      <c r="D4" s="4">
        <v>30</v>
      </c>
      <c r="E4" s="2" t="s">
        <v>257</v>
      </c>
      <c r="F4" s="4">
        <f>$F$2*0.2</f>
        <v>42</v>
      </c>
      <c r="G4" s="2" t="s">
        <v>258</v>
      </c>
      <c r="H4" s="4">
        <v>0</v>
      </c>
      <c r="I4" s="1"/>
    </row>
    <row r="5" spans="1:9" ht="15">
      <c r="A5" s="2" t="s">
        <v>259</v>
      </c>
      <c r="B5" s="4">
        <v>14</v>
      </c>
      <c r="C5" s="2" t="s">
        <v>260</v>
      </c>
      <c r="D5" s="4">
        <v>30</v>
      </c>
      <c r="E5" s="2" t="s">
        <v>261</v>
      </c>
      <c r="F5" s="4">
        <f>$F$2*0.7</f>
        <v>147</v>
      </c>
      <c r="G5" s="2" t="s">
        <v>262</v>
      </c>
      <c r="H5" s="4">
        <v>5</v>
      </c>
      <c r="I5" s="1"/>
    </row>
    <row r="6" spans="1:9" ht="15">
      <c r="A6" s="2" t="s">
        <v>263</v>
      </c>
      <c r="B6" s="4">
        <v>11</v>
      </c>
      <c r="C6" s="2" t="s">
        <v>264</v>
      </c>
      <c r="D6" s="4">
        <v>30</v>
      </c>
      <c r="E6" s="2" t="s">
        <v>265</v>
      </c>
      <c r="F6" s="4">
        <f>$F$2*0.2</f>
        <v>42</v>
      </c>
      <c r="G6" s="2" t="s">
        <v>266</v>
      </c>
      <c r="H6" s="4">
        <v>1</v>
      </c>
      <c r="I6" s="1"/>
    </row>
    <row r="7" spans="1:9" ht="15">
      <c r="A7" s="2" t="s">
        <v>267</v>
      </c>
      <c r="B7" s="4">
        <v>12</v>
      </c>
      <c r="C7" s="2" t="s">
        <v>268</v>
      </c>
      <c r="D7" s="4">
        <v>38</v>
      </c>
      <c r="E7" s="2" t="s">
        <v>269</v>
      </c>
      <c r="F7" s="4">
        <f>$F$2*0.2</f>
        <v>42</v>
      </c>
      <c r="G7" s="2" t="s">
        <v>270</v>
      </c>
      <c r="H7" s="4">
        <v>1</v>
      </c>
      <c r="I7" s="1"/>
    </row>
    <row r="8" spans="1:9" ht="15">
      <c r="A8" s="2" t="s">
        <v>271</v>
      </c>
      <c r="B8" s="4">
        <v>5</v>
      </c>
      <c r="C8" s="2" t="s">
        <v>272</v>
      </c>
      <c r="D8" s="4">
        <v>30</v>
      </c>
      <c r="E8" s="2" t="s">
        <v>273</v>
      </c>
      <c r="F8" s="4">
        <f>$F$2*0.25</f>
        <v>52.5</v>
      </c>
      <c r="G8" s="2" t="s">
        <v>274</v>
      </c>
      <c r="H8" s="4">
        <v>1</v>
      </c>
      <c r="I8" s="1"/>
    </row>
    <row r="9" spans="1:9" ht="15">
      <c r="A9" s="2" t="s">
        <v>275</v>
      </c>
      <c r="B9" s="4">
        <v>5</v>
      </c>
      <c r="C9" s="2" t="s">
        <v>276</v>
      </c>
      <c r="D9" s="4">
        <v>45</v>
      </c>
      <c r="E9" s="2" t="s">
        <v>277</v>
      </c>
      <c r="F9" s="4">
        <f>$F$2*0.25</f>
        <v>52.5</v>
      </c>
      <c r="G9" s="2" t="s">
        <v>278</v>
      </c>
      <c r="H9" s="4">
        <v>1</v>
      </c>
      <c r="I9" s="1"/>
    </row>
    <row r="10" spans="1:9" ht="15">
      <c r="A10" s="2" t="s">
        <v>279</v>
      </c>
      <c r="B10" s="4">
        <f>ROUNDUP((B8+B5+B7+B9)/2,0)</f>
        <v>18</v>
      </c>
      <c r="C10" s="2" t="s">
        <v>280</v>
      </c>
      <c r="D10" s="4">
        <v>40</v>
      </c>
      <c r="E10" s="2" t="s">
        <v>281</v>
      </c>
      <c r="F10" s="2" t="s">
        <v>282</v>
      </c>
      <c r="G10" s="2" t="s">
        <v>283</v>
      </c>
      <c r="H10" s="4">
        <v>5</v>
      </c>
      <c r="I10" s="1"/>
    </row>
    <row r="11" spans="1:9" ht="15">
      <c r="A11" s="2" t="s">
        <v>284</v>
      </c>
      <c r="B11" s="4">
        <v>8</v>
      </c>
      <c r="C11" s="2" t="s">
        <v>285</v>
      </c>
      <c r="D11" s="4">
        <v>40</v>
      </c>
      <c r="E11" s="2" t="s">
        <v>286</v>
      </c>
      <c r="F11" s="4">
        <v>2</v>
      </c>
      <c r="G11" s="2" t="s">
        <v>287</v>
      </c>
      <c r="H11" s="4">
        <v>5</v>
      </c>
      <c r="I11" s="1"/>
    </row>
    <row r="12" spans="1:9" ht="15">
      <c r="A12" s="2" t="s">
        <v>288</v>
      </c>
      <c r="B12" s="4">
        <v>20</v>
      </c>
      <c r="C12" s="2" t="s">
        <v>289</v>
      </c>
      <c r="D12" s="4">
        <v>20</v>
      </c>
      <c r="E12" s="2" t="s">
        <v>290</v>
      </c>
      <c r="F12" s="4">
        <v>2</v>
      </c>
      <c r="G12" s="2" t="s">
        <v>291</v>
      </c>
      <c r="H12" s="4">
        <v>5</v>
      </c>
      <c r="I12" s="1"/>
    </row>
    <row r="13" spans="1:9" ht="15">
      <c r="A13" s="2" t="s">
        <v>292</v>
      </c>
      <c r="B13" s="4">
        <v>20</v>
      </c>
      <c r="C13" s="2" t="s">
        <v>293</v>
      </c>
      <c r="D13" s="4">
        <v>30</v>
      </c>
      <c r="E13" s="2" t="s">
        <v>294</v>
      </c>
      <c r="F13" s="2" t="s">
        <v>563</v>
      </c>
      <c r="G13" s="2" t="s">
        <v>296</v>
      </c>
      <c r="H13" s="4">
        <v>6</v>
      </c>
      <c r="I13" s="1"/>
    </row>
    <row r="14" spans="1:9" ht="15">
      <c r="A14" s="2" t="s">
        <v>297</v>
      </c>
      <c r="B14" s="4">
        <v>48</v>
      </c>
      <c r="C14" s="2" t="s">
        <v>298</v>
      </c>
      <c r="D14" s="4">
        <v>30</v>
      </c>
      <c r="E14" s="2" t="s">
        <v>299</v>
      </c>
      <c r="F14" s="2" t="s">
        <v>438</v>
      </c>
      <c r="G14" s="2" t="s">
        <v>301</v>
      </c>
      <c r="H14" s="4">
        <v>6</v>
      </c>
      <c r="I14" s="1"/>
    </row>
    <row r="15" spans="1:9" ht="15">
      <c r="A15" s="2" t="s">
        <v>302</v>
      </c>
      <c r="B15" s="2" t="s">
        <v>333</v>
      </c>
      <c r="C15" s="2" t="s">
        <v>304</v>
      </c>
      <c r="D15" s="4">
        <v>20</v>
      </c>
      <c r="E15" s="2" t="s">
        <v>305</v>
      </c>
      <c r="F15" s="2" t="s">
        <v>439</v>
      </c>
      <c r="G15" s="2" t="s">
        <v>307</v>
      </c>
      <c r="H15" s="4">
        <v>1</v>
      </c>
      <c r="I15" s="1"/>
    </row>
    <row r="16" spans="1:9" ht="15">
      <c r="A16" s="2" t="s">
        <v>308</v>
      </c>
      <c r="B16" s="4">
        <f>ROUNDUP((B7+B5)/2,0)</f>
        <v>13</v>
      </c>
      <c r="C16" s="2" t="s">
        <v>309</v>
      </c>
      <c r="D16" s="4">
        <v>20</v>
      </c>
      <c r="E16" s="2" t="s">
        <v>99</v>
      </c>
      <c r="F16" s="2"/>
      <c r="G16" s="2" t="s">
        <v>311</v>
      </c>
      <c r="H16" s="4">
        <v>2</v>
      </c>
      <c r="I16" s="1"/>
    </row>
    <row r="17" spans="1:9" ht="15">
      <c r="A17" s="2" t="s">
        <v>312</v>
      </c>
      <c r="B17" s="4">
        <f>ROUNDUP((B6+B6+B4)/3,0)</f>
        <v>11</v>
      </c>
      <c r="C17" s="2" t="s">
        <v>313</v>
      </c>
      <c r="D17" s="4">
        <v>35</v>
      </c>
      <c r="E17" s="2" t="s">
        <v>314</v>
      </c>
      <c r="F17" s="4"/>
      <c r="G17" s="2" t="s">
        <v>315</v>
      </c>
      <c r="H17" s="4">
        <v>1</v>
      </c>
      <c r="I17" s="1"/>
    </row>
    <row r="18" spans="1:9" ht="15">
      <c r="A18" s="2" t="s">
        <v>316</v>
      </c>
      <c r="B18" s="4">
        <f>ROUNDUP((B5+B4+B5)/3,0)</f>
        <v>13</v>
      </c>
      <c r="C18" s="2" t="s">
        <v>317</v>
      </c>
      <c r="D18" s="4">
        <v>30</v>
      </c>
      <c r="E18" s="2" t="s">
        <v>318</v>
      </c>
      <c r="F18" s="4"/>
      <c r="G18" s="2" t="s">
        <v>319</v>
      </c>
      <c r="H18" s="4">
        <v>1</v>
      </c>
      <c r="I18" s="1"/>
    </row>
    <row r="19" spans="1:9" ht="15">
      <c r="A19" s="2" t="s">
        <v>320</v>
      </c>
      <c r="B19" s="4">
        <f>ROUNDUP(B8+B9,0)</f>
        <v>10</v>
      </c>
      <c r="C19" s="2" t="s">
        <v>321</v>
      </c>
      <c r="D19" s="4">
        <v>30</v>
      </c>
      <c r="E19" s="2" t="s">
        <v>322</v>
      </c>
      <c r="F19" s="4"/>
      <c r="G19" s="2" t="s">
        <v>323</v>
      </c>
      <c r="H19" s="4">
        <v>1</v>
      </c>
      <c r="I19" s="1"/>
    </row>
    <row r="20" spans="1:9" ht="15">
      <c r="A20" s="2" t="s">
        <v>324</v>
      </c>
      <c r="B20" s="2"/>
      <c r="C20" s="2" t="s">
        <v>325</v>
      </c>
      <c r="D20" s="4">
        <v>45</v>
      </c>
      <c r="E20" s="2" t="s">
        <v>326</v>
      </c>
      <c r="F20" s="4"/>
      <c r="G20" s="2" t="s">
        <v>327</v>
      </c>
      <c r="H20" s="2" t="s">
        <v>369</v>
      </c>
      <c r="I20" s="1"/>
    </row>
    <row r="21" spans="1:9" ht="15">
      <c r="A21" s="2" t="s">
        <v>329</v>
      </c>
      <c r="B21" s="4">
        <f>F2</f>
        <v>210</v>
      </c>
      <c r="C21" s="2" t="s">
        <v>330</v>
      </c>
      <c r="D21" s="4">
        <v>25</v>
      </c>
      <c r="E21" s="2" t="s">
        <v>331</v>
      </c>
      <c r="F21" s="4"/>
      <c r="G21" s="2" t="s">
        <v>332</v>
      </c>
      <c r="H21" s="2" t="s">
        <v>369</v>
      </c>
      <c r="I21" s="1"/>
    </row>
    <row r="22" spans="1:9" ht="15">
      <c r="A22" s="2" t="s">
        <v>334</v>
      </c>
      <c r="B22" s="4">
        <f>F3</f>
        <v>7</v>
      </c>
      <c r="C22" s="2" t="s">
        <v>335</v>
      </c>
      <c r="D22" s="4">
        <v>20</v>
      </c>
      <c r="E22" s="2" t="s">
        <v>336</v>
      </c>
      <c r="F22" s="4"/>
      <c r="G22" s="2" t="s">
        <v>337</v>
      </c>
      <c r="H22" s="2" t="s">
        <v>369</v>
      </c>
      <c r="I22" s="1"/>
    </row>
    <row r="23" spans="1:9" ht="15">
      <c r="A23" s="2" t="s">
        <v>339</v>
      </c>
      <c r="B23" s="4">
        <f>F4</f>
        <v>42</v>
      </c>
      <c r="C23" s="2" t="s">
        <v>340</v>
      </c>
      <c r="D23" s="4">
        <v>35</v>
      </c>
      <c r="E23" s="2" t="s">
        <v>341</v>
      </c>
      <c r="F23" s="4"/>
      <c r="G23" s="2" t="s">
        <v>342</v>
      </c>
      <c r="H23" s="2" t="s">
        <v>369</v>
      </c>
      <c r="I23" s="1"/>
    </row>
    <row r="24" spans="1:9" ht="15">
      <c r="A24" s="2" t="s">
        <v>344</v>
      </c>
      <c r="B24" s="4">
        <f>F5</f>
        <v>147</v>
      </c>
      <c r="C24" s="2" t="s">
        <v>345</v>
      </c>
      <c r="D24" s="4">
        <v>35</v>
      </c>
      <c r="E24" s="2" t="s">
        <v>346</v>
      </c>
      <c r="F24" s="4"/>
      <c r="G24" s="2" t="s">
        <v>347</v>
      </c>
      <c r="H24" s="2" t="s">
        <v>369</v>
      </c>
      <c r="I24" s="1"/>
    </row>
    <row r="25" spans="1:9" ht="15">
      <c r="A25" s="2" t="s">
        <v>348</v>
      </c>
      <c r="B25" s="4">
        <f>F6</f>
        <v>42</v>
      </c>
      <c r="C25" s="2" t="s">
        <v>349</v>
      </c>
      <c r="D25" s="4">
        <v>30</v>
      </c>
      <c r="E25" s="2" t="s">
        <v>350</v>
      </c>
      <c r="F25" s="4"/>
      <c r="G25" s="2" t="s">
        <v>351</v>
      </c>
      <c r="H25" s="2" t="s">
        <v>440</v>
      </c>
      <c r="I25" s="1"/>
    </row>
    <row r="26" spans="1:9" ht="15">
      <c r="A26" s="2" t="s">
        <v>353</v>
      </c>
      <c r="B26" s="4">
        <f>F7</f>
        <v>42</v>
      </c>
      <c r="C26" s="2" t="s">
        <v>354</v>
      </c>
      <c r="D26" s="4">
        <v>30</v>
      </c>
      <c r="E26" s="2" t="s">
        <v>355</v>
      </c>
      <c r="F26" s="4"/>
      <c r="G26" s="2"/>
      <c r="H26" s="2"/>
      <c r="I26" s="1"/>
    </row>
    <row r="27" spans="1:9" ht="15">
      <c r="A27" s="2" t="s">
        <v>356</v>
      </c>
      <c r="B27" s="4">
        <f>F8</f>
        <v>52.5</v>
      </c>
      <c r="E27" s="2" t="s">
        <v>357</v>
      </c>
      <c r="F27" s="2" t="s">
        <v>564</v>
      </c>
      <c r="G27" s="2"/>
      <c r="H27" s="2"/>
      <c r="I27" s="1"/>
    </row>
    <row r="28" spans="1:9" ht="15">
      <c r="A28" s="2" t="s">
        <v>358</v>
      </c>
      <c r="B28" s="4">
        <f>F9</f>
        <v>52.5</v>
      </c>
      <c r="C28" s="2"/>
      <c r="D28" s="2"/>
      <c r="E28" s="2"/>
      <c r="F28" s="2"/>
      <c r="G28" s="2"/>
      <c r="H28" s="2"/>
      <c r="I28" s="1"/>
    </row>
    <row r="29" spans="1:9" ht="15">
      <c r="A29" s="2" t="s">
        <v>359</v>
      </c>
      <c r="B29" s="4">
        <v>0</v>
      </c>
      <c r="C29" s="2"/>
      <c r="D29" s="2"/>
      <c r="E29" s="2"/>
      <c r="F29" s="2"/>
      <c r="G29" s="2"/>
      <c r="H29" s="2"/>
      <c r="I29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J32"/>
  <sheetViews>
    <sheetView workbookViewId="0">
      <selection activeCell="B8" sqref="B8"/>
    </sheetView>
  </sheetViews>
  <sheetFormatPr defaultColWidth="14.42578125" defaultRowHeight="15.75" customHeight="1"/>
  <sheetData>
    <row r="1" spans="1:10" ht="15.75" customHeight="1">
      <c r="A1" s="2" t="s">
        <v>238</v>
      </c>
      <c r="B1" s="2" t="s">
        <v>239</v>
      </c>
      <c r="C1" s="2" t="s">
        <v>240</v>
      </c>
      <c r="D1" s="2" t="s">
        <v>241</v>
      </c>
      <c r="E1" s="2" t="s">
        <v>242</v>
      </c>
      <c r="F1" s="2" t="s">
        <v>243</v>
      </c>
      <c r="G1" s="2" t="s">
        <v>244</v>
      </c>
      <c r="H1" s="2" t="s">
        <v>245</v>
      </c>
      <c r="I1" s="1" t="s">
        <v>246</v>
      </c>
      <c r="J1" s="1"/>
    </row>
    <row r="2" spans="1:10" ht="15.75" customHeight="1">
      <c r="A2" s="2" t="s">
        <v>247</v>
      </c>
      <c r="B2" s="4">
        <v>17</v>
      </c>
      <c r="C2" s="2" t="s">
        <v>248</v>
      </c>
      <c r="D2" s="4">
        <v>45</v>
      </c>
      <c r="E2" s="2" t="s">
        <v>249</v>
      </c>
      <c r="F2" s="4">
        <f xml:space="preserve"> (B2*2 + B5) *5</f>
        <v>260</v>
      </c>
      <c r="G2" s="2" t="s">
        <v>250</v>
      </c>
      <c r="H2" s="4">
        <v>10</v>
      </c>
      <c r="I2" s="1"/>
      <c r="J2" s="1"/>
    </row>
    <row r="3" spans="1:10" ht="15.75" customHeight="1">
      <c r="A3" s="2" t="s">
        <v>251</v>
      </c>
      <c r="B3" s="4">
        <v>16</v>
      </c>
      <c r="C3" s="2" t="s">
        <v>252</v>
      </c>
      <c r="D3" s="4">
        <v>86</v>
      </c>
      <c r="E3" s="2" t="s">
        <v>253</v>
      </c>
      <c r="F3" s="4">
        <f>ROUNDDOWN(B5/2,0)</f>
        <v>9</v>
      </c>
      <c r="G3" s="2" t="s">
        <v>254</v>
      </c>
      <c r="H3" s="4">
        <v>7</v>
      </c>
      <c r="I3" s="1"/>
      <c r="J3" s="1"/>
    </row>
    <row r="4" spans="1:10" ht="15.75" customHeight="1">
      <c r="A4" s="2" t="s">
        <v>255</v>
      </c>
      <c r="B4" s="4">
        <v>12</v>
      </c>
      <c r="C4" s="2" t="s">
        <v>256</v>
      </c>
      <c r="D4" s="4">
        <v>70</v>
      </c>
      <c r="E4" s="2" t="s">
        <v>257</v>
      </c>
      <c r="F4" s="4">
        <f>$F$2*0.2</f>
        <v>52</v>
      </c>
      <c r="G4" s="2" t="s">
        <v>258</v>
      </c>
      <c r="H4" s="4">
        <v>0</v>
      </c>
      <c r="I4" s="1"/>
      <c r="J4" s="1"/>
    </row>
    <row r="5" spans="1:10" ht="15.75" customHeight="1">
      <c r="A5" s="2" t="s">
        <v>259</v>
      </c>
      <c r="B5" s="4">
        <v>18</v>
      </c>
      <c r="C5" s="2" t="s">
        <v>260</v>
      </c>
      <c r="D5" s="4">
        <v>80</v>
      </c>
      <c r="E5" s="2" t="s">
        <v>261</v>
      </c>
      <c r="F5" s="4">
        <f>$F$2*0.7</f>
        <v>182</v>
      </c>
      <c r="G5" s="2" t="s">
        <v>262</v>
      </c>
      <c r="H5" s="4">
        <v>10</v>
      </c>
      <c r="I5" s="1"/>
      <c r="J5" s="1"/>
    </row>
    <row r="6" spans="1:10" ht="15.75" customHeight="1">
      <c r="A6" s="2" t="s">
        <v>263</v>
      </c>
      <c r="B6" s="4">
        <v>13</v>
      </c>
      <c r="C6" s="2" t="s">
        <v>264</v>
      </c>
      <c r="D6" s="4">
        <v>20</v>
      </c>
      <c r="E6" s="2" t="s">
        <v>265</v>
      </c>
      <c r="F6" s="4">
        <f>$F$2*0.2</f>
        <v>52</v>
      </c>
      <c r="G6" s="2" t="s">
        <v>266</v>
      </c>
      <c r="H6" s="4">
        <v>2</v>
      </c>
      <c r="I6" s="1"/>
      <c r="J6" s="1"/>
    </row>
    <row r="7" spans="1:10" ht="15.75" customHeight="1">
      <c r="A7" s="2" t="s">
        <v>267</v>
      </c>
      <c r="B7" s="4">
        <v>15</v>
      </c>
      <c r="C7" s="2" t="s">
        <v>268</v>
      </c>
      <c r="D7" s="4">
        <v>20</v>
      </c>
      <c r="E7" s="2" t="s">
        <v>269</v>
      </c>
      <c r="F7" s="4">
        <f>$F$2*0.2</f>
        <v>52</v>
      </c>
      <c r="G7" s="2" t="s">
        <v>270</v>
      </c>
      <c r="H7" s="4">
        <v>1</v>
      </c>
      <c r="I7" s="1"/>
      <c r="J7" s="1"/>
    </row>
    <row r="8" spans="1:10" ht="15.75" customHeight="1">
      <c r="A8" s="2" t="s">
        <v>271</v>
      </c>
      <c r="B8" s="4">
        <v>5</v>
      </c>
      <c r="C8" s="2" t="s">
        <v>272</v>
      </c>
      <c r="D8" s="4">
        <v>55</v>
      </c>
      <c r="E8" s="2" t="s">
        <v>273</v>
      </c>
      <c r="F8" s="4">
        <f>$F$2*0.25</f>
        <v>65</v>
      </c>
      <c r="G8" s="2" t="s">
        <v>274</v>
      </c>
      <c r="H8" s="4">
        <v>0</v>
      </c>
      <c r="I8" s="1"/>
      <c r="J8" s="1"/>
    </row>
    <row r="9" spans="1:10" ht="15.75" customHeight="1">
      <c r="A9" s="2" t="s">
        <v>275</v>
      </c>
      <c r="B9" s="4">
        <v>6</v>
      </c>
      <c r="C9" s="2" t="s">
        <v>276</v>
      </c>
      <c r="D9" s="4">
        <v>71</v>
      </c>
      <c r="E9" s="2" t="s">
        <v>277</v>
      </c>
      <c r="F9" s="4">
        <f>$F$2*0.25</f>
        <v>65</v>
      </c>
      <c r="G9" s="2" t="s">
        <v>278</v>
      </c>
      <c r="H9" s="4">
        <v>2</v>
      </c>
      <c r="I9" s="1"/>
      <c r="J9" s="1"/>
    </row>
    <row r="10" spans="1:10" ht="15.75" customHeight="1">
      <c r="A10" s="2" t="s">
        <v>279</v>
      </c>
      <c r="B10" s="4">
        <f>ROUNDUP((B8+B5+B7+B9)/2,0)</f>
        <v>22</v>
      </c>
      <c r="C10" s="2" t="s">
        <v>280</v>
      </c>
      <c r="D10" s="4">
        <v>66</v>
      </c>
      <c r="E10" s="2" t="s">
        <v>281</v>
      </c>
      <c r="F10" s="2" t="s">
        <v>282</v>
      </c>
      <c r="G10" s="2" t="s">
        <v>283</v>
      </c>
      <c r="H10" s="4">
        <v>8</v>
      </c>
      <c r="I10" s="1"/>
      <c r="J10" s="1"/>
    </row>
    <row r="11" spans="1:10" ht="15.75" customHeight="1">
      <c r="A11" s="2" t="s">
        <v>284</v>
      </c>
      <c r="B11" s="4">
        <v>8</v>
      </c>
      <c r="C11" s="2" t="s">
        <v>285</v>
      </c>
      <c r="D11" s="4">
        <v>53</v>
      </c>
      <c r="E11" s="2" t="s">
        <v>286</v>
      </c>
      <c r="F11" s="4">
        <v>2</v>
      </c>
      <c r="G11" s="2" t="s">
        <v>287</v>
      </c>
      <c r="H11" s="4">
        <v>8</v>
      </c>
      <c r="I11" s="1"/>
      <c r="J11" s="1"/>
    </row>
    <row r="12" spans="1:10" ht="15.75" customHeight="1">
      <c r="A12" s="2" t="s">
        <v>288</v>
      </c>
      <c r="B12" s="4">
        <v>20</v>
      </c>
      <c r="C12" s="2" t="s">
        <v>289</v>
      </c>
      <c r="D12" s="4">
        <v>20</v>
      </c>
      <c r="E12" s="2" t="s">
        <v>290</v>
      </c>
      <c r="F12" s="4">
        <v>2</v>
      </c>
      <c r="G12" s="2" t="s">
        <v>291</v>
      </c>
      <c r="H12" s="4">
        <v>8</v>
      </c>
      <c r="I12" s="1"/>
      <c r="J12" s="1"/>
    </row>
    <row r="13" spans="1:10" ht="15.75" customHeight="1">
      <c r="A13" s="2" t="s">
        <v>292</v>
      </c>
      <c r="B13" s="4">
        <v>20</v>
      </c>
      <c r="C13" s="2" t="s">
        <v>293</v>
      </c>
      <c r="D13" s="4">
        <v>22</v>
      </c>
      <c r="E13" s="2" t="s">
        <v>294</v>
      </c>
      <c r="F13" s="2" t="s">
        <v>387</v>
      </c>
      <c r="G13" s="2" t="s">
        <v>296</v>
      </c>
      <c r="H13" s="4">
        <v>8</v>
      </c>
      <c r="I13" s="1"/>
      <c r="J13" s="1"/>
    </row>
    <row r="14" spans="1:10" ht="15.75" customHeight="1">
      <c r="A14" s="2" t="s">
        <v>297</v>
      </c>
      <c r="B14" s="4">
        <v>48</v>
      </c>
      <c r="C14" s="2" t="s">
        <v>298</v>
      </c>
      <c r="D14" s="4">
        <v>23</v>
      </c>
      <c r="E14" s="2" t="s">
        <v>299</v>
      </c>
      <c r="F14" s="2" t="s">
        <v>388</v>
      </c>
      <c r="G14" s="2" t="s">
        <v>301</v>
      </c>
      <c r="H14" s="4">
        <v>8</v>
      </c>
      <c r="I14" s="1"/>
      <c r="J14" s="1"/>
    </row>
    <row r="15" spans="1:10" ht="15.75" customHeight="1">
      <c r="A15" s="2" t="s">
        <v>302</v>
      </c>
      <c r="B15" s="2" t="s">
        <v>333</v>
      </c>
      <c r="C15" s="2" t="s">
        <v>304</v>
      </c>
      <c r="D15" s="4">
        <v>40</v>
      </c>
      <c r="E15" s="2" t="s">
        <v>305</v>
      </c>
      <c r="F15" s="2"/>
      <c r="G15" s="2" t="s">
        <v>307</v>
      </c>
      <c r="H15" s="4">
        <v>2</v>
      </c>
      <c r="I15" s="1"/>
      <c r="J15" s="1"/>
    </row>
    <row r="16" spans="1:10" ht="15.75" customHeight="1">
      <c r="A16" s="2" t="s">
        <v>308</v>
      </c>
      <c r="B16" s="4">
        <f>ROUNDUP((B7+B5)/2,0)</f>
        <v>17</v>
      </c>
      <c r="C16" s="2" t="s">
        <v>309</v>
      </c>
      <c r="D16" s="4">
        <v>20</v>
      </c>
      <c r="E16" s="2" t="s">
        <v>99</v>
      </c>
      <c r="F16" s="2" t="s">
        <v>99</v>
      </c>
      <c r="G16" s="2" t="s">
        <v>311</v>
      </c>
      <c r="H16" s="4">
        <v>2</v>
      </c>
      <c r="I16" s="1"/>
      <c r="J16" s="1"/>
    </row>
    <row r="17" spans="1:10" ht="15.75" customHeight="1">
      <c r="A17" s="2" t="s">
        <v>312</v>
      </c>
      <c r="B17" s="4">
        <f>ROUNDUP((B6+B6+B4)/3,0)</f>
        <v>13</v>
      </c>
      <c r="C17" s="2" t="s">
        <v>313</v>
      </c>
      <c r="D17" s="4">
        <v>78</v>
      </c>
      <c r="E17" s="2" t="s">
        <v>314</v>
      </c>
      <c r="F17" s="4"/>
      <c r="G17" s="2" t="s">
        <v>315</v>
      </c>
      <c r="H17" s="4">
        <v>2</v>
      </c>
      <c r="I17" s="1"/>
      <c r="J17" s="1"/>
    </row>
    <row r="18" spans="1:10" ht="15.75" customHeight="1">
      <c r="A18" s="2" t="s">
        <v>316</v>
      </c>
      <c r="B18" s="4">
        <f>ROUNDUP((B5+B4+B5)/3,0)</f>
        <v>16</v>
      </c>
      <c r="C18" s="2" t="s">
        <v>317</v>
      </c>
      <c r="D18" s="4">
        <v>54</v>
      </c>
      <c r="E18" s="2" t="s">
        <v>318</v>
      </c>
      <c r="F18" s="4"/>
      <c r="G18" s="2" t="s">
        <v>319</v>
      </c>
      <c r="H18" s="4">
        <v>2</v>
      </c>
      <c r="I18" s="1"/>
      <c r="J18" s="1"/>
    </row>
    <row r="19" spans="1:10" ht="15.75" customHeight="1">
      <c r="A19" s="2" t="s">
        <v>320</v>
      </c>
      <c r="B19" s="4">
        <f>ROUNDUP(B8+B9,0)</f>
        <v>11</v>
      </c>
      <c r="C19" s="2" t="s">
        <v>321</v>
      </c>
      <c r="D19" s="4">
        <v>23</v>
      </c>
      <c r="E19" s="2" t="s">
        <v>322</v>
      </c>
      <c r="F19" s="4"/>
      <c r="G19" s="2" t="s">
        <v>323</v>
      </c>
      <c r="H19" s="4">
        <v>2</v>
      </c>
      <c r="I19" s="1"/>
      <c r="J19" s="1"/>
    </row>
    <row r="20" spans="1:10" ht="15.75" customHeight="1">
      <c r="A20" s="2" t="s">
        <v>324</v>
      </c>
      <c r="B20" s="2"/>
      <c r="C20" s="2" t="s">
        <v>325</v>
      </c>
      <c r="D20" s="4">
        <v>66</v>
      </c>
      <c r="E20" s="2" t="s">
        <v>326</v>
      </c>
      <c r="F20" s="4"/>
      <c r="G20" s="2" t="s">
        <v>327</v>
      </c>
      <c r="H20" s="2" t="s">
        <v>303</v>
      </c>
      <c r="I20" s="1"/>
      <c r="J20" s="1"/>
    </row>
    <row r="21" spans="1:10" ht="15.75" customHeight="1">
      <c r="A21" s="2" t="s">
        <v>329</v>
      </c>
      <c r="B21" s="4">
        <f>F2</f>
        <v>260</v>
      </c>
      <c r="C21" s="2" t="s">
        <v>330</v>
      </c>
      <c r="D21" s="4">
        <v>20</v>
      </c>
      <c r="E21" s="2" t="s">
        <v>331</v>
      </c>
      <c r="F21" s="4"/>
      <c r="G21" s="2" t="s">
        <v>332</v>
      </c>
      <c r="H21" s="2" t="s">
        <v>303</v>
      </c>
      <c r="I21" s="1"/>
      <c r="J21" s="1"/>
    </row>
    <row r="22" spans="1:10" ht="15.75" customHeight="1">
      <c r="A22" s="2" t="s">
        <v>334</v>
      </c>
      <c r="B22" s="4">
        <f>F3</f>
        <v>9</v>
      </c>
      <c r="C22" s="2" t="s">
        <v>335</v>
      </c>
      <c r="D22" s="4">
        <v>20</v>
      </c>
      <c r="E22" s="2" t="s">
        <v>336</v>
      </c>
      <c r="F22" s="4"/>
      <c r="G22" s="2" t="s">
        <v>337</v>
      </c>
      <c r="H22" s="2" t="s">
        <v>303</v>
      </c>
      <c r="I22" s="1"/>
      <c r="J22" s="1"/>
    </row>
    <row r="23" spans="1:10" ht="15.75" customHeight="1">
      <c r="A23" s="2" t="s">
        <v>339</v>
      </c>
      <c r="B23" s="4">
        <f t="shared" ref="B23:B28" si="0">F4</f>
        <v>52</v>
      </c>
      <c r="C23" s="2" t="s">
        <v>340</v>
      </c>
      <c r="D23" s="4">
        <v>20</v>
      </c>
      <c r="E23" s="2" t="s">
        <v>341</v>
      </c>
      <c r="F23" s="4"/>
      <c r="G23" s="2" t="s">
        <v>342</v>
      </c>
      <c r="H23" s="2" t="s">
        <v>303</v>
      </c>
      <c r="I23" s="1"/>
      <c r="J23" s="1"/>
    </row>
    <row r="24" spans="1:10" ht="15.75" customHeight="1">
      <c r="A24" s="2" t="s">
        <v>344</v>
      </c>
      <c r="B24" s="4">
        <f t="shared" si="0"/>
        <v>182</v>
      </c>
      <c r="C24" s="2" t="s">
        <v>345</v>
      </c>
      <c r="D24" s="4">
        <v>20</v>
      </c>
      <c r="E24" s="2" t="s">
        <v>346</v>
      </c>
      <c r="F24" s="4"/>
      <c r="G24" s="2" t="s">
        <v>347</v>
      </c>
      <c r="H24" s="2" t="s">
        <v>303</v>
      </c>
      <c r="I24" s="1"/>
      <c r="J24" s="1"/>
    </row>
    <row r="25" spans="1:10" ht="15.75" customHeight="1">
      <c r="A25" s="2" t="s">
        <v>348</v>
      </c>
      <c r="B25" s="4">
        <f t="shared" si="0"/>
        <v>52</v>
      </c>
      <c r="C25" s="2" t="s">
        <v>349</v>
      </c>
      <c r="D25" s="4">
        <v>66</v>
      </c>
      <c r="E25" s="2" t="s">
        <v>350</v>
      </c>
      <c r="F25" s="4"/>
      <c r="G25" s="2" t="s">
        <v>351</v>
      </c>
      <c r="H25" s="2" t="s">
        <v>49</v>
      </c>
      <c r="I25" s="1"/>
      <c r="J25" s="1"/>
    </row>
    <row r="26" spans="1:10" ht="15.75" customHeight="1">
      <c r="A26" s="2" t="s">
        <v>353</v>
      </c>
      <c r="B26" s="4">
        <f t="shared" si="0"/>
        <v>52</v>
      </c>
      <c r="C26" s="2" t="s">
        <v>354</v>
      </c>
      <c r="D26" s="4">
        <v>68</v>
      </c>
      <c r="E26" s="2" t="s">
        <v>355</v>
      </c>
      <c r="F26" s="4"/>
      <c r="G26" s="2"/>
      <c r="H26" s="2"/>
      <c r="I26" s="1"/>
      <c r="J26" s="1"/>
    </row>
    <row r="27" spans="1:10" ht="15.75" customHeight="1">
      <c r="A27" s="2" t="s">
        <v>356</v>
      </c>
      <c r="B27" s="4">
        <f t="shared" si="0"/>
        <v>65</v>
      </c>
      <c r="E27" s="2" t="s">
        <v>357</v>
      </c>
      <c r="F27" s="2" t="s">
        <v>386</v>
      </c>
      <c r="G27" s="2"/>
      <c r="H27" s="2"/>
      <c r="I27" s="1"/>
      <c r="J27" s="1"/>
    </row>
    <row r="28" spans="1:10" ht="15.75" customHeight="1">
      <c r="A28" s="2" t="s">
        <v>358</v>
      </c>
      <c r="B28" s="4">
        <f t="shared" si="0"/>
        <v>65</v>
      </c>
      <c r="C28" s="2"/>
      <c r="D28" s="2"/>
      <c r="E28" s="2"/>
      <c r="F28" s="2"/>
      <c r="G28" s="2"/>
      <c r="H28" s="2"/>
      <c r="I28" s="1"/>
      <c r="J28" s="1"/>
    </row>
    <row r="29" spans="1:10" ht="15.75" customHeight="1">
      <c r="A29" s="2" t="s">
        <v>359</v>
      </c>
      <c r="B29" s="4">
        <v>0</v>
      </c>
      <c r="C29" s="2"/>
      <c r="D29" s="2"/>
      <c r="E29" s="2"/>
      <c r="F29" s="2"/>
      <c r="G29" s="2"/>
      <c r="H29" s="2"/>
      <c r="I29" s="1"/>
      <c r="J29" s="1"/>
    </row>
    <row r="30" spans="1:10" ht="15.75" customHeight="1">
      <c r="A30" s="2"/>
      <c r="B30" s="2"/>
      <c r="C30" s="2"/>
      <c r="D30" s="2"/>
      <c r="E30" s="2"/>
      <c r="F30" s="2"/>
      <c r="G30" s="2"/>
      <c r="H30" s="2"/>
      <c r="I30" s="1"/>
      <c r="J30" s="1"/>
    </row>
    <row r="31" spans="1:10" ht="15.75" customHeight="1">
      <c r="A31" s="3"/>
      <c r="B31" s="3"/>
      <c r="C31" s="3"/>
      <c r="D31" s="3"/>
      <c r="E31" s="3"/>
      <c r="F31" s="3"/>
      <c r="G31" s="3"/>
      <c r="H31" s="3"/>
    </row>
    <row r="32" spans="1:10" ht="15.75" customHeight="1">
      <c r="A32" s="3"/>
      <c r="B32" s="3"/>
      <c r="C32" s="3"/>
      <c r="D32" s="3"/>
      <c r="E32" s="3"/>
      <c r="F32" s="3"/>
      <c r="G32" s="3"/>
      <c r="H32" s="3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33B7F-67EA-486B-8688-EBDC7EBAD7F3}">
  <dimension ref="A1:I29"/>
  <sheetViews>
    <sheetView workbookViewId="0"/>
  </sheetViews>
  <sheetFormatPr defaultRowHeight="12.75"/>
  <sheetData>
    <row r="1" spans="1:9" ht="15">
      <c r="A1" s="2" t="s">
        <v>238</v>
      </c>
      <c r="B1" s="2" t="s">
        <v>239</v>
      </c>
      <c r="C1" s="2" t="s">
        <v>240</v>
      </c>
      <c r="D1" s="2" t="s">
        <v>241</v>
      </c>
      <c r="E1" s="2" t="s">
        <v>242</v>
      </c>
      <c r="F1" s="2" t="s">
        <v>243</v>
      </c>
      <c r="G1" s="2" t="s">
        <v>244</v>
      </c>
      <c r="H1" s="2" t="s">
        <v>245</v>
      </c>
      <c r="I1" s="1" t="s">
        <v>246</v>
      </c>
    </row>
    <row r="2" spans="1:9" ht="15">
      <c r="A2" s="2" t="s">
        <v>247</v>
      </c>
      <c r="B2" s="4">
        <v>15</v>
      </c>
      <c r="C2" s="2" t="s">
        <v>248</v>
      </c>
      <c r="D2" s="4">
        <v>75</v>
      </c>
      <c r="E2" s="2" t="s">
        <v>249</v>
      </c>
      <c r="F2" s="4">
        <f xml:space="preserve"> (B2*2 + B5) *5</f>
        <v>225</v>
      </c>
      <c r="G2" s="2" t="s">
        <v>250</v>
      </c>
      <c r="H2" s="4">
        <v>5</v>
      </c>
      <c r="I2" s="1"/>
    </row>
    <row r="3" spans="1:9" ht="15">
      <c r="A3" s="2" t="s">
        <v>251</v>
      </c>
      <c r="B3" s="4">
        <v>13</v>
      </c>
      <c r="C3" s="2" t="s">
        <v>252</v>
      </c>
      <c r="D3" s="4">
        <v>50</v>
      </c>
      <c r="E3" s="2" t="s">
        <v>253</v>
      </c>
      <c r="F3" s="4">
        <f>ROUNDDOWN(B5/2,0)</f>
        <v>7</v>
      </c>
      <c r="G3" s="2" t="s">
        <v>254</v>
      </c>
      <c r="H3" s="4">
        <v>7</v>
      </c>
      <c r="I3" s="1"/>
    </row>
    <row r="4" spans="1:9" ht="15">
      <c r="A4" s="2" t="s">
        <v>255</v>
      </c>
      <c r="B4" s="4">
        <v>12</v>
      </c>
      <c r="C4" s="2" t="s">
        <v>256</v>
      </c>
      <c r="D4" s="4">
        <v>30</v>
      </c>
      <c r="E4" s="2" t="s">
        <v>257</v>
      </c>
      <c r="F4" s="4">
        <f>$F$2*0.2</f>
        <v>45</v>
      </c>
      <c r="G4" s="2" t="s">
        <v>258</v>
      </c>
      <c r="H4" s="4">
        <v>0</v>
      </c>
      <c r="I4" s="1"/>
    </row>
    <row r="5" spans="1:9" ht="15">
      <c r="A5" s="2" t="s">
        <v>259</v>
      </c>
      <c r="B5" s="4">
        <v>15</v>
      </c>
      <c r="C5" s="2" t="s">
        <v>260</v>
      </c>
      <c r="D5" s="4">
        <v>30</v>
      </c>
      <c r="E5" s="2" t="s">
        <v>261</v>
      </c>
      <c r="F5" s="4">
        <f>$F$2*0.7</f>
        <v>157.5</v>
      </c>
      <c r="G5" s="2" t="s">
        <v>262</v>
      </c>
      <c r="H5" s="4">
        <v>5</v>
      </c>
      <c r="I5" s="1"/>
    </row>
    <row r="6" spans="1:9" ht="15">
      <c r="A6" s="2" t="s">
        <v>263</v>
      </c>
      <c r="B6" s="4">
        <v>11</v>
      </c>
      <c r="C6" s="2" t="s">
        <v>264</v>
      </c>
      <c r="D6" s="4">
        <v>30</v>
      </c>
      <c r="E6" s="2" t="s">
        <v>265</v>
      </c>
      <c r="F6" s="4">
        <f>$F$2*0.2</f>
        <v>45</v>
      </c>
      <c r="G6" s="2" t="s">
        <v>266</v>
      </c>
      <c r="H6" s="4">
        <v>1</v>
      </c>
      <c r="I6" s="1"/>
    </row>
    <row r="7" spans="1:9" ht="15">
      <c r="A7" s="2" t="s">
        <v>267</v>
      </c>
      <c r="B7" s="4">
        <v>15</v>
      </c>
      <c r="C7" s="2" t="s">
        <v>268</v>
      </c>
      <c r="D7" s="4">
        <v>50</v>
      </c>
      <c r="E7" s="2" t="s">
        <v>269</v>
      </c>
      <c r="F7" s="4">
        <f>$F$2*0.2</f>
        <v>45</v>
      </c>
      <c r="G7" s="2" t="s">
        <v>270</v>
      </c>
      <c r="H7" s="4">
        <v>2</v>
      </c>
      <c r="I7" s="1"/>
    </row>
    <row r="8" spans="1:9" ht="15">
      <c r="A8" s="2" t="s">
        <v>271</v>
      </c>
      <c r="B8" s="4">
        <v>5</v>
      </c>
      <c r="C8" s="2" t="s">
        <v>272</v>
      </c>
      <c r="D8" s="4">
        <v>30</v>
      </c>
      <c r="E8" s="2" t="s">
        <v>273</v>
      </c>
      <c r="F8" s="4">
        <f>$F$2*0.25</f>
        <v>56.25</v>
      </c>
      <c r="G8" s="2" t="s">
        <v>274</v>
      </c>
      <c r="H8" s="4">
        <v>2</v>
      </c>
      <c r="I8" s="1"/>
    </row>
    <row r="9" spans="1:9" ht="15">
      <c r="A9" s="2" t="s">
        <v>275</v>
      </c>
      <c r="B9" s="4">
        <v>5</v>
      </c>
      <c r="C9" s="2" t="s">
        <v>276</v>
      </c>
      <c r="D9" s="4">
        <v>45</v>
      </c>
      <c r="E9" s="2" t="s">
        <v>277</v>
      </c>
      <c r="F9" s="4">
        <f>$F$2*0.25</f>
        <v>56.25</v>
      </c>
      <c r="G9" s="2" t="s">
        <v>278</v>
      </c>
      <c r="H9" s="4">
        <v>2</v>
      </c>
      <c r="I9" s="1"/>
    </row>
    <row r="10" spans="1:9" ht="15">
      <c r="A10" s="2" t="s">
        <v>279</v>
      </c>
      <c r="B10" s="4">
        <f>ROUNDUP((B8+B5+B7+B9)/2,0)</f>
        <v>20</v>
      </c>
      <c r="C10" s="2" t="s">
        <v>280</v>
      </c>
      <c r="D10" s="4">
        <v>40</v>
      </c>
      <c r="E10" s="2" t="s">
        <v>281</v>
      </c>
      <c r="F10" s="2" t="s">
        <v>282</v>
      </c>
      <c r="G10" s="2" t="s">
        <v>283</v>
      </c>
      <c r="H10" s="4">
        <v>5</v>
      </c>
      <c r="I10" s="1"/>
    </row>
    <row r="11" spans="1:9" ht="15">
      <c r="A11" s="2" t="s">
        <v>284</v>
      </c>
      <c r="B11" s="4">
        <v>8</v>
      </c>
      <c r="C11" s="2" t="s">
        <v>285</v>
      </c>
      <c r="D11" s="4">
        <v>40</v>
      </c>
      <c r="E11" s="2" t="s">
        <v>286</v>
      </c>
      <c r="F11" s="4">
        <v>2</v>
      </c>
      <c r="G11" s="2" t="s">
        <v>287</v>
      </c>
      <c r="H11" s="4">
        <v>5</v>
      </c>
      <c r="I11" s="1"/>
    </row>
    <row r="12" spans="1:9" ht="15">
      <c r="A12" s="2" t="s">
        <v>288</v>
      </c>
      <c r="B12" s="4">
        <v>20</v>
      </c>
      <c r="C12" s="2" t="s">
        <v>289</v>
      </c>
      <c r="D12" s="4">
        <v>20</v>
      </c>
      <c r="E12" s="2" t="s">
        <v>290</v>
      </c>
      <c r="F12" s="4">
        <v>2</v>
      </c>
      <c r="G12" s="2" t="s">
        <v>291</v>
      </c>
      <c r="H12" s="4">
        <v>5</v>
      </c>
      <c r="I12" s="1"/>
    </row>
    <row r="13" spans="1:9" ht="15">
      <c r="A13" s="2" t="s">
        <v>292</v>
      </c>
      <c r="B13" s="4">
        <v>20</v>
      </c>
      <c r="C13" s="2" t="s">
        <v>293</v>
      </c>
      <c r="D13" s="4">
        <v>30</v>
      </c>
      <c r="E13" s="2" t="s">
        <v>294</v>
      </c>
      <c r="F13" s="2" t="s">
        <v>563</v>
      </c>
      <c r="G13" s="2" t="s">
        <v>296</v>
      </c>
      <c r="H13" s="4">
        <v>6</v>
      </c>
      <c r="I13" s="1"/>
    </row>
    <row r="14" spans="1:9" ht="15">
      <c r="A14" s="2" t="s">
        <v>297</v>
      </c>
      <c r="B14" s="4">
        <v>48</v>
      </c>
      <c r="C14" s="2" t="s">
        <v>298</v>
      </c>
      <c r="D14" s="4">
        <v>30</v>
      </c>
      <c r="E14" s="2" t="s">
        <v>299</v>
      </c>
      <c r="F14" s="2" t="s">
        <v>438</v>
      </c>
      <c r="G14" s="2" t="s">
        <v>301</v>
      </c>
      <c r="H14" s="4">
        <v>6</v>
      </c>
      <c r="I14" s="1"/>
    </row>
    <row r="15" spans="1:9" ht="15">
      <c r="A15" s="2" t="s">
        <v>302</v>
      </c>
      <c r="B15" s="2" t="s">
        <v>333</v>
      </c>
      <c r="C15" s="2" t="s">
        <v>304</v>
      </c>
      <c r="D15" s="4">
        <v>20</v>
      </c>
      <c r="E15" s="2" t="s">
        <v>305</v>
      </c>
      <c r="F15" s="2" t="s">
        <v>439</v>
      </c>
      <c r="G15" s="2" t="s">
        <v>307</v>
      </c>
      <c r="H15" s="4">
        <v>2</v>
      </c>
      <c r="I15" s="1"/>
    </row>
    <row r="16" spans="1:9" ht="15">
      <c r="A16" s="2" t="s">
        <v>308</v>
      </c>
      <c r="B16" s="4">
        <f>ROUNDUP((B7+B5)/2,0)</f>
        <v>15</v>
      </c>
      <c r="C16" s="2" t="s">
        <v>309</v>
      </c>
      <c r="D16" s="4">
        <v>20</v>
      </c>
      <c r="E16" s="2" t="s">
        <v>99</v>
      </c>
      <c r="F16" s="2"/>
      <c r="G16" s="2" t="s">
        <v>311</v>
      </c>
      <c r="H16" s="4">
        <v>2</v>
      </c>
      <c r="I16" s="1"/>
    </row>
    <row r="17" spans="1:9" ht="15">
      <c r="A17" s="2" t="s">
        <v>312</v>
      </c>
      <c r="B17" s="4">
        <f>ROUNDUP((B6+B6+B4)/3,0)</f>
        <v>12</v>
      </c>
      <c r="C17" s="2" t="s">
        <v>313</v>
      </c>
      <c r="D17" s="4">
        <v>35</v>
      </c>
      <c r="E17" s="2" t="s">
        <v>314</v>
      </c>
      <c r="F17" s="4"/>
      <c r="G17" s="2" t="s">
        <v>315</v>
      </c>
      <c r="H17" s="4">
        <v>2</v>
      </c>
      <c r="I17" s="1"/>
    </row>
    <row r="18" spans="1:9" ht="15">
      <c r="A18" s="2" t="s">
        <v>316</v>
      </c>
      <c r="B18" s="4">
        <f>ROUNDUP((B5+B4+B5)/3,0)</f>
        <v>14</v>
      </c>
      <c r="C18" s="2" t="s">
        <v>317</v>
      </c>
      <c r="D18" s="4">
        <v>30</v>
      </c>
      <c r="E18" s="2" t="s">
        <v>318</v>
      </c>
      <c r="F18" s="4"/>
      <c r="G18" s="2" t="s">
        <v>319</v>
      </c>
      <c r="H18" s="4">
        <v>2</v>
      </c>
      <c r="I18" s="1"/>
    </row>
    <row r="19" spans="1:9" ht="15">
      <c r="A19" s="2" t="s">
        <v>320</v>
      </c>
      <c r="B19" s="4">
        <f>ROUNDUP(B8+B9,0)</f>
        <v>10</v>
      </c>
      <c r="C19" s="2" t="s">
        <v>321</v>
      </c>
      <c r="D19" s="4">
        <v>30</v>
      </c>
      <c r="E19" s="2" t="s">
        <v>322</v>
      </c>
      <c r="F19" s="4"/>
      <c r="G19" s="2" t="s">
        <v>323</v>
      </c>
      <c r="H19" s="4">
        <v>2</v>
      </c>
      <c r="I19" s="1"/>
    </row>
    <row r="20" spans="1:9" ht="15">
      <c r="A20" s="2" t="s">
        <v>324</v>
      </c>
      <c r="B20" s="2"/>
      <c r="C20" s="2" t="s">
        <v>325</v>
      </c>
      <c r="D20" s="4">
        <v>45</v>
      </c>
      <c r="E20" s="2" t="s">
        <v>326</v>
      </c>
      <c r="F20" s="4"/>
      <c r="G20" s="2" t="s">
        <v>327</v>
      </c>
      <c r="H20" s="2" t="s">
        <v>369</v>
      </c>
      <c r="I20" s="1"/>
    </row>
    <row r="21" spans="1:9" ht="15">
      <c r="A21" s="2" t="s">
        <v>329</v>
      </c>
      <c r="B21" s="4">
        <f>F2</f>
        <v>225</v>
      </c>
      <c r="C21" s="2" t="s">
        <v>330</v>
      </c>
      <c r="D21" s="4">
        <v>25</v>
      </c>
      <c r="E21" s="2" t="s">
        <v>331</v>
      </c>
      <c r="F21" s="4"/>
      <c r="G21" s="2" t="s">
        <v>332</v>
      </c>
      <c r="H21" s="2" t="s">
        <v>369</v>
      </c>
      <c r="I21" s="1"/>
    </row>
    <row r="22" spans="1:9" ht="15">
      <c r="A22" s="2" t="s">
        <v>334</v>
      </c>
      <c r="B22" s="4">
        <f>F3</f>
        <v>7</v>
      </c>
      <c r="C22" s="2" t="s">
        <v>335</v>
      </c>
      <c r="D22" s="4">
        <v>20</v>
      </c>
      <c r="E22" s="2" t="s">
        <v>336</v>
      </c>
      <c r="F22" s="4"/>
      <c r="G22" s="2" t="s">
        <v>337</v>
      </c>
      <c r="H22" s="2" t="s">
        <v>369</v>
      </c>
      <c r="I22" s="1"/>
    </row>
    <row r="23" spans="1:9" ht="15">
      <c r="A23" s="2" t="s">
        <v>339</v>
      </c>
      <c r="B23" s="4">
        <f>F4</f>
        <v>45</v>
      </c>
      <c r="C23" s="2" t="s">
        <v>340</v>
      </c>
      <c r="D23" s="4">
        <v>35</v>
      </c>
      <c r="E23" s="2" t="s">
        <v>341</v>
      </c>
      <c r="F23" s="4"/>
      <c r="G23" s="2" t="s">
        <v>342</v>
      </c>
      <c r="H23" s="2" t="s">
        <v>369</v>
      </c>
      <c r="I23" s="1"/>
    </row>
    <row r="24" spans="1:9" ht="15">
      <c r="A24" s="2" t="s">
        <v>344</v>
      </c>
      <c r="B24" s="4">
        <f>F5</f>
        <v>157.5</v>
      </c>
      <c r="C24" s="2" t="s">
        <v>345</v>
      </c>
      <c r="D24" s="4">
        <v>35</v>
      </c>
      <c r="E24" s="2" t="s">
        <v>346</v>
      </c>
      <c r="F24" s="4"/>
      <c r="G24" s="2" t="s">
        <v>347</v>
      </c>
      <c r="H24" s="2" t="s">
        <v>369</v>
      </c>
      <c r="I24" s="1"/>
    </row>
    <row r="25" spans="1:9" ht="15">
      <c r="A25" s="2" t="s">
        <v>348</v>
      </c>
      <c r="B25" s="4">
        <f>F6</f>
        <v>45</v>
      </c>
      <c r="C25" s="2" t="s">
        <v>349</v>
      </c>
      <c r="D25" s="4">
        <v>30</v>
      </c>
      <c r="E25" s="2" t="s">
        <v>350</v>
      </c>
      <c r="F25" s="4"/>
      <c r="G25" s="2" t="s">
        <v>351</v>
      </c>
      <c r="H25" s="2" t="s">
        <v>440</v>
      </c>
      <c r="I25" s="1"/>
    </row>
    <row r="26" spans="1:9" ht="15">
      <c r="A26" s="2" t="s">
        <v>353</v>
      </c>
      <c r="B26" s="4">
        <f>F7</f>
        <v>45</v>
      </c>
      <c r="C26" s="2" t="s">
        <v>354</v>
      </c>
      <c r="D26" s="4">
        <v>45</v>
      </c>
      <c r="E26" s="2" t="s">
        <v>355</v>
      </c>
      <c r="F26" s="4"/>
      <c r="G26" s="2"/>
      <c r="H26" s="2"/>
      <c r="I26" s="1"/>
    </row>
    <row r="27" spans="1:9" ht="15">
      <c r="A27" s="2" t="s">
        <v>356</v>
      </c>
      <c r="B27" s="4">
        <f>F8</f>
        <v>56.25</v>
      </c>
      <c r="E27" s="2" t="s">
        <v>357</v>
      </c>
      <c r="F27" s="2" t="s">
        <v>565</v>
      </c>
      <c r="G27" s="2"/>
      <c r="H27" s="2"/>
      <c r="I27" s="1"/>
    </row>
    <row r="28" spans="1:9" ht="15">
      <c r="A28" s="2" t="s">
        <v>358</v>
      </c>
      <c r="B28" s="4">
        <f>F9</f>
        <v>56.25</v>
      </c>
      <c r="C28" s="2"/>
      <c r="D28" s="2"/>
      <c r="E28" s="2"/>
      <c r="F28" s="2"/>
      <c r="G28" s="2"/>
      <c r="H28" s="2"/>
      <c r="I28" s="1"/>
    </row>
    <row r="29" spans="1:9" ht="15">
      <c r="A29" s="2" t="s">
        <v>359</v>
      </c>
      <c r="B29" s="4">
        <v>0</v>
      </c>
      <c r="C29" s="2"/>
      <c r="D29" s="2"/>
      <c r="E29" s="2"/>
      <c r="F29" s="2"/>
      <c r="G29" s="2"/>
      <c r="H29" s="2"/>
      <c r="I29" s="1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73823-B7FA-4022-9909-406824A5BB8E}">
  <dimension ref="A1:I29"/>
  <sheetViews>
    <sheetView workbookViewId="0"/>
  </sheetViews>
  <sheetFormatPr defaultRowHeight="12.75"/>
  <sheetData>
    <row r="1" spans="1:9" ht="15">
      <c r="A1" s="2" t="s">
        <v>238</v>
      </c>
      <c r="B1" s="2" t="s">
        <v>239</v>
      </c>
      <c r="C1" s="2" t="s">
        <v>240</v>
      </c>
      <c r="D1" s="2" t="s">
        <v>241</v>
      </c>
      <c r="E1" s="2" t="s">
        <v>242</v>
      </c>
      <c r="F1" s="2" t="s">
        <v>243</v>
      </c>
      <c r="G1" s="2" t="s">
        <v>244</v>
      </c>
      <c r="H1" s="2" t="s">
        <v>245</v>
      </c>
      <c r="I1" s="1" t="s">
        <v>246</v>
      </c>
    </row>
    <row r="2" spans="1:9" ht="15">
      <c r="A2" s="2" t="s">
        <v>247</v>
      </c>
      <c r="B2" s="4">
        <v>13</v>
      </c>
      <c r="C2" s="2" t="s">
        <v>248</v>
      </c>
      <c r="D2" s="4">
        <v>40</v>
      </c>
      <c r="E2" s="2" t="s">
        <v>249</v>
      </c>
      <c r="F2" s="4">
        <f xml:space="preserve"> (B2*2 + B5) *5</f>
        <v>200</v>
      </c>
      <c r="G2" s="2" t="s">
        <v>250</v>
      </c>
      <c r="H2" s="4">
        <v>5</v>
      </c>
      <c r="I2" s="1"/>
    </row>
    <row r="3" spans="1:9" ht="15">
      <c r="A3" s="2" t="s">
        <v>251</v>
      </c>
      <c r="B3" s="4">
        <v>14</v>
      </c>
      <c r="C3" s="2" t="s">
        <v>252</v>
      </c>
      <c r="D3" s="4">
        <v>40</v>
      </c>
      <c r="E3" s="2" t="s">
        <v>253</v>
      </c>
      <c r="F3" s="4">
        <f>ROUNDDOWN(B5/2,0)</f>
        <v>7</v>
      </c>
      <c r="G3" s="2" t="s">
        <v>254</v>
      </c>
      <c r="H3" s="4">
        <v>7</v>
      </c>
      <c r="I3" s="1"/>
    </row>
    <row r="4" spans="1:9" ht="15">
      <c r="A4" s="2" t="s">
        <v>255</v>
      </c>
      <c r="B4" s="4">
        <v>10</v>
      </c>
      <c r="C4" s="2" t="s">
        <v>256</v>
      </c>
      <c r="D4" s="4">
        <v>30</v>
      </c>
      <c r="E4" s="2" t="s">
        <v>257</v>
      </c>
      <c r="F4" s="4">
        <f>$F$2*0.2</f>
        <v>40</v>
      </c>
      <c r="G4" s="2" t="s">
        <v>258</v>
      </c>
      <c r="H4" s="4">
        <v>0</v>
      </c>
      <c r="I4" s="1"/>
    </row>
    <row r="5" spans="1:9" ht="15">
      <c r="A5" s="2" t="s">
        <v>259</v>
      </c>
      <c r="B5" s="4">
        <v>14</v>
      </c>
      <c r="C5" s="2" t="s">
        <v>260</v>
      </c>
      <c r="D5" s="4">
        <v>30</v>
      </c>
      <c r="E5" s="2" t="s">
        <v>261</v>
      </c>
      <c r="F5" s="4">
        <f>$F$2*0.7</f>
        <v>140</v>
      </c>
      <c r="G5" s="2" t="s">
        <v>262</v>
      </c>
      <c r="H5" s="4">
        <v>5</v>
      </c>
      <c r="I5" s="1"/>
    </row>
    <row r="6" spans="1:9" ht="15">
      <c r="A6" s="2" t="s">
        <v>263</v>
      </c>
      <c r="B6" s="4">
        <v>11</v>
      </c>
      <c r="C6" s="2" t="s">
        <v>264</v>
      </c>
      <c r="D6" s="4">
        <v>30</v>
      </c>
      <c r="E6" s="2" t="s">
        <v>265</v>
      </c>
      <c r="F6" s="4">
        <f>$F$2*0.2</f>
        <v>40</v>
      </c>
      <c r="G6" s="2" t="s">
        <v>266</v>
      </c>
      <c r="H6" s="4">
        <v>1</v>
      </c>
      <c r="I6" s="1"/>
    </row>
    <row r="7" spans="1:9" ht="15">
      <c r="A7" s="2" t="s">
        <v>267</v>
      </c>
      <c r="B7" s="4">
        <v>12</v>
      </c>
      <c r="C7" s="2" t="s">
        <v>268</v>
      </c>
      <c r="D7" s="4">
        <v>50</v>
      </c>
      <c r="E7" s="2" t="s">
        <v>269</v>
      </c>
      <c r="F7" s="4">
        <f>$F$2*0.2</f>
        <v>40</v>
      </c>
      <c r="G7" s="2" t="s">
        <v>270</v>
      </c>
      <c r="H7" s="4">
        <v>1</v>
      </c>
      <c r="I7" s="1"/>
    </row>
    <row r="8" spans="1:9" ht="15">
      <c r="A8" s="2" t="s">
        <v>271</v>
      </c>
      <c r="B8" s="4">
        <v>5</v>
      </c>
      <c r="C8" s="2" t="s">
        <v>272</v>
      </c>
      <c r="D8" s="4">
        <v>30</v>
      </c>
      <c r="E8" s="2" t="s">
        <v>273</v>
      </c>
      <c r="F8" s="4">
        <f>$F$2*0.25</f>
        <v>50</v>
      </c>
      <c r="G8" s="2" t="s">
        <v>274</v>
      </c>
      <c r="H8" s="4">
        <v>1</v>
      </c>
      <c r="I8" s="1"/>
    </row>
    <row r="9" spans="1:9" ht="15">
      <c r="A9" s="2" t="s">
        <v>275</v>
      </c>
      <c r="B9" s="4">
        <v>5</v>
      </c>
      <c r="C9" s="2" t="s">
        <v>276</v>
      </c>
      <c r="D9" s="4">
        <v>45</v>
      </c>
      <c r="E9" s="2" t="s">
        <v>277</v>
      </c>
      <c r="F9" s="4">
        <f>$F$2*0.25</f>
        <v>50</v>
      </c>
      <c r="G9" s="2" t="s">
        <v>278</v>
      </c>
      <c r="H9" s="4">
        <v>1</v>
      </c>
      <c r="I9" s="1"/>
    </row>
    <row r="10" spans="1:9" ht="15">
      <c r="A10" s="2" t="s">
        <v>279</v>
      </c>
      <c r="B10" s="4">
        <f>ROUNDUP((B8+B5+B7+B9)/2,0)</f>
        <v>18</v>
      </c>
      <c r="C10" s="2" t="s">
        <v>280</v>
      </c>
      <c r="D10" s="4">
        <v>40</v>
      </c>
      <c r="E10" s="2" t="s">
        <v>281</v>
      </c>
      <c r="F10" s="2" t="s">
        <v>282</v>
      </c>
      <c r="G10" s="2" t="s">
        <v>283</v>
      </c>
      <c r="H10" s="4">
        <v>5</v>
      </c>
      <c r="I10" s="1"/>
    </row>
    <row r="11" spans="1:9" ht="15">
      <c r="A11" s="2" t="s">
        <v>284</v>
      </c>
      <c r="B11" s="4">
        <v>8</v>
      </c>
      <c r="C11" s="2" t="s">
        <v>285</v>
      </c>
      <c r="D11" s="4">
        <v>40</v>
      </c>
      <c r="E11" s="2" t="s">
        <v>286</v>
      </c>
      <c r="F11" s="4">
        <v>2</v>
      </c>
      <c r="G11" s="2" t="s">
        <v>287</v>
      </c>
      <c r="H11" s="4">
        <v>5</v>
      </c>
      <c r="I11" s="1"/>
    </row>
    <row r="12" spans="1:9" ht="15">
      <c r="A12" s="2" t="s">
        <v>288</v>
      </c>
      <c r="B12" s="4">
        <v>20</v>
      </c>
      <c r="C12" s="2" t="s">
        <v>289</v>
      </c>
      <c r="D12" s="4">
        <v>20</v>
      </c>
      <c r="E12" s="2" t="s">
        <v>290</v>
      </c>
      <c r="F12" s="4">
        <v>2</v>
      </c>
      <c r="G12" s="2" t="s">
        <v>291</v>
      </c>
      <c r="H12" s="4">
        <v>5</v>
      </c>
      <c r="I12" s="1"/>
    </row>
    <row r="13" spans="1:9" ht="15">
      <c r="A13" s="2" t="s">
        <v>292</v>
      </c>
      <c r="B13" s="4">
        <v>20</v>
      </c>
      <c r="C13" s="2" t="s">
        <v>293</v>
      </c>
      <c r="D13" s="4">
        <v>30</v>
      </c>
      <c r="E13" s="2" t="s">
        <v>294</v>
      </c>
      <c r="F13" s="2" t="s">
        <v>566</v>
      </c>
      <c r="G13" s="2" t="s">
        <v>296</v>
      </c>
      <c r="H13" s="4">
        <v>6</v>
      </c>
      <c r="I13" s="1"/>
    </row>
    <row r="14" spans="1:9" ht="15">
      <c r="A14" s="2" t="s">
        <v>297</v>
      </c>
      <c r="B14" s="4">
        <v>48</v>
      </c>
      <c r="C14" s="2" t="s">
        <v>298</v>
      </c>
      <c r="D14" s="4">
        <v>30</v>
      </c>
      <c r="E14" s="2" t="s">
        <v>299</v>
      </c>
      <c r="F14" s="2"/>
      <c r="G14" s="2" t="s">
        <v>301</v>
      </c>
      <c r="H14" s="4">
        <v>6</v>
      </c>
      <c r="I14" s="1"/>
    </row>
    <row r="15" spans="1:9" ht="15">
      <c r="A15" s="2" t="s">
        <v>302</v>
      </c>
      <c r="B15" s="2" t="s">
        <v>333</v>
      </c>
      <c r="C15" s="2" t="s">
        <v>304</v>
      </c>
      <c r="D15" s="4">
        <v>20</v>
      </c>
      <c r="E15" s="2" t="s">
        <v>305</v>
      </c>
      <c r="F15" s="2" t="s">
        <v>105</v>
      </c>
      <c r="G15" s="2" t="s">
        <v>307</v>
      </c>
      <c r="H15" s="4">
        <v>1</v>
      </c>
      <c r="I15" s="1"/>
    </row>
    <row r="16" spans="1:9" ht="15">
      <c r="A16" s="2" t="s">
        <v>308</v>
      </c>
      <c r="B16" s="4">
        <f>ROUNDUP((B7+B5)/2,0)</f>
        <v>13</v>
      </c>
      <c r="C16" s="2" t="s">
        <v>309</v>
      </c>
      <c r="D16" s="4">
        <v>20</v>
      </c>
      <c r="E16" s="2" t="s">
        <v>99</v>
      </c>
      <c r="F16" s="2"/>
      <c r="G16" s="2" t="s">
        <v>311</v>
      </c>
      <c r="H16" s="4">
        <v>2</v>
      </c>
      <c r="I16" s="1"/>
    </row>
    <row r="17" spans="1:9" ht="15">
      <c r="A17" s="2" t="s">
        <v>312</v>
      </c>
      <c r="B17" s="4">
        <f>ROUNDUP((B6+B6+B4)/3,0)</f>
        <v>11</v>
      </c>
      <c r="C17" s="2" t="s">
        <v>313</v>
      </c>
      <c r="D17" s="4">
        <v>35</v>
      </c>
      <c r="E17" s="2" t="s">
        <v>314</v>
      </c>
      <c r="F17" s="4"/>
      <c r="G17" s="2" t="s">
        <v>315</v>
      </c>
      <c r="H17" s="4">
        <v>1</v>
      </c>
      <c r="I17" s="1"/>
    </row>
    <row r="18" spans="1:9" ht="15">
      <c r="A18" s="2" t="s">
        <v>316</v>
      </c>
      <c r="B18" s="4">
        <f>ROUNDUP((B5+B4+B5)/3,0)</f>
        <v>13</v>
      </c>
      <c r="C18" s="2" t="s">
        <v>317</v>
      </c>
      <c r="D18" s="4">
        <v>30</v>
      </c>
      <c r="E18" s="2" t="s">
        <v>318</v>
      </c>
      <c r="F18" s="4"/>
      <c r="G18" s="2" t="s">
        <v>319</v>
      </c>
      <c r="H18" s="4">
        <v>1</v>
      </c>
      <c r="I18" s="1"/>
    </row>
    <row r="19" spans="1:9" ht="15">
      <c r="A19" s="2" t="s">
        <v>320</v>
      </c>
      <c r="B19" s="4">
        <f>ROUNDUP(B8+B9,0)</f>
        <v>10</v>
      </c>
      <c r="C19" s="2" t="s">
        <v>321</v>
      </c>
      <c r="D19" s="4">
        <v>30</v>
      </c>
      <c r="E19" s="2" t="s">
        <v>322</v>
      </c>
      <c r="F19" s="4"/>
      <c r="G19" s="2" t="s">
        <v>323</v>
      </c>
      <c r="H19" s="4">
        <v>1</v>
      </c>
      <c r="I19" s="1"/>
    </row>
    <row r="20" spans="1:9" ht="15">
      <c r="A20" s="2" t="s">
        <v>324</v>
      </c>
      <c r="B20" s="2"/>
      <c r="C20" s="2" t="s">
        <v>325</v>
      </c>
      <c r="D20" s="4">
        <v>45</v>
      </c>
      <c r="E20" s="2" t="s">
        <v>326</v>
      </c>
      <c r="F20" s="4"/>
      <c r="G20" s="2" t="s">
        <v>327</v>
      </c>
      <c r="H20" s="2" t="s">
        <v>369</v>
      </c>
      <c r="I20" s="1"/>
    </row>
    <row r="21" spans="1:9" ht="15">
      <c r="A21" s="2" t="s">
        <v>329</v>
      </c>
      <c r="B21" s="4">
        <f>F2</f>
        <v>200</v>
      </c>
      <c r="C21" s="2" t="s">
        <v>330</v>
      </c>
      <c r="D21" s="4">
        <v>25</v>
      </c>
      <c r="E21" s="2" t="s">
        <v>331</v>
      </c>
      <c r="F21" s="4"/>
      <c r="G21" s="2" t="s">
        <v>332</v>
      </c>
      <c r="H21" s="2" t="s">
        <v>369</v>
      </c>
      <c r="I21" s="1"/>
    </row>
    <row r="22" spans="1:9" ht="15">
      <c r="A22" s="2" t="s">
        <v>334</v>
      </c>
      <c r="B22" s="4">
        <f>F3</f>
        <v>7</v>
      </c>
      <c r="C22" s="2" t="s">
        <v>335</v>
      </c>
      <c r="D22" s="4">
        <v>20</v>
      </c>
      <c r="E22" s="2" t="s">
        <v>336</v>
      </c>
      <c r="F22" s="4"/>
      <c r="G22" s="2" t="s">
        <v>337</v>
      </c>
      <c r="H22" s="2" t="s">
        <v>369</v>
      </c>
      <c r="I22" s="1"/>
    </row>
    <row r="23" spans="1:9" ht="15">
      <c r="A23" s="2" t="s">
        <v>339</v>
      </c>
      <c r="B23" s="4">
        <f>F4</f>
        <v>40</v>
      </c>
      <c r="C23" s="2" t="s">
        <v>340</v>
      </c>
      <c r="D23" s="4">
        <v>35</v>
      </c>
      <c r="E23" s="2" t="s">
        <v>341</v>
      </c>
      <c r="F23" s="4"/>
      <c r="G23" s="2" t="s">
        <v>342</v>
      </c>
      <c r="H23" s="2" t="s">
        <v>369</v>
      </c>
      <c r="I23" s="1"/>
    </row>
    <row r="24" spans="1:9" ht="15">
      <c r="A24" s="2" t="s">
        <v>344</v>
      </c>
      <c r="B24" s="4">
        <f>F5</f>
        <v>140</v>
      </c>
      <c r="C24" s="2" t="s">
        <v>345</v>
      </c>
      <c r="D24" s="4">
        <v>35</v>
      </c>
      <c r="E24" s="2" t="s">
        <v>346</v>
      </c>
      <c r="F24" s="4"/>
      <c r="G24" s="2" t="s">
        <v>347</v>
      </c>
      <c r="H24" s="2" t="s">
        <v>369</v>
      </c>
      <c r="I24" s="1"/>
    </row>
    <row r="25" spans="1:9" ht="15">
      <c r="A25" s="2" t="s">
        <v>348</v>
      </c>
      <c r="B25" s="4">
        <f>F6</f>
        <v>40</v>
      </c>
      <c r="C25" s="2" t="s">
        <v>349</v>
      </c>
      <c r="D25" s="4">
        <v>30</v>
      </c>
      <c r="E25" s="2" t="s">
        <v>350</v>
      </c>
      <c r="F25" s="4"/>
      <c r="G25" s="2" t="s">
        <v>351</v>
      </c>
      <c r="H25" s="2" t="s">
        <v>440</v>
      </c>
      <c r="I25" s="1"/>
    </row>
    <row r="26" spans="1:9" ht="15">
      <c r="A26" s="2" t="s">
        <v>353</v>
      </c>
      <c r="B26" s="4">
        <f>F7</f>
        <v>40</v>
      </c>
      <c r="C26" s="2" t="s">
        <v>354</v>
      </c>
      <c r="D26" s="4">
        <v>30</v>
      </c>
      <c r="E26" s="2" t="s">
        <v>355</v>
      </c>
      <c r="F26" s="4"/>
      <c r="G26" s="2"/>
      <c r="H26" s="2"/>
      <c r="I26" s="1"/>
    </row>
    <row r="27" spans="1:9" ht="15">
      <c r="A27" s="2" t="s">
        <v>356</v>
      </c>
      <c r="B27" s="4">
        <f>F8</f>
        <v>50</v>
      </c>
      <c r="E27" s="2" t="s">
        <v>357</v>
      </c>
      <c r="F27" s="2" t="s">
        <v>564</v>
      </c>
      <c r="G27" s="2"/>
      <c r="H27" s="2"/>
      <c r="I27" s="1"/>
    </row>
    <row r="28" spans="1:9" ht="15">
      <c r="A28" s="2" t="s">
        <v>358</v>
      </c>
      <c r="B28" s="4">
        <f>F9</f>
        <v>50</v>
      </c>
      <c r="C28" s="2"/>
      <c r="D28" s="2"/>
      <c r="E28" s="2"/>
      <c r="F28" s="2"/>
      <c r="G28" s="2"/>
      <c r="H28" s="2"/>
      <c r="I28" s="1"/>
    </row>
    <row r="29" spans="1:9" ht="15">
      <c r="A29" s="2" t="s">
        <v>359</v>
      </c>
      <c r="B29" s="4">
        <v>0</v>
      </c>
      <c r="C29" s="2"/>
      <c r="D29" s="2"/>
      <c r="E29" s="2"/>
      <c r="F29" s="2"/>
      <c r="G29" s="2"/>
      <c r="H29" s="2"/>
      <c r="I29" s="1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B89D9-BA01-47ED-9F41-8CCDF0BC8E72}">
  <dimension ref="A1:I29"/>
  <sheetViews>
    <sheetView workbookViewId="0"/>
  </sheetViews>
  <sheetFormatPr defaultRowHeight="12.75"/>
  <sheetData>
    <row r="1" spans="1:9" ht="15">
      <c r="A1" s="2" t="s">
        <v>238</v>
      </c>
      <c r="B1" s="2" t="s">
        <v>239</v>
      </c>
      <c r="C1" s="2" t="s">
        <v>240</v>
      </c>
      <c r="D1" s="2" t="s">
        <v>241</v>
      </c>
      <c r="E1" s="2" t="s">
        <v>242</v>
      </c>
      <c r="F1" s="2" t="s">
        <v>243</v>
      </c>
      <c r="G1" s="2" t="s">
        <v>244</v>
      </c>
      <c r="H1" s="2" t="s">
        <v>245</v>
      </c>
      <c r="I1" s="1" t="s">
        <v>246</v>
      </c>
    </row>
    <row r="2" spans="1:9" ht="15">
      <c r="A2" s="2" t="s">
        <v>247</v>
      </c>
      <c r="B2" s="4">
        <v>14</v>
      </c>
      <c r="C2" s="2" t="s">
        <v>248</v>
      </c>
      <c r="D2" s="4">
        <v>60</v>
      </c>
      <c r="E2" s="2" t="s">
        <v>249</v>
      </c>
      <c r="F2" s="4">
        <f xml:space="preserve"> (B2*2 + B5) *5</f>
        <v>215</v>
      </c>
      <c r="G2" s="2" t="s">
        <v>250</v>
      </c>
      <c r="H2" s="4">
        <v>5</v>
      </c>
      <c r="I2" s="1"/>
    </row>
    <row r="3" spans="1:9" ht="15">
      <c r="A3" s="2" t="s">
        <v>251</v>
      </c>
      <c r="B3" s="4">
        <v>17</v>
      </c>
      <c r="C3" s="2" t="s">
        <v>252</v>
      </c>
      <c r="D3" s="4">
        <v>75</v>
      </c>
      <c r="E3" s="2" t="s">
        <v>253</v>
      </c>
      <c r="F3" s="4">
        <f>ROUNDDOWN(B5/2,0)</f>
        <v>7</v>
      </c>
      <c r="G3" s="2" t="s">
        <v>254</v>
      </c>
      <c r="H3" s="4">
        <v>7</v>
      </c>
      <c r="I3" s="1"/>
    </row>
    <row r="4" spans="1:9" ht="15">
      <c r="A4" s="2" t="s">
        <v>255</v>
      </c>
      <c r="B4" s="4">
        <v>10</v>
      </c>
      <c r="C4" s="2" t="s">
        <v>256</v>
      </c>
      <c r="D4" s="4">
        <v>50</v>
      </c>
      <c r="E4" s="2" t="s">
        <v>257</v>
      </c>
      <c r="F4" s="4">
        <f>$F$2*0.2</f>
        <v>43</v>
      </c>
      <c r="G4" s="2" t="s">
        <v>258</v>
      </c>
      <c r="H4" s="4">
        <v>0</v>
      </c>
      <c r="I4" s="1"/>
    </row>
    <row r="5" spans="1:9" ht="15">
      <c r="A5" s="2" t="s">
        <v>259</v>
      </c>
      <c r="B5" s="4">
        <v>15</v>
      </c>
      <c r="C5" s="2" t="s">
        <v>260</v>
      </c>
      <c r="D5" s="4">
        <v>70</v>
      </c>
      <c r="E5" s="2" t="s">
        <v>261</v>
      </c>
      <c r="F5" s="4">
        <f>$F$2*0.7</f>
        <v>150.5</v>
      </c>
      <c r="G5" s="2" t="s">
        <v>262</v>
      </c>
      <c r="H5" s="4">
        <v>5</v>
      </c>
      <c r="I5" s="1"/>
    </row>
    <row r="6" spans="1:9" ht="15">
      <c r="A6" s="2" t="s">
        <v>263</v>
      </c>
      <c r="B6" s="4">
        <v>11</v>
      </c>
      <c r="C6" s="2" t="s">
        <v>264</v>
      </c>
      <c r="D6" s="4">
        <v>20</v>
      </c>
      <c r="E6" s="2" t="s">
        <v>265</v>
      </c>
      <c r="F6" s="4">
        <f>$F$2*0.2</f>
        <v>43</v>
      </c>
      <c r="G6" s="2" t="s">
        <v>266</v>
      </c>
      <c r="H6" s="4">
        <v>3</v>
      </c>
      <c r="I6" s="1"/>
    </row>
    <row r="7" spans="1:9" ht="15">
      <c r="A7" s="2" t="s">
        <v>267</v>
      </c>
      <c r="B7" s="4">
        <v>14</v>
      </c>
      <c r="C7" s="2" t="s">
        <v>268</v>
      </c>
      <c r="D7" s="4">
        <v>80</v>
      </c>
      <c r="E7" s="2" t="s">
        <v>269</v>
      </c>
      <c r="F7" s="4">
        <f>$F$2*0.2</f>
        <v>43</v>
      </c>
      <c r="G7" s="2" t="s">
        <v>270</v>
      </c>
      <c r="H7" s="4">
        <v>1</v>
      </c>
      <c r="I7" s="1"/>
    </row>
    <row r="8" spans="1:9" ht="15">
      <c r="A8" s="2" t="s">
        <v>271</v>
      </c>
      <c r="B8" s="4">
        <v>5</v>
      </c>
      <c r="C8" s="2" t="s">
        <v>272</v>
      </c>
      <c r="D8" s="4">
        <v>35</v>
      </c>
      <c r="E8" s="2" t="s">
        <v>273</v>
      </c>
      <c r="F8" s="4">
        <f>$F$2*0.25</f>
        <v>53.75</v>
      </c>
      <c r="G8" s="2" t="s">
        <v>274</v>
      </c>
      <c r="H8" s="4">
        <v>2</v>
      </c>
      <c r="I8" s="1"/>
    </row>
    <row r="9" spans="1:9" ht="15">
      <c r="A9" s="2" t="s">
        <v>275</v>
      </c>
      <c r="B9" s="4">
        <v>4</v>
      </c>
      <c r="C9" s="2" t="s">
        <v>276</v>
      </c>
      <c r="D9" s="4">
        <v>60</v>
      </c>
      <c r="E9" s="2" t="s">
        <v>277</v>
      </c>
      <c r="F9" s="4">
        <f>$F$2*0.25</f>
        <v>53.75</v>
      </c>
      <c r="G9" s="2" t="s">
        <v>278</v>
      </c>
      <c r="H9" s="4">
        <v>1</v>
      </c>
      <c r="I9" s="1"/>
    </row>
    <row r="10" spans="1:9" ht="15">
      <c r="A10" s="2" t="s">
        <v>279</v>
      </c>
      <c r="B10" s="4">
        <f>ROUNDUP((B8+B5+B7+B9)/2,0)</f>
        <v>19</v>
      </c>
      <c r="C10" s="2" t="s">
        <v>280</v>
      </c>
      <c r="D10" s="4">
        <v>60</v>
      </c>
      <c r="E10" s="2" t="s">
        <v>281</v>
      </c>
      <c r="F10" s="2" t="s">
        <v>184</v>
      </c>
      <c r="G10" s="2" t="s">
        <v>283</v>
      </c>
      <c r="H10" s="4">
        <v>5</v>
      </c>
      <c r="I10" s="1"/>
    </row>
    <row r="11" spans="1:9" ht="15">
      <c r="A11" s="2" t="s">
        <v>284</v>
      </c>
      <c r="B11" s="4">
        <v>10</v>
      </c>
      <c r="C11" s="2" t="s">
        <v>285</v>
      </c>
      <c r="D11" s="4">
        <v>50</v>
      </c>
      <c r="E11" s="2" t="s">
        <v>286</v>
      </c>
      <c r="F11" s="4">
        <v>2</v>
      </c>
      <c r="G11" s="2" t="s">
        <v>287</v>
      </c>
      <c r="H11" s="4">
        <v>6</v>
      </c>
      <c r="I11" s="1"/>
    </row>
    <row r="12" spans="1:9" ht="15">
      <c r="A12" s="2" t="s">
        <v>288</v>
      </c>
      <c r="B12" s="4">
        <v>20</v>
      </c>
      <c r="C12" s="2" t="s">
        <v>289</v>
      </c>
      <c r="D12" s="4">
        <v>20</v>
      </c>
      <c r="E12" s="2" t="s">
        <v>290</v>
      </c>
      <c r="F12" s="4">
        <v>2</v>
      </c>
      <c r="G12" s="2" t="s">
        <v>291</v>
      </c>
      <c r="H12" s="4">
        <v>6</v>
      </c>
      <c r="I12" s="1"/>
    </row>
    <row r="13" spans="1:9" ht="15">
      <c r="A13" s="2" t="s">
        <v>292</v>
      </c>
      <c r="B13" s="4">
        <v>20</v>
      </c>
      <c r="C13" s="2" t="s">
        <v>293</v>
      </c>
      <c r="D13" s="4">
        <v>26</v>
      </c>
      <c r="E13" s="2" t="s">
        <v>294</v>
      </c>
      <c r="F13" s="2" t="s">
        <v>559</v>
      </c>
      <c r="G13" s="2" t="s">
        <v>296</v>
      </c>
      <c r="H13" s="4">
        <v>5</v>
      </c>
      <c r="I13" s="1"/>
    </row>
    <row r="14" spans="1:9" ht="15">
      <c r="A14" s="2" t="s">
        <v>297</v>
      </c>
      <c r="B14" s="4">
        <v>48</v>
      </c>
      <c r="C14" s="2" t="s">
        <v>298</v>
      </c>
      <c r="D14" s="4">
        <v>20</v>
      </c>
      <c r="E14" s="2" t="s">
        <v>299</v>
      </c>
      <c r="F14" s="2" t="s">
        <v>508</v>
      </c>
      <c r="G14" s="2" t="s">
        <v>301</v>
      </c>
      <c r="H14" s="4">
        <v>5</v>
      </c>
      <c r="I14" s="1"/>
    </row>
    <row r="15" spans="1:9" ht="15">
      <c r="A15" s="2" t="s">
        <v>302</v>
      </c>
      <c r="B15" s="2" t="s">
        <v>333</v>
      </c>
      <c r="C15" s="2" t="s">
        <v>304</v>
      </c>
      <c r="D15" s="4">
        <v>32</v>
      </c>
      <c r="E15" s="2" t="s">
        <v>305</v>
      </c>
      <c r="F15" s="2" t="s">
        <v>560</v>
      </c>
      <c r="G15" s="2" t="s">
        <v>307</v>
      </c>
      <c r="H15" s="4">
        <v>1</v>
      </c>
      <c r="I15" s="1"/>
    </row>
    <row r="16" spans="1:9" ht="15">
      <c r="A16" s="2" t="s">
        <v>308</v>
      </c>
      <c r="B16" s="4">
        <f>ROUNDUP((B7+B5)/2,0)</f>
        <v>15</v>
      </c>
      <c r="C16" s="2" t="s">
        <v>309</v>
      </c>
      <c r="D16" s="4">
        <v>25</v>
      </c>
      <c r="E16" s="2" t="s">
        <v>99</v>
      </c>
      <c r="F16" s="2" t="s">
        <v>556</v>
      </c>
      <c r="G16" s="2" t="s">
        <v>311</v>
      </c>
      <c r="H16" s="4">
        <v>2</v>
      </c>
      <c r="I16" s="1"/>
    </row>
    <row r="17" spans="1:9" ht="15">
      <c r="A17" s="2" t="s">
        <v>312</v>
      </c>
      <c r="B17" s="4">
        <f>ROUNDUP((B6+B6+B4)/3,0)</f>
        <v>11</v>
      </c>
      <c r="C17" s="2" t="s">
        <v>313</v>
      </c>
      <c r="D17" s="4">
        <v>40</v>
      </c>
      <c r="E17" s="2" t="s">
        <v>314</v>
      </c>
      <c r="F17" s="4"/>
      <c r="G17" s="2" t="s">
        <v>315</v>
      </c>
      <c r="H17" s="4">
        <v>2</v>
      </c>
      <c r="I17" s="1"/>
    </row>
    <row r="18" spans="1:9" ht="15">
      <c r="A18" s="2" t="s">
        <v>316</v>
      </c>
      <c r="B18" s="4">
        <f>ROUNDUP((B5+B4+B5)/3,0)</f>
        <v>14</v>
      </c>
      <c r="C18" s="2" t="s">
        <v>317</v>
      </c>
      <c r="D18" s="4">
        <v>30</v>
      </c>
      <c r="E18" s="2" t="s">
        <v>318</v>
      </c>
      <c r="F18" s="4"/>
      <c r="G18" s="2" t="s">
        <v>319</v>
      </c>
      <c r="H18" s="4">
        <v>2</v>
      </c>
      <c r="I18" s="1"/>
    </row>
    <row r="19" spans="1:9" ht="15">
      <c r="A19" s="2" t="s">
        <v>320</v>
      </c>
      <c r="B19" s="4">
        <f>ROUNDUP(B8+B9,0)</f>
        <v>9</v>
      </c>
      <c r="C19" s="2" t="s">
        <v>321</v>
      </c>
      <c r="D19" s="4">
        <v>34</v>
      </c>
      <c r="E19" s="2" t="s">
        <v>322</v>
      </c>
      <c r="F19" s="4"/>
      <c r="G19" s="2" t="s">
        <v>323</v>
      </c>
      <c r="H19" s="4">
        <v>2</v>
      </c>
      <c r="I19" s="1"/>
    </row>
    <row r="20" spans="1:9" ht="15">
      <c r="A20" s="2" t="s">
        <v>324</v>
      </c>
      <c r="B20" s="2"/>
      <c r="C20" s="2" t="s">
        <v>325</v>
      </c>
      <c r="D20" s="4">
        <v>60</v>
      </c>
      <c r="E20" s="2" t="s">
        <v>326</v>
      </c>
      <c r="F20" s="4"/>
      <c r="G20" s="2" t="s">
        <v>327</v>
      </c>
      <c r="H20" s="2" t="s">
        <v>519</v>
      </c>
      <c r="I20" s="1"/>
    </row>
    <row r="21" spans="1:9" ht="15">
      <c r="A21" s="2" t="s">
        <v>329</v>
      </c>
      <c r="B21" s="4">
        <f>F2</f>
        <v>215</v>
      </c>
      <c r="C21" s="2" t="s">
        <v>330</v>
      </c>
      <c r="D21" s="4">
        <v>20</v>
      </c>
      <c r="E21" s="2" t="s">
        <v>331</v>
      </c>
      <c r="F21" s="4"/>
      <c r="G21" s="2" t="s">
        <v>332</v>
      </c>
      <c r="H21" s="2" t="s">
        <v>519</v>
      </c>
      <c r="I21" s="1"/>
    </row>
    <row r="22" spans="1:9" ht="15">
      <c r="A22" s="2" t="s">
        <v>334</v>
      </c>
      <c r="B22" s="4">
        <f>F3</f>
        <v>7</v>
      </c>
      <c r="C22" s="2" t="s">
        <v>335</v>
      </c>
      <c r="D22" s="4">
        <v>20</v>
      </c>
      <c r="E22" s="2" t="s">
        <v>336</v>
      </c>
      <c r="F22" s="4"/>
      <c r="G22" s="2" t="s">
        <v>337</v>
      </c>
      <c r="H22" s="2" t="s">
        <v>519</v>
      </c>
      <c r="I22" s="1"/>
    </row>
    <row r="23" spans="1:9" ht="15">
      <c r="A23" s="2" t="s">
        <v>339</v>
      </c>
      <c r="B23" s="4">
        <f>F4</f>
        <v>43</v>
      </c>
      <c r="C23" s="2" t="s">
        <v>340</v>
      </c>
      <c r="D23" s="4">
        <v>20</v>
      </c>
      <c r="E23" s="2" t="s">
        <v>341</v>
      </c>
      <c r="F23" s="4"/>
      <c r="G23" s="2" t="s">
        <v>342</v>
      </c>
      <c r="H23" s="2" t="s">
        <v>519</v>
      </c>
      <c r="I23" s="1"/>
    </row>
    <row r="24" spans="1:9" ht="15">
      <c r="A24" s="2" t="s">
        <v>344</v>
      </c>
      <c r="B24" s="4">
        <f>F5</f>
        <v>150.5</v>
      </c>
      <c r="C24" s="2" t="s">
        <v>345</v>
      </c>
      <c r="D24" s="4">
        <v>60</v>
      </c>
      <c r="E24" s="2" t="s">
        <v>346</v>
      </c>
      <c r="F24" s="4"/>
      <c r="G24" s="2" t="s">
        <v>347</v>
      </c>
      <c r="H24" s="2" t="s">
        <v>519</v>
      </c>
      <c r="I24" s="1"/>
    </row>
    <row r="25" spans="1:9" ht="15">
      <c r="A25" s="2" t="s">
        <v>348</v>
      </c>
      <c r="B25" s="4">
        <f>F6</f>
        <v>43</v>
      </c>
      <c r="C25" s="2" t="s">
        <v>349</v>
      </c>
      <c r="D25" s="4">
        <v>50</v>
      </c>
      <c r="E25" s="2" t="s">
        <v>350</v>
      </c>
      <c r="F25" s="4"/>
      <c r="G25" s="2" t="s">
        <v>351</v>
      </c>
      <c r="H25" s="2" t="s">
        <v>61</v>
      </c>
      <c r="I25" s="1"/>
    </row>
    <row r="26" spans="1:9" ht="15">
      <c r="A26" s="2" t="s">
        <v>353</v>
      </c>
      <c r="B26" s="4">
        <f>F7</f>
        <v>43</v>
      </c>
      <c r="C26" s="2" t="s">
        <v>354</v>
      </c>
      <c r="D26" s="4">
        <v>50</v>
      </c>
      <c r="E26" s="2" t="s">
        <v>355</v>
      </c>
      <c r="F26" s="4"/>
      <c r="G26" s="2"/>
      <c r="H26" s="2"/>
      <c r="I26" s="1"/>
    </row>
    <row r="27" spans="1:9" ht="15">
      <c r="A27" s="2" t="s">
        <v>356</v>
      </c>
      <c r="B27" s="4">
        <f>F8</f>
        <v>53.75</v>
      </c>
      <c r="E27" s="2" t="s">
        <v>357</v>
      </c>
      <c r="F27" s="2" t="s">
        <v>558</v>
      </c>
      <c r="G27" s="2"/>
      <c r="H27" s="2"/>
      <c r="I27" s="1"/>
    </row>
    <row r="28" spans="1:9" ht="15">
      <c r="A28" s="2" t="s">
        <v>358</v>
      </c>
      <c r="B28" s="4">
        <f>F9</f>
        <v>53.75</v>
      </c>
      <c r="C28" s="2"/>
      <c r="D28" s="2"/>
      <c r="E28" s="2"/>
      <c r="F28" s="2"/>
      <c r="G28" s="2"/>
      <c r="H28" s="2"/>
      <c r="I28" s="1"/>
    </row>
    <row r="29" spans="1:9" ht="15">
      <c r="A29" s="2" t="s">
        <v>359</v>
      </c>
      <c r="B29" s="4">
        <v>0</v>
      </c>
      <c r="C29" s="2"/>
      <c r="D29" s="2"/>
      <c r="E29" s="2"/>
      <c r="F29" s="2"/>
      <c r="G29" s="2"/>
      <c r="H29" s="2"/>
      <c r="I29" s="1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EBBC8-ECB4-4ADF-A605-5FA0F883A0A7}">
  <dimension ref="A1:I29"/>
  <sheetViews>
    <sheetView workbookViewId="0"/>
  </sheetViews>
  <sheetFormatPr defaultRowHeight="12.75"/>
  <sheetData>
    <row r="1" spans="1:9" ht="15">
      <c r="A1" s="2" t="s">
        <v>238</v>
      </c>
      <c r="B1" s="2" t="s">
        <v>239</v>
      </c>
      <c r="C1" s="2" t="s">
        <v>240</v>
      </c>
      <c r="D1" s="2" t="s">
        <v>241</v>
      </c>
      <c r="E1" s="2" t="s">
        <v>242</v>
      </c>
      <c r="F1" s="2" t="s">
        <v>243</v>
      </c>
      <c r="G1" s="2" t="s">
        <v>244</v>
      </c>
      <c r="H1" s="2" t="s">
        <v>245</v>
      </c>
      <c r="I1" s="1" t="s">
        <v>246</v>
      </c>
    </row>
    <row r="2" spans="1:9" ht="15">
      <c r="A2" s="2" t="s">
        <v>247</v>
      </c>
      <c r="B2" s="4">
        <v>14</v>
      </c>
      <c r="C2" s="2" t="s">
        <v>248</v>
      </c>
      <c r="D2" s="4">
        <v>40</v>
      </c>
      <c r="E2" s="2" t="s">
        <v>249</v>
      </c>
      <c r="F2" s="6">
        <f xml:space="preserve"> (B2*2 + B5) *5</f>
        <v>205</v>
      </c>
      <c r="G2" s="2" t="s">
        <v>250</v>
      </c>
      <c r="H2" s="4">
        <v>7</v>
      </c>
    </row>
    <row r="3" spans="1:9" ht="15">
      <c r="A3" s="2" t="s">
        <v>251</v>
      </c>
      <c r="B3" s="4">
        <v>13</v>
      </c>
      <c r="C3" s="2" t="s">
        <v>252</v>
      </c>
      <c r="D3" s="4">
        <v>45</v>
      </c>
      <c r="E3" s="2" t="s">
        <v>253</v>
      </c>
      <c r="F3" s="6">
        <f>ROUNDDOWN(B5/2,0)</f>
        <v>6</v>
      </c>
      <c r="G3" s="2" t="s">
        <v>254</v>
      </c>
      <c r="H3" s="4">
        <v>6</v>
      </c>
    </row>
    <row r="4" spans="1:9" ht="15">
      <c r="A4" s="2" t="s">
        <v>255</v>
      </c>
      <c r="B4" s="4">
        <v>14</v>
      </c>
      <c r="C4" s="2" t="s">
        <v>256</v>
      </c>
      <c r="D4" s="4">
        <v>40</v>
      </c>
      <c r="E4" s="2" t="s">
        <v>257</v>
      </c>
      <c r="F4" s="6">
        <f>$F$2*0.2</f>
        <v>41</v>
      </c>
      <c r="G4" s="2" t="s">
        <v>258</v>
      </c>
      <c r="H4" s="4">
        <v>5</v>
      </c>
    </row>
    <row r="5" spans="1:9" ht="15">
      <c r="A5" s="2" t="s">
        <v>259</v>
      </c>
      <c r="B5" s="4">
        <v>13</v>
      </c>
      <c r="C5" s="2" t="s">
        <v>260</v>
      </c>
      <c r="D5" s="4">
        <v>30</v>
      </c>
      <c r="E5" s="2" t="s">
        <v>261</v>
      </c>
      <c r="F5" s="6">
        <f>$F$2*0.7</f>
        <v>143.5</v>
      </c>
      <c r="G5" s="2" t="s">
        <v>262</v>
      </c>
      <c r="H5" s="4">
        <v>0</v>
      </c>
    </row>
    <row r="6" spans="1:9" ht="15">
      <c r="A6" s="2" t="s">
        <v>263</v>
      </c>
      <c r="B6" s="4">
        <v>14</v>
      </c>
      <c r="C6" s="2" t="s">
        <v>264</v>
      </c>
      <c r="D6" s="4">
        <v>20</v>
      </c>
      <c r="E6" s="2" t="s">
        <v>265</v>
      </c>
      <c r="F6" s="6">
        <f>$F$2*0.2</f>
        <v>41</v>
      </c>
      <c r="G6" s="2" t="s">
        <v>266</v>
      </c>
      <c r="H6" s="4">
        <v>2</v>
      </c>
    </row>
    <row r="7" spans="1:9" ht="15">
      <c r="A7" s="2" t="s">
        <v>267</v>
      </c>
      <c r="B7" s="4">
        <v>18</v>
      </c>
      <c r="C7" s="2" t="s">
        <v>268</v>
      </c>
      <c r="D7" s="4">
        <v>30</v>
      </c>
      <c r="E7" s="2" t="s">
        <v>269</v>
      </c>
      <c r="F7" s="6">
        <f>$F$2*0.2</f>
        <v>41</v>
      </c>
      <c r="G7" s="2" t="s">
        <v>270</v>
      </c>
      <c r="H7" s="4">
        <v>1</v>
      </c>
    </row>
    <row r="8" spans="1:9" ht="15">
      <c r="A8" s="2" t="s">
        <v>271</v>
      </c>
      <c r="B8" s="4">
        <v>4</v>
      </c>
      <c r="C8" s="2" t="s">
        <v>272</v>
      </c>
      <c r="D8" s="4">
        <v>45</v>
      </c>
      <c r="E8" s="2" t="s">
        <v>273</v>
      </c>
      <c r="F8" s="6">
        <f>$F$2*0.25</f>
        <v>51.25</v>
      </c>
      <c r="G8" s="2" t="s">
        <v>274</v>
      </c>
      <c r="H8" s="4">
        <v>1</v>
      </c>
    </row>
    <row r="9" spans="1:9" ht="15">
      <c r="A9" s="2" t="s">
        <v>275</v>
      </c>
      <c r="B9" s="4">
        <v>5</v>
      </c>
      <c r="C9" s="2" t="s">
        <v>276</v>
      </c>
      <c r="D9" s="4">
        <v>60</v>
      </c>
      <c r="E9" s="2" t="s">
        <v>277</v>
      </c>
      <c r="F9" s="6">
        <f>$F$2*0.25</f>
        <v>51.25</v>
      </c>
      <c r="G9" s="2" t="s">
        <v>278</v>
      </c>
      <c r="H9" s="4">
        <v>1</v>
      </c>
    </row>
    <row r="10" spans="1:9" ht="15">
      <c r="A10" s="2" t="s">
        <v>279</v>
      </c>
      <c r="B10" s="4">
        <f>ROUNDUP((B8+B5+B7+B9)/2,0)</f>
        <v>20</v>
      </c>
      <c r="C10" s="2" t="s">
        <v>280</v>
      </c>
      <c r="D10" s="4">
        <v>38</v>
      </c>
      <c r="E10" s="2" t="s">
        <v>281</v>
      </c>
      <c r="F10" s="2" t="s">
        <v>7</v>
      </c>
      <c r="G10" s="2" t="s">
        <v>283</v>
      </c>
      <c r="H10" s="4">
        <v>6</v>
      </c>
    </row>
    <row r="11" spans="1:9" ht="15">
      <c r="A11" s="2" t="s">
        <v>284</v>
      </c>
      <c r="B11" s="4">
        <v>11</v>
      </c>
      <c r="C11" s="2" t="s">
        <v>285</v>
      </c>
      <c r="D11" s="4">
        <v>20</v>
      </c>
      <c r="E11" s="2" t="s">
        <v>286</v>
      </c>
      <c r="F11" s="4">
        <v>2</v>
      </c>
      <c r="G11" s="2" t="s">
        <v>287</v>
      </c>
      <c r="H11" s="4">
        <v>5</v>
      </c>
    </row>
    <row r="12" spans="1:9" ht="15">
      <c r="A12" s="2" t="s">
        <v>288</v>
      </c>
      <c r="B12" s="4">
        <v>20</v>
      </c>
      <c r="C12" s="2" t="s">
        <v>289</v>
      </c>
      <c r="D12" s="4">
        <v>20</v>
      </c>
      <c r="E12" s="2" t="s">
        <v>290</v>
      </c>
      <c r="F12" s="4">
        <v>2</v>
      </c>
      <c r="G12" s="2" t="s">
        <v>291</v>
      </c>
      <c r="H12" s="4">
        <v>6</v>
      </c>
    </row>
    <row r="13" spans="1:9" ht="15">
      <c r="A13" s="2" t="s">
        <v>292</v>
      </c>
      <c r="B13" s="4">
        <v>20</v>
      </c>
      <c r="C13" s="2" t="s">
        <v>293</v>
      </c>
      <c r="D13" s="4">
        <v>50</v>
      </c>
      <c r="E13" s="2" t="s">
        <v>294</v>
      </c>
      <c r="F13" s="2" t="s">
        <v>567</v>
      </c>
      <c r="G13" s="2" t="s">
        <v>296</v>
      </c>
      <c r="H13" s="4">
        <v>4</v>
      </c>
    </row>
    <row r="14" spans="1:9" ht="15">
      <c r="A14" s="2" t="s">
        <v>297</v>
      </c>
      <c r="B14" s="4">
        <v>48</v>
      </c>
      <c r="C14" s="2" t="s">
        <v>298</v>
      </c>
      <c r="D14" s="4">
        <v>50</v>
      </c>
      <c r="E14" s="2" t="s">
        <v>299</v>
      </c>
      <c r="F14" s="2"/>
      <c r="G14" s="2" t="s">
        <v>301</v>
      </c>
      <c r="H14" s="4">
        <v>5</v>
      </c>
    </row>
    <row r="15" spans="1:9" ht="15">
      <c r="A15" s="2" t="s">
        <v>302</v>
      </c>
      <c r="B15" s="2" t="s">
        <v>333</v>
      </c>
      <c r="C15" s="2" t="s">
        <v>304</v>
      </c>
      <c r="D15" s="4">
        <v>20</v>
      </c>
      <c r="E15" s="2" t="s">
        <v>305</v>
      </c>
      <c r="F15" s="2" t="s">
        <v>534</v>
      </c>
      <c r="G15" s="2" t="s">
        <v>307</v>
      </c>
      <c r="H15" s="4">
        <v>2</v>
      </c>
    </row>
    <row r="16" spans="1:9" ht="15">
      <c r="A16" s="2" t="s">
        <v>308</v>
      </c>
      <c r="B16" s="4">
        <f>ROUNDUP((B7+B5)/2,0)</f>
        <v>16</v>
      </c>
      <c r="C16" s="2" t="s">
        <v>309</v>
      </c>
      <c r="D16" s="4">
        <v>20</v>
      </c>
      <c r="E16" s="2" t="s">
        <v>99</v>
      </c>
      <c r="F16" s="2"/>
      <c r="G16" s="2" t="s">
        <v>311</v>
      </c>
      <c r="H16" s="4">
        <v>1</v>
      </c>
    </row>
    <row r="17" spans="1:8" ht="15">
      <c r="A17" s="2" t="s">
        <v>312</v>
      </c>
      <c r="B17" s="4">
        <f>ROUNDUP((B6+B6+B4)/3,0)</f>
        <v>14</v>
      </c>
      <c r="C17" s="2" t="s">
        <v>313</v>
      </c>
      <c r="D17" s="4">
        <v>50</v>
      </c>
      <c r="E17" s="2" t="s">
        <v>314</v>
      </c>
      <c r="F17" s="4"/>
      <c r="G17" s="2" t="s">
        <v>315</v>
      </c>
      <c r="H17" s="4">
        <v>1</v>
      </c>
    </row>
    <row r="18" spans="1:8" ht="15">
      <c r="A18" s="2" t="s">
        <v>316</v>
      </c>
      <c r="B18" s="4">
        <f>ROUNDUP((B5+B4+B5)/3,0)</f>
        <v>14</v>
      </c>
      <c r="C18" s="2" t="s">
        <v>317</v>
      </c>
      <c r="D18" s="4">
        <v>20</v>
      </c>
      <c r="E18" s="2" t="s">
        <v>318</v>
      </c>
      <c r="F18" s="4"/>
      <c r="G18" s="2" t="s">
        <v>319</v>
      </c>
      <c r="H18" s="4">
        <v>1</v>
      </c>
    </row>
    <row r="19" spans="1:8" ht="15">
      <c r="A19" s="2" t="s">
        <v>320</v>
      </c>
      <c r="B19" s="4">
        <f>ROUNDUP(B8+B9,0)</f>
        <v>9</v>
      </c>
      <c r="C19" s="2" t="s">
        <v>321</v>
      </c>
      <c r="D19" s="4">
        <v>30</v>
      </c>
      <c r="E19" s="2" t="s">
        <v>322</v>
      </c>
      <c r="F19" s="4"/>
      <c r="G19" s="2" t="s">
        <v>323</v>
      </c>
      <c r="H19" s="4">
        <v>1</v>
      </c>
    </row>
    <row r="20" spans="1:8" ht="15">
      <c r="A20" s="2" t="s">
        <v>324</v>
      </c>
      <c r="B20" s="2"/>
      <c r="C20" s="2" t="s">
        <v>325</v>
      </c>
      <c r="D20" s="4">
        <v>30</v>
      </c>
      <c r="E20" s="2" t="s">
        <v>326</v>
      </c>
      <c r="F20" s="4"/>
      <c r="G20" s="2" t="s">
        <v>327</v>
      </c>
      <c r="H20" s="2" t="s">
        <v>535</v>
      </c>
    </row>
    <row r="21" spans="1:8" ht="15">
      <c r="A21" s="2" t="s">
        <v>329</v>
      </c>
      <c r="B21" s="6">
        <f>F2</f>
        <v>205</v>
      </c>
      <c r="C21" s="2" t="s">
        <v>330</v>
      </c>
      <c r="D21" s="4">
        <v>50</v>
      </c>
      <c r="E21" s="2" t="s">
        <v>331</v>
      </c>
      <c r="F21" s="4"/>
      <c r="G21" s="2" t="s">
        <v>332</v>
      </c>
      <c r="H21" s="2" t="s">
        <v>535</v>
      </c>
    </row>
    <row r="22" spans="1:8" ht="15">
      <c r="A22" s="2" t="s">
        <v>334</v>
      </c>
      <c r="B22" s="6">
        <f>F3</f>
        <v>6</v>
      </c>
      <c r="C22" s="2" t="s">
        <v>335</v>
      </c>
      <c r="D22" s="4">
        <v>75</v>
      </c>
      <c r="E22" s="2" t="s">
        <v>336</v>
      </c>
      <c r="F22" s="4"/>
      <c r="G22" s="2" t="s">
        <v>337</v>
      </c>
      <c r="H22" s="2" t="s">
        <v>535</v>
      </c>
    </row>
    <row r="23" spans="1:8" ht="15">
      <c r="A23" s="2" t="s">
        <v>339</v>
      </c>
      <c r="B23" s="4">
        <f>F4</f>
        <v>41</v>
      </c>
      <c r="C23" s="2" t="s">
        <v>340</v>
      </c>
      <c r="D23" s="4">
        <v>20</v>
      </c>
      <c r="E23" s="2" t="s">
        <v>341</v>
      </c>
      <c r="F23" s="4"/>
      <c r="G23" s="2" t="s">
        <v>342</v>
      </c>
      <c r="H23" s="2" t="s">
        <v>535</v>
      </c>
    </row>
    <row r="24" spans="1:8" ht="15">
      <c r="A24" s="2" t="s">
        <v>344</v>
      </c>
      <c r="B24" s="4">
        <f>F5</f>
        <v>143.5</v>
      </c>
      <c r="C24" s="2" t="s">
        <v>345</v>
      </c>
      <c r="D24" s="4">
        <v>45</v>
      </c>
      <c r="E24" s="2" t="s">
        <v>346</v>
      </c>
      <c r="F24" s="4"/>
      <c r="G24" s="2" t="s">
        <v>347</v>
      </c>
      <c r="H24" s="2" t="s">
        <v>535</v>
      </c>
    </row>
    <row r="25" spans="1:8" ht="15">
      <c r="A25" s="2" t="s">
        <v>348</v>
      </c>
      <c r="B25" s="4">
        <f>F6</f>
        <v>41</v>
      </c>
      <c r="C25" s="2" t="s">
        <v>349</v>
      </c>
      <c r="D25" s="4">
        <v>60</v>
      </c>
      <c r="E25" s="2" t="s">
        <v>350</v>
      </c>
      <c r="F25" s="4"/>
      <c r="G25" s="2" t="s">
        <v>351</v>
      </c>
      <c r="H25" s="2" t="s">
        <v>10</v>
      </c>
    </row>
    <row r="26" spans="1:8" ht="15">
      <c r="A26" s="2" t="s">
        <v>353</v>
      </c>
      <c r="B26" s="4">
        <f>F7</f>
        <v>41</v>
      </c>
      <c r="C26" s="2" t="s">
        <v>354</v>
      </c>
      <c r="D26" s="4">
        <v>50</v>
      </c>
      <c r="E26" s="2" t="s">
        <v>355</v>
      </c>
      <c r="F26" s="4"/>
      <c r="G26" s="2"/>
      <c r="H26" s="2"/>
    </row>
    <row r="27" spans="1:8" ht="15">
      <c r="A27" s="2" t="s">
        <v>356</v>
      </c>
      <c r="B27" s="4">
        <f>F8</f>
        <v>51.25</v>
      </c>
      <c r="E27" s="2" t="s">
        <v>357</v>
      </c>
      <c r="F27" s="2"/>
      <c r="G27" s="2"/>
      <c r="H27" s="2"/>
    </row>
    <row r="28" spans="1:8" ht="15">
      <c r="A28" s="2" t="s">
        <v>358</v>
      </c>
      <c r="B28" s="4">
        <f>F9</f>
        <v>51.25</v>
      </c>
      <c r="C28" s="2"/>
      <c r="D28" s="2"/>
      <c r="E28" s="2"/>
      <c r="F28" s="2"/>
      <c r="G28" s="2"/>
      <c r="H28" s="2"/>
    </row>
    <row r="29" spans="1:8" ht="15">
      <c r="A29" s="2" t="s">
        <v>359</v>
      </c>
      <c r="B29" s="4">
        <v>0</v>
      </c>
      <c r="C29" s="2"/>
      <c r="D29" s="2"/>
      <c r="E29" s="2"/>
      <c r="F29" s="2"/>
      <c r="G29" s="2"/>
      <c r="H29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273D7-8FFB-4D44-BCCE-2FE9D6D2F3E3}">
  <dimension ref="A1:I29"/>
  <sheetViews>
    <sheetView workbookViewId="0"/>
  </sheetViews>
  <sheetFormatPr defaultRowHeight="12.75"/>
  <sheetData>
    <row r="1" spans="1:9" ht="15">
      <c r="A1" s="2" t="s">
        <v>238</v>
      </c>
      <c r="B1" s="2" t="s">
        <v>239</v>
      </c>
      <c r="C1" s="2" t="s">
        <v>240</v>
      </c>
      <c r="D1" s="2" t="s">
        <v>241</v>
      </c>
      <c r="E1" s="2" t="s">
        <v>242</v>
      </c>
      <c r="F1" s="2" t="s">
        <v>243</v>
      </c>
      <c r="G1" s="2" t="s">
        <v>244</v>
      </c>
      <c r="H1" s="2" t="s">
        <v>245</v>
      </c>
      <c r="I1" s="1" t="s">
        <v>246</v>
      </c>
    </row>
    <row r="2" spans="1:9" ht="15">
      <c r="A2" s="2" t="s">
        <v>247</v>
      </c>
      <c r="B2" s="4">
        <v>60</v>
      </c>
      <c r="C2" s="2" t="s">
        <v>248</v>
      </c>
      <c r="D2" s="4">
        <v>35</v>
      </c>
      <c r="E2" s="2" t="s">
        <v>249</v>
      </c>
      <c r="F2" s="6">
        <f xml:space="preserve"> (B2*2 + B5) *5</f>
        <v>685</v>
      </c>
      <c r="G2" s="2" t="s">
        <v>250</v>
      </c>
      <c r="H2" s="4">
        <v>7</v>
      </c>
    </row>
    <row r="3" spans="1:9" ht="15">
      <c r="A3" s="2" t="s">
        <v>251</v>
      </c>
      <c r="B3" s="4">
        <v>17</v>
      </c>
      <c r="C3" s="2" t="s">
        <v>252</v>
      </c>
      <c r="D3" s="4">
        <v>80</v>
      </c>
      <c r="E3" s="2" t="s">
        <v>253</v>
      </c>
      <c r="F3" s="6">
        <f>ROUNDDOWN(B5/2,0)</f>
        <v>8</v>
      </c>
      <c r="G3" s="2" t="s">
        <v>254</v>
      </c>
      <c r="H3" s="4">
        <v>6</v>
      </c>
    </row>
    <row r="4" spans="1:9" ht="15">
      <c r="A4" s="2" t="s">
        <v>255</v>
      </c>
      <c r="B4" s="4">
        <v>8</v>
      </c>
      <c r="C4" s="2" t="s">
        <v>256</v>
      </c>
      <c r="D4" s="4">
        <v>50</v>
      </c>
      <c r="E4" s="2" t="s">
        <v>257</v>
      </c>
      <c r="F4" s="6">
        <f>$F$2*0.2</f>
        <v>137</v>
      </c>
      <c r="G4" s="2" t="s">
        <v>258</v>
      </c>
      <c r="H4" s="4">
        <v>5</v>
      </c>
    </row>
    <row r="5" spans="1:9" ht="15">
      <c r="A5" s="2" t="s">
        <v>259</v>
      </c>
      <c r="B5" s="4">
        <v>17</v>
      </c>
      <c r="C5" s="2" t="s">
        <v>260</v>
      </c>
      <c r="D5" s="4">
        <v>30</v>
      </c>
      <c r="E5" s="2" t="s">
        <v>261</v>
      </c>
      <c r="F5" s="6">
        <f>$F$2*0.7</f>
        <v>479.49999999999994</v>
      </c>
      <c r="G5" s="2" t="s">
        <v>262</v>
      </c>
      <c r="H5" s="4">
        <v>0</v>
      </c>
    </row>
    <row r="6" spans="1:9" ht="15">
      <c r="A6" s="2" t="s">
        <v>263</v>
      </c>
      <c r="B6" s="4">
        <v>9</v>
      </c>
      <c r="C6" s="2" t="s">
        <v>264</v>
      </c>
      <c r="D6" s="4">
        <v>20</v>
      </c>
      <c r="E6" s="2" t="s">
        <v>265</v>
      </c>
      <c r="F6" s="6">
        <f>$F$2*0.2</f>
        <v>137</v>
      </c>
      <c r="G6" s="2" t="s">
        <v>266</v>
      </c>
      <c r="H6" s="4">
        <v>3</v>
      </c>
    </row>
    <row r="7" spans="1:9" ht="15">
      <c r="A7" s="2" t="s">
        <v>267</v>
      </c>
      <c r="B7" s="4">
        <v>11</v>
      </c>
      <c r="C7" s="2" t="s">
        <v>268</v>
      </c>
      <c r="D7" s="4">
        <v>50</v>
      </c>
      <c r="E7" s="2" t="s">
        <v>269</v>
      </c>
      <c r="F7" s="6">
        <f>$F$2*0.2</f>
        <v>137</v>
      </c>
      <c r="G7" s="2" t="s">
        <v>270</v>
      </c>
      <c r="H7" s="4">
        <v>1</v>
      </c>
    </row>
    <row r="8" spans="1:9" ht="15">
      <c r="A8" s="2" t="s">
        <v>271</v>
      </c>
      <c r="B8" s="4">
        <v>4</v>
      </c>
      <c r="C8" s="2" t="s">
        <v>272</v>
      </c>
      <c r="D8" s="4">
        <v>50</v>
      </c>
      <c r="E8" s="2" t="s">
        <v>273</v>
      </c>
      <c r="F8" s="6">
        <f>$F$2*0.25</f>
        <v>171.25</v>
      </c>
      <c r="G8" s="2" t="s">
        <v>274</v>
      </c>
      <c r="H8" s="4">
        <v>1</v>
      </c>
    </row>
    <row r="9" spans="1:9" ht="15">
      <c r="A9" s="2" t="s">
        <v>275</v>
      </c>
      <c r="B9" s="4">
        <v>5</v>
      </c>
      <c r="C9" s="2" t="s">
        <v>276</v>
      </c>
      <c r="D9" s="4">
        <v>80</v>
      </c>
      <c r="E9" s="2" t="s">
        <v>277</v>
      </c>
      <c r="F9" s="6">
        <f>$F$2*0.25</f>
        <v>171.25</v>
      </c>
      <c r="G9" s="2" t="s">
        <v>278</v>
      </c>
      <c r="H9" s="4">
        <v>1</v>
      </c>
    </row>
    <row r="10" spans="1:9" ht="15">
      <c r="A10" s="2" t="s">
        <v>279</v>
      </c>
      <c r="B10" s="4">
        <f>ROUNDUP((B8+B5+B7+B9)/2,0)</f>
        <v>19</v>
      </c>
      <c r="C10" s="2" t="s">
        <v>280</v>
      </c>
      <c r="D10" s="4">
        <v>60</v>
      </c>
      <c r="E10" s="2" t="s">
        <v>281</v>
      </c>
      <c r="F10" s="2" t="s">
        <v>7</v>
      </c>
      <c r="G10" s="2" t="s">
        <v>283</v>
      </c>
      <c r="H10" s="4">
        <v>6</v>
      </c>
    </row>
    <row r="11" spans="1:9" ht="15">
      <c r="A11" s="2" t="s">
        <v>284</v>
      </c>
      <c r="B11" s="4">
        <v>11</v>
      </c>
      <c r="C11" s="2" t="s">
        <v>285</v>
      </c>
      <c r="D11" s="4">
        <v>55</v>
      </c>
      <c r="E11" s="2" t="s">
        <v>286</v>
      </c>
      <c r="F11" s="4">
        <v>2</v>
      </c>
      <c r="G11" s="2" t="s">
        <v>287</v>
      </c>
      <c r="H11" s="4">
        <v>5</v>
      </c>
    </row>
    <row r="12" spans="1:9" ht="15">
      <c r="A12" s="2" t="s">
        <v>288</v>
      </c>
      <c r="B12" s="4">
        <v>20</v>
      </c>
      <c r="C12" s="2" t="s">
        <v>289</v>
      </c>
      <c r="D12" s="4">
        <v>20</v>
      </c>
      <c r="E12" s="2" t="s">
        <v>290</v>
      </c>
      <c r="F12" s="4">
        <v>2</v>
      </c>
      <c r="G12" s="2" t="s">
        <v>291</v>
      </c>
      <c r="H12" s="4">
        <v>6</v>
      </c>
    </row>
    <row r="13" spans="1:9" ht="15">
      <c r="A13" s="2" t="s">
        <v>292</v>
      </c>
      <c r="B13" s="4">
        <v>20</v>
      </c>
      <c r="C13" s="2" t="s">
        <v>293</v>
      </c>
      <c r="D13" s="4">
        <v>25</v>
      </c>
      <c r="E13" s="2" t="s">
        <v>294</v>
      </c>
      <c r="F13" s="2" t="s">
        <v>568</v>
      </c>
      <c r="G13" s="2" t="s">
        <v>296</v>
      </c>
      <c r="H13" s="4">
        <v>4</v>
      </c>
    </row>
    <row r="14" spans="1:9" ht="15">
      <c r="A14" s="2" t="s">
        <v>297</v>
      </c>
      <c r="B14" s="4">
        <v>48</v>
      </c>
      <c r="C14" s="2" t="s">
        <v>298</v>
      </c>
      <c r="D14" s="4">
        <v>30</v>
      </c>
      <c r="E14" s="2" t="s">
        <v>299</v>
      </c>
      <c r="F14" s="2" t="s">
        <v>533</v>
      </c>
      <c r="G14" s="2" t="s">
        <v>301</v>
      </c>
      <c r="H14" s="4">
        <v>5</v>
      </c>
    </row>
    <row r="15" spans="1:9" ht="15">
      <c r="A15" s="2" t="s">
        <v>302</v>
      </c>
      <c r="B15" s="2" t="s">
        <v>333</v>
      </c>
      <c r="C15" s="2" t="s">
        <v>304</v>
      </c>
      <c r="D15" s="4">
        <v>20</v>
      </c>
      <c r="E15" s="2" t="s">
        <v>305</v>
      </c>
      <c r="F15" s="2" t="s">
        <v>534</v>
      </c>
      <c r="G15" s="2" t="s">
        <v>307</v>
      </c>
      <c r="H15" s="4">
        <v>2</v>
      </c>
    </row>
    <row r="16" spans="1:9" ht="15">
      <c r="A16" s="2" t="s">
        <v>308</v>
      </c>
      <c r="B16" s="4">
        <f>ROUNDUP((B7+B5)/2,0)</f>
        <v>14</v>
      </c>
      <c r="C16" s="2" t="s">
        <v>309</v>
      </c>
      <c r="D16" s="4">
        <v>20</v>
      </c>
      <c r="E16" s="2" t="s">
        <v>99</v>
      </c>
      <c r="F16" s="2" t="s">
        <v>99</v>
      </c>
      <c r="G16" s="2" t="s">
        <v>311</v>
      </c>
      <c r="H16" s="4">
        <v>2</v>
      </c>
    </row>
    <row r="17" spans="1:8" ht="15">
      <c r="A17" s="2" t="s">
        <v>312</v>
      </c>
      <c r="B17" s="4">
        <f>ROUNDUP((B6+B6+B4)/3,0)</f>
        <v>9</v>
      </c>
      <c r="C17" s="2" t="s">
        <v>313</v>
      </c>
      <c r="D17" s="4">
        <v>50</v>
      </c>
      <c r="E17" s="2" t="s">
        <v>314</v>
      </c>
      <c r="F17" s="4"/>
      <c r="G17" s="2" t="s">
        <v>315</v>
      </c>
      <c r="H17" s="4">
        <v>2</v>
      </c>
    </row>
    <row r="18" spans="1:8" ht="15">
      <c r="A18" s="2" t="s">
        <v>316</v>
      </c>
      <c r="B18" s="4">
        <f>ROUNDUP((B5+B4+B5)/3,0)</f>
        <v>14</v>
      </c>
      <c r="C18" s="2" t="s">
        <v>317</v>
      </c>
      <c r="D18" s="4">
        <v>55</v>
      </c>
      <c r="E18" s="2" t="s">
        <v>318</v>
      </c>
      <c r="F18" s="4"/>
      <c r="G18" s="2" t="s">
        <v>319</v>
      </c>
      <c r="H18" s="4">
        <v>2</v>
      </c>
    </row>
    <row r="19" spans="1:8" ht="15">
      <c r="A19" s="2" t="s">
        <v>320</v>
      </c>
      <c r="B19" s="4">
        <f>ROUNDUP(B8+B9,0)</f>
        <v>9</v>
      </c>
      <c r="C19" s="2" t="s">
        <v>321</v>
      </c>
      <c r="D19" s="4">
        <v>60</v>
      </c>
      <c r="E19" s="2" t="s">
        <v>322</v>
      </c>
      <c r="F19" s="4"/>
      <c r="G19" s="2" t="s">
        <v>323</v>
      </c>
      <c r="H19" s="4">
        <v>2</v>
      </c>
    </row>
    <row r="20" spans="1:8" ht="15">
      <c r="A20" s="2" t="s">
        <v>324</v>
      </c>
      <c r="B20" s="2"/>
      <c r="C20" s="2" t="s">
        <v>325</v>
      </c>
      <c r="D20" s="4">
        <v>70</v>
      </c>
      <c r="E20" s="2" t="s">
        <v>326</v>
      </c>
      <c r="F20" s="4"/>
      <c r="G20" s="2" t="s">
        <v>327</v>
      </c>
      <c r="H20" s="2" t="s">
        <v>535</v>
      </c>
    </row>
    <row r="21" spans="1:8" ht="15">
      <c r="A21" s="2" t="s">
        <v>329</v>
      </c>
      <c r="B21" s="6">
        <f>F2</f>
        <v>685</v>
      </c>
      <c r="C21" s="2" t="s">
        <v>330</v>
      </c>
      <c r="D21" s="4">
        <v>30</v>
      </c>
      <c r="E21" s="2" t="s">
        <v>331</v>
      </c>
      <c r="F21" s="4"/>
      <c r="G21" s="2" t="s">
        <v>332</v>
      </c>
      <c r="H21" s="2" t="s">
        <v>535</v>
      </c>
    </row>
    <row r="22" spans="1:8" ht="15">
      <c r="A22" s="2" t="s">
        <v>334</v>
      </c>
      <c r="B22" s="6">
        <f>F3</f>
        <v>8</v>
      </c>
      <c r="C22" s="2" t="s">
        <v>335</v>
      </c>
      <c r="D22" s="4">
        <v>35</v>
      </c>
      <c r="E22" s="2" t="s">
        <v>336</v>
      </c>
      <c r="F22" s="4"/>
      <c r="G22" s="2" t="s">
        <v>337</v>
      </c>
      <c r="H22" s="2" t="s">
        <v>535</v>
      </c>
    </row>
    <row r="23" spans="1:8" ht="15">
      <c r="A23" s="2" t="s">
        <v>339</v>
      </c>
      <c r="B23" s="4">
        <f>F4</f>
        <v>137</v>
      </c>
      <c r="C23" s="2" t="s">
        <v>340</v>
      </c>
      <c r="D23" s="4">
        <v>20</v>
      </c>
      <c r="E23" s="2" t="s">
        <v>341</v>
      </c>
      <c r="F23" s="4"/>
      <c r="G23" s="2" t="s">
        <v>342</v>
      </c>
      <c r="H23" s="2" t="s">
        <v>535</v>
      </c>
    </row>
    <row r="24" spans="1:8" ht="15">
      <c r="A24" s="2" t="s">
        <v>344</v>
      </c>
      <c r="B24" s="4">
        <f>F5</f>
        <v>479.49999999999994</v>
      </c>
      <c r="C24" s="2" t="s">
        <v>345</v>
      </c>
      <c r="D24" s="4">
        <v>30</v>
      </c>
      <c r="E24" s="2" t="s">
        <v>346</v>
      </c>
      <c r="F24" s="4"/>
      <c r="G24" s="2" t="s">
        <v>347</v>
      </c>
      <c r="H24" s="2" t="s">
        <v>535</v>
      </c>
    </row>
    <row r="25" spans="1:8" ht="15">
      <c r="A25" s="2" t="s">
        <v>348</v>
      </c>
      <c r="B25" s="4">
        <f>F6</f>
        <v>137</v>
      </c>
      <c r="C25" s="2" t="s">
        <v>349</v>
      </c>
      <c r="D25" s="4">
        <v>60</v>
      </c>
      <c r="E25" s="2" t="s">
        <v>350</v>
      </c>
      <c r="F25" s="4"/>
      <c r="G25" s="2" t="s">
        <v>351</v>
      </c>
      <c r="H25" s="2" t="s">
        <v>10</v>
      </c>
    </row>
    <row r="26" spans="1:8" ht="15">
      <c r="A26" s="2" t="s">
        <v>353</v>
      </c>
      <c r="B26" s="4">
        <f>F7</f>
        <v>137</v>
      </c>
      <c r="C26" s="2" t="s">
        <v>354</v>
      </c>
      <c r="D26" s="4">
        <v>60</v>
      </c>
      <c r="E26" s="2" t="s">
        <v>355</v>
      </c>
      <c r="F26" s="4"/>
      <c r="G26" s="2"/>
      <c r="H26" s="2"/>
    </row>
    <row r="27" spans="1:8" ht="15">
      <c r="A27" s="2" t="s">
        <v>356</v>
      </c>
      <c r="B27" s="4">
        <f>F8</f>
        <v>171.25</v>
      </c>
      <c r="E27" s="2" t="s">
        <v>357</v>
      </c>
      <c r="F27" s="2"/>
      <c r="G27" s="2"/>
      <c r="H27" s="2"/>
    </row>
    <row r="28" spans="1:8" ht="15">
      <c r="A28" s="2" t="s">
        <v>358</v>
      </c>
      <c r="B28" s="4">
        <f>F9</f>
        <v>171.25</v>
      </c>
      <c r="C28" s="2"/>
      <c r="D28" s="2"/>
      <c r="E28" s="2"/>
      <c r="F28" s="2"/>
      <c r="G28" s="2"/>
      <c r="H28" s="2"/>
    </row>
    <row r="29" spans="1:8" ht="15">
      <c r="A29" s="2" t="s">
        <v>359</v>
      </c>
      <c r="B29" s="4">
        <v>0</v>
      </c>
      <c r="C29" s="2"/>
      <c r="D29" s="2"/>
      <c r="E29" s="2"/>
      <c r="F29" s="2"/>
      <c r="G29" s="2"/>
      <c r="H29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2D918-A556-41E9-9CC6-EC32C4A0A77A}">
  <dimension ref="A1:J30"/>
  <sheetViews>
    <sheetView workbookViewId="0"/>
  </sheetViews>
  <sheetFormatPr defaultRowHeight="12.75"/>
  <sheetData>
    <row r="1" spans="1:10" ht="15">
      <c r="A1" s="2" t="s">
        <v>238</v>
      </c>
      <c r="B1" s="2" t="s">
        <v>239</v>
      </c>
      <c r="C1" s="2" t="s">
        <v>240</v>
      </c>
      <c r="D1" s="2" t="s">
        <v>241</v>
      </c>
      <c r="E1" s="2" t="s">
        <v>242</v>
      </c>
      <c r="F1" s="2" t="s">
        <v>243</v>
      </c>
      <c r="G1" s="2" t="s">
        <v>244</v>
      </c>
      <c r="H1" s="2" t="s">
        <v>245</v>
      </c>
      <c r="I1" s="1" t="s">
        <v>246</v>
      </c>
      <c r="J1" s="1"/>
    </row>
    <row r="2" spans="1:10" ht="15">
      <c r="A2" s="2" t="s">
        <v>247</v>
      </c>
      <c r="B2" s="4">
        <v>11</v>
      </c>
      <c r="C2" s="2" t="s">
        <v>248</v>
      </c>
      <c r="D2" s="4">
        <v>20</v>
      </c>
      <c r="E2" s="2" t="s">
        <v>249</v>
      </c>
      <c r="F2" s="4">
        <f xml:space="preserve"> (B2*2 + B5) *5</f>
        <v>170</v>
      </c>
      <c r="G2" s="2" t="s">
        <v>250</v>
      </c>
      <c r="H2" s="4">
        <v>6</v>
      </c>
      <c r="I2" s="1"/>
      <c r="J2" s="1"/>
    </row>
    <row r="3" spans="1:10" ht="15">
      <c r="A3" s="2" t="s">
        <v>251</v>
      </c>
      <c r="B3" s="4">
        <v>10</v>
      </c>
      <c r="C3" s="2" t="s">
        <v>252</v>
      </c>
      <c r="D3" s="4">
        <v>20</v>
      </c>
      <c r="E3" s="2" t="s">
        <v>253</v>
      </c>
      <c r="F3" s="4">
        <f>ROUNDDOWN(B5/2,0)</f>
        <v>6</v>
      </c>
      <c r="G3" s="2" t="s">
        <v>254</v>
      </c>
      <c r="H3" s="4">
        <v>5</v>
      </c>
      <c r="I3" s="1"/>
      <c r="J3" s="1"/>
    </row>
    <row r="4" spans="1:10" ht="15">
      <c r="A4" s="2" t="s">
        <v>255</v>
      </c>
      <c r="B4" s="4">
        <v>17</v>
      </c>
      <c r="C4" s="2" t="s">
        <v>256</v>
      </c>
      <c r="D4" s="4">
        <v>30</v>
      </c>
      <c r="E4" s="2" t="s">
        <v>257</v>
      </c>
      <c r="F4" s="4">
        <f>$F$2*0.2</f>
        <v>34</v>
      </c>
      <c r="G4" s="2" t="s">
        <v>258</v>
      </c>
      <c r="H4" s="4">
        <v>5</v>
      </c>
      <c r="I4" s="1"/>
      <c r="J4" s="1"/>
    </row>
    <row r="5" spans="1:10" ht="15">
      <c r="A5" s="2" t="s">
        <v>259</v>
      </c>
      <c r="B5" s="4">
        <v>12</v>
      </c>
      <c r="C5" s="2" t="s">
        <v>260</v>
      </c>
      <c r="D5" s="4">
        <v>20</v>
      </c>
      <c r="E5" s="2" t="s">
        <v>261</v>
      </c>
      <c r="F5" s="4">
        <f>$F$2*0.7</f>
        <v>118.99999999999999</v>
      </c>
      <c r="G5" s="2" t="s">
        <v>262</v>
      </c>
      <c r="H5" s="4">
        <v>0</v>
      </c>
      <c r="I5" s="1"/>
      <c r="J5" s="1"/>
    </row>
    <row r="6" spans="1:10" ht="15">
      <c r="A6" s="2" t="s">
        <v>263</v>
      </c>
      <c r="B6" s="4">
        <v>11</v>
      </c>
      <c r="C6" s="2" t="s">
        <v>264</v>
      </c>
      <c r="D6" s="4">
        <v>20</v>
      </c>
      <c r="E6" s="2" t="s">
        <v>265</v>
      </c>
      <c r="F6" s="4">
        <f>$F$2*0.2</f>
        <v>34</v>
      </c>
      <c r="G6" s="2" t="s">
        <v>266</v>
      </c>
      <c r="H6" s="4">
        <v>1</v>
      </c>
      <c r="I6" s="1"/>
      <c r="J6" s="1"/>
    </row>
    <row r="7" spans="1:10" ht="15">
      <c r="A7" s="2" t="s">
        <v>267</v>
      </c>
      <c r="B7" s="4">
        <v>13</v>
      </c>
      <c r="C7" s="2" t="s">
        <v>268</v>
      </c>
      <c r="D7" s="4">
        <v>20</v>
      </c>
      <c r="E7" s="2" t="s">
        <v>269</v>
      </c>
      <c r="F7" s="4">
        <f>$F$2*0.2</f>
        <v>34</v>
      </c>
      <c r="G7" s="2" t="s">
        <v>270</v>
      </c>
      <c r="H7" s="4">
        <v>1</v>
      </c>
      <c r="I7" s="1"/>
      <c r="J7" s="1"/>
    </row>
    <row r="8" spans="1:10" ht="15">
      <c r="A8" s="2" t="s">
        <v>271</v>
      </c>
      <c r="B8" s="4">
        <v>6</v>
      </c>
      <c r="C8" s="2" t="s">
        <v>272</v>
      </c>
      <c r="D8" s="4">
        <v>20</v>
      </c>
      <c r="E8" s="2" t="s">
        <v>273</v>
      </c>
      <c r="F8" s="4">
        <f>$F$2*0.25</f>
        <v>42.5</v>
      </c>
      <c r="G8" s="2" t="s">
        <v>274</v>
      </c>
      <c r="H8" s="4">
        <v>1</v>
      </c>
      <c r="I8" s="1"/>
      <c r="J8" s="1"/>
    </row>
    <row r="9" spans="1:10" ht="15">
      <c r="A9" s="2" t="s">
        <v>275</v>
      </c>
      <c r="B9" s="4">
        <v>5</v>
      </c>
      <c r="C9" s="2" t="s">
        <v>276</v>
      </c>
      <c r="D9" s="4">
        <v>35</v>
      </c>
      <c r="E9" s="2" t="s">
        <v>277</v>
      </c>
      <c r="F9" s="4">
        <f>$F$2*0.25</f>
        <v>42.5</v>
      </c>
      <c r="G9" s="2" t="s">
        <v>278</v>
      </c>
      <c r="H9" s="4">
        <v>0</v>
      </c>
      <c r="I9" s="1"/>
      <c r="J9" s="1"/>
    </row>
    <row r="10" spans="1:10" ht="15">
      <c r="A10" s="2" t="s">
        <v>279</v>
      </c>
      <c r="B10" s="4">
        <f>ROUNDUP((B8+B5+B7+B9)/2,0)</f>
        <v>18</v>
      </c>
      <c r="C10" s="2" t="s">
        <v>280</v>
      </c>
      <c r="D10" s="4">
        <v>30</v>
      </c>
      <c r="E10" s="2" t="s">
        <v>281</v>
      </c>
      <c r="F10" s="2" t="s">
        <v>282</v>
      </c>
      <c r="G10" s="2" t="s">
        <v>283</v>
      </c>
      <c r="H10" s="4">
        <v>0</v>
      </c>
      <c r="I10" s="1"/>
      <c r="J10" s="1"/>
    </row>
    <row r="11" spans="1:10" ht="15">
      <c r="A11" s="2" t="s">
        <v>284</v>
      </c>
      <c r="B11" s="4">
        <v>8</v>
      </c>
      <c r="C11" s="2" t="s">
        <v>285</v>
      </c>
      <c r="D11" s="4">
        <v>30</v>
      </c>
      <c r="E11" s="2" t="s">
        <v>286</v>
      </c>
      <c r="F11" s="4">
        <v>2</v>
      </c>
      <c r="G11" s="2" t="s">
        <v>287</v>
      </c>
      <c r="H11" s="4">
        <v>5</v>
      </c>
      <c r="I11" s="1"/>
      <c r="J11" s="1"/>
    </row>
    <row r="12" spans="1:10" ht="15">
      <c r="A12" s="2" t="s">
        <v>288</v>
      </c>
      <c r="B12" s="4">
        <v>20</v>
      </c>
      <c r="C12" s="2" t="s">
        <v>289</v>
      </c>
      <c r="D12" s="4">
        <v>20</v>
      </c>
      <c r="E12" s="2" t="s">
        <v>290</v>
      </c>
      <c r="F12" s="4">
        <v>2</v>
      </c>
      <c r="G12" s="2" t="s">
        <v>291</v>
      </c>
      <c r="H12" s="4">
        <v>0</v>
      </c>
      <c r="I12" s="1"/>
      <c r="J12" s="1"/>
    </row>
    <row r="13" spans="1:10" ht="15">
      <c r="A13" s="2" t="s">
        <v>292</v>
      </c>
      <c r="B13" s="4">
        <v>20</v>
      </c>
      <c r="C13" s="2" t="s">
        <v>293</v>
      </c>
      <c r="D13" s="4">
        <v>30</v>
      </c>
      <c r="E13" s="2" t="s">
        <v>294</v>
      </c>
      <c r="F13" s="2" t="s">
        <v>404</v>
      </c>
      <c r="G13" s="2" t="s">
        <v>296</v>
      </c>
      <c r="H13" s="4">
        <v>0</v>
      </c>
      <c r="I13" s="1"/>
      <c r="J13" s="1"/>
    </row>
    <row r="14" spans="1:10" ht="15">
      <c r="A14" s="2" t="s">
        <v>297</v>
      </c>
      <c r="B14" s="4">
        <v>48</v>
      </c>
      <c r="C14" s="2" t="s">
        <v>298</v>
      </c>
      <c r="D14" s="4">
        <v>30</v>
      </c>
      <c r="E14" s="2" t="s">
        <v>299</v>
      </c>
      <c r="F14" s="2" t="s">
        <v>405</v>
      </c>
      <c r="G14" s="2" t="s">
        <v>301</v>
      </c>
      <c r="H14" s="4">
        <v>0</v>
      </c>
      <c r="I14" s="1"/>
      <c r="J14" s="1"/>
    </row>
    <row r="15" spans="1:10" ht="15">
      <c r="A15" s="2" t="s">
        <v>302</v>
      </c>
      <c r="B15" s="2" t="s">
        <v>333</v>
      </c>
      <c r="C15" s="2" t="s">
        <v>304</v>
      </c>
      <c r="D15" s="4">
        <v>50</v>
      </c>
      <c r="E15" s="2" t="s">
        <v>305</v>
      </c>
      <c r="F15" s="2" t="s">
        <v>33</v>
      </c>
      <c r="G15" s="2" t="s">
        <v>307</v>
      </c>
      <c r="H15" s="4">
        <v>1</v>
      </c>
      <c r="I15" s="1"/>
      <c r="J15" s="1"/>
    </row>
    <row r="16" spans="1:10" ht="15">
      <c r="A16" s="2" t="s">
        <v>308</v>
      </c>
      <c r="B16" s="4">
        <f>ROUNDUP((B7+B5)/2,0)</f>
        <v>13</v>
      </c>
      <c r="C16" s="2" t="s">
        <v>309</v>
      </c>
      <c r="D16" s="4">
        <v>20</v>
      </c>
      <c r="E16" s="2" t="s">
        <v>99</v>
      </c>
      <c r="F16" s="2"/>
      <c r="G16" s="2" t="s">
        <v>311</v>
      </c>
      <c r="H16" s="4">
        <v>1</v>
      </c>
      <c r="I16" s="1"/>
      <c r="J16" s="1"/>
    </row>
    <row r="17" spans="1:10" ht="15">
      <c r="A17" s="2" t="s">
        <v>312</v>
      </c>
      <c r="B17" s="4">
        <f>ROUNDUP((B6+B6+B4)/3,0)</f>
        <v>13</v>
      </c>
      <c r="C17" s="2" t="s">
        <v>313</v>
      </c>
      <c r="D17" s="4">
        <v>35</v>
      </c>
      <c r="E17" s="2" t="s">
        <v>314</v>
      </c>
      <c r="F17" s="4"/>
      <c r="G17" s="2" t="s">
        <v>315</v>
      </c>
      <c r="H17" s="4">
        <v>1</v>
      </c>
      <c r="I17" s="1"/>
      <c r="J17" s="1"/>
    </row>
    <row r="18" spans="1:10" ht="15">
      <c r="A18" s="2" t="s">
        <v>316</v>
      </c>
      <c r="B18" s="4">
        <f>ROUNDUP((B5+B4+B5)/3,0)</f>
        <v>14</v>
      </c>
      <c r="C18" s="2" t="s">
        <v>317</v>
      </c>
      <c r="D18" s="4">
        <v>20</v>
      </c>
      <c r="E18" s="2" t="s">
        <v>318</v>
      </c>
      <c r="F18" s="4"/>
      <c r="G18" s="2" t="s">
        <v>319</v>
      </c>
      <c r="H18" s="4">
        <v>1</v>
      </c>
      <c r="I18" s="1"/>
      <c r="J18" s="1"/>
    </row>
    <row r="19" spans="1:10" ht="15">
      <c r="A19" s="2" t="s">
        <v>320</v>
      </c>
      <c r="B19" s="4">
        <f>ROUNDUP(B8+B9,0)</f>
        <v>11</v>
      </c>
      <c r="C19" s="2" t="s">
        <v>321</v>
      </c>
      <c r="D19" s="4">
        <v>20</v>
      </c>
      <c r="E19" s="2" t="s">
        <v>322</v>
      </c>
      <c r="F19" s="4"/>
      <c r="G19" s="2" t="s">
        <v>323</v>
      </c>
      <c r="H19" s="4">
        <v>1</v>
      </c>
      <c r="I19" s="1"/>
      <c r="J19" s="1"/>
    </row>
    <row r="20" spans="1:10" ht="15">
      <c r="A20" s="2" t="s">
        <v>324</v>
      </c>
      <c r="B20" s="2"/>
      <c r="C20" s="2" t="s">
        <v>325</v>
      </c>
      <c r="D20" s="4">
        <v>26</v>
      </c>
      <c r="E20" s="2" t="s">
        <v>326</v>
      </c>
      <c r="F20" s="4"/>
      <c r="G20" s="2" t="s">
        <v>327</v>
      </c>
      <c r="H20" s="2" t="s">
        <v>363</v>
      </c>
      <c r="I20" s="1"/>
      <c r="J20" s="1"/>
    </row>
    <row r="21" spans="1:10" ht="15">
      <c r="A21" s="2" t="s">
        <v>329</v>
      </c>
      <c r="B21" s="4">
        <f>F2</f>
        <v>170</v>
      </c>
      <c r="C21" s="2" t="s">
        <v>330</v>
      </c>
      <c r="D21" s="4">
        <v>20</v>
      </c>
      <c r="E21" s="2" t="s">
        <v>331</v>
      </c>
      <c r="F21" s="4"/>
      <c r="G21" s="2" t="s">
        <v>332</v>
      </c>
      <c r="H21" s="2" t="s">
        <v>363</v>
      </c>
      <c r="I21" s="1"/>
      <c r="J21" s="1"/>
    </row>
    <row r="22" spans="1:10" ht="15">
      <c r="A22" s="2" t="s">
        <v>334</v>
      </c>
      <c r="B22" s="4">
        <f>F3</f>
        <v>6</v>
      </c>
      <c r="C22" s="2" t="s">
        <v>335</v>
      </c>
      <c r="D22" s="4">
        <v>20</v>
      </c>
      <c r="E22" s="2" t="s">
        <v>336</v>
      </c>
      <c r="F22" s="4"/>
      <c r="G22" s="2" t="s">
        <v>337</v>
      </c>
      <c r="H22" s="2" t="s">
        <v>363</v>
      </c>
      <c r="I22" s="1"/>
      <c r="J22" s="1"/>
    </row>
    <row r="23" spans="1:10" ht="15">
      <c r="A23" s="2" t="s">
        <v>339</v>
      </c>
      <c r="B23" s="4">
        <f>F4</f>
        <v>34</v>
      </c>
      <c r="C23" s="2" t="s">
        <v>340</v>
      </c>
      <c r="D23" s="4">
        <v>20</v>
      </c>
      <c r="E23" s="2" t="s">
        <v>341</v>
      </c>
      <c r="F23" s="4"/>
      <c r="G23" s="2" t="s">
        <v>342</v>
      </c>
      <c r="H23" s="2" t="s">
        <v>363</v>
      </c>
      <c r="I23" s="1"/>
      <c r="J23" s="1"/>
    </row>
    <row r="24" spans="1:10" ht="15">
      <c r="A24" s="2" t="s">
        <v>344</v>
      </c>
      <c r="B24" s="4">
        <f>F5</f>
        <v>118.99999999999999</v>
      </c>
      <c r="C24" s="2" t="s">
        <v>345</v>
      </c>
      <c r="D24" s="4">
        <v>20</v>
      </c>
      <c r="E24" s="2" t="s">
        <v>346</v>
      </c>
      <c r="F24" s="4"/>
      <c r="G24" s="2" t="s">
        <v>347</v>
      </c>
      <c r="H24" s="2" t="s">
        <v>363</v>
      </c>
      <c r="I24" s="1"/>
      <c r="J24" s="1"/>
    </row>
    <row r="25" spans="1:10" ht="15">
      <c r="A25" s="2" t="s">
        <v>348</v>
      </c>
      <c r="B25" s="4">
        <f>F6</f>
        <v>34</v>
      </c>
      <c r="C25" s="2" t="s">
        <v>349</v>
      </c>
      <c r="D25" s="4">
        <v>25</v>
      </c>
      <c r="E25" s="2" t="s">
        <v>350</v>
      </c>
      <c r="F25" s="4"/>
      <c r="G25" s="2" t="s">
        <v>351</v>
      </c>
      <c r="H25" s="2" t="s">
        <v>170</v>
      </c>
      <c r="I25" s="1"/>
      <c r="J25" s="1"/>
    </row>
    <row r="26" spans="1:10" ht="15">
      <c r="A26" s="2" t="s">
        <v>353</v>
      </c>
      <c r="B26" s="4">
        <f>F7</f>
        <v>34</v>
      </c>
      <c r="C26" s="2" t="s">
        <v>354</v>
      </c>
      <c r="D26" s="4">
        <v>35</v>
      </c>
      <c r="E26" s="2" t="s">
        <v>355</v>
      </c>
      <c r="F26" s="4"/>
      <c r="G26" s="2"/>
      <c r="H26" s="2"/>
      <c r="I26" s="1"/>
      <c r="J26" s="1"/>
    </row>
    <row r="27" spans="1:10" ht="15">
      <c r="A27" s="2" t="s">
        <v>356</v>
      </c>
      <c r="B27" s="4">
        <f>F8</f>
        <v>42.5</v>
      </c>
      <c r="E27" s="2" t="s">
        <v>357</v>
      </c>
      <c r="F27" s="2"/>
      <c r="G27" s="2"/>
      <c r="H27" s="2"/>
      <c r="I27" s="1"/>
      <c r="J27" s="1"/>
    </row>
    <row r="28" spans="1:10" ht="15">
      <c r="A28" s="2" t="s">
        <v>358</v>
      </c>
      <c r="B28" s="4">
        <f>F9</f>
        <v>42.5</v>
      </c>
      <c r="C28" s="2"/>
      <c r="D28" s="2"/>
      <c r="E28" s="2"/>
      <c r="F28" s="2"/>
      <c r="G28" s="2"/>
      <c r="H28" s="2"/>
      <c r="I28" s="1"/>
      <c r="J28" s="1"/>
    </row>
    <row r="29" spans="1:10" ht="15">
      <c r="A29" s="2" t="s">
        <v>359</v>
      </c>
      <c r="B29" s="4">
        <v>0</v>
      </c>
      <c r="C29" s="2"/>
      <c r="D29" s="2"/>
      <c r="E29" s="2"/>
      <c r="F29" s="2"/>
      <c r="G29" s="2"/>
      <c r="H29" s="2"/>
      <c r="I29" s="1"/>
      <c r="J29" s="1"/>
    </row>
    <row r="30" spans="1:10" ht="15">
      <c r="A30" s="2"/>
      <c r="B30" s="2"/>
      <c r="C30" s="2"/>
      <c r="D30" s="2"/>
      <c r="E30" s="2"/>
      <c r="F30" s="2"/>
      <c r="G30" s="2"/>
      <c r="H30" s="2"/>
      <c r="I30" s="1"/>
      <c r="J30" s="1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6DA3F-49C1-4D1C-8AB5-EEB4BC90CD03}">
  <dimension ref="A1:J29"/>
  <sheetViews>
    <sheetView workbookViewId="0"/>
  </sheetViews>
  <sheetFormatPr defaultRowHeight="12.75"/>
  <sheetData>
    <row r="1" spans="1:10" ht="15">
      <c r="A1" s="2" t="s">
        <v>238</v>
      </c>
      <c r="B1" s="2" t="s">
        <v>239</v>
      </c>
      <c r="C1" s="2" t="s">
        <v>240</v>
      </c>
      <c r="D1" s="2" t="s">
        <v>241</v>
      </c>
      <c r="E1" s="2" t="s">
        <v>242</v>
      </c>
      <c r="F1" s="2" t="s">
        <v>243</v>
      </c>
      <c r="G1" s="2" t="s">
        <v>244</v>
      </c>
      <c r="H1" s="2" t="s">
        <v>245</v>
      </c>
      <c r="I1" s="1" t="s">
        <v>246</v>
      </c>
      <c r="J1" s="1"/>
    </row>
    <row r="2" spans="1:10" ht="15">
      <c r="A2" s="2" t="s">
        <v>247</v>
      </c>
      <c r="B2" s="4">
        <v>10</v>
      </c>
      <c r="C2" s="2" t="s">
        <v>248</v>
      </c>
      <c r="D2" s="4">
        <v>25</v>
      </c>
      <c r="E2" s="2" t="s">
        <v>249</v>
      </c>
      <c r="F2" s="4">
        <f xml:space="preserve"> (B2*2 + B5) *5</f>
        <v>150</v>
      </c>
      <c r="G2" s="2" t="s">
        <v>250</v>
      </c>
      <c r="H2" s="4">
        <v>7</v>
      </c>
      <c r="I2" s="1"/>
      <c r="J2" s="1"/>
    </row>
    <row r="3" spans="1:10" ht="15">
      <c r="A3" s="2" t="s">
        <v>251</v>
      </c>
      <c r="B3" s="4">
        <v>10</v>
      </c>
      <c r="C3" s="2" t="s">
        <v>252</v>
      </c>
      <c r="D3" s="4">
        <v>20</v>
      </c>
      <c r="E3" s="2" t="s">
        <v>253</v>
      </c>
      <c r="F3" s="4">
        <f>ROUNDDOWN(B5/2,0)</f>
        <v>5</v>
      </c>
      <c r="G3" s="2" t="s">
        <v>254</v>
      </c>
      <c r="H3" s="4">
        <v>5</v>
      </c>
      <c r="I3" s="1"/>
      <c r="J3" s="1"/>
    </row>
    <row r="4" spans="1:10" ht="15">
      <c r="A4" s="2" t="s">
        <v>255</v>
      </c>
      <c r="B4" s="4">
        <v>12</v>
      </c>
      <c r="C4" s="2" t="s">
        <v>256</v>
      </c>
      <c r="D4" s="4">
        <v>20</v>
      </c>
      <c r="E4" s="2" t="s">
        <v>257</v>
      </c>
      <c r="F4" s="4">
        <f>$F$2*0.2</f>
        <v>30</v>
      </c>
      <c r="G4" s="2" t="s">
        <v>258</v>
      </c>
      <c r="H4" s="4">
        <v>0</v>
      </c>
      <c r="I4" s="1"/>
      <c r="J4" s="1"/>
    </row>
    <row r="5" spans="1:10" ht="15">
      <c r="A5" s="2" t="s">
        <v>259</v>
      </c>
      <c r="B5" s="4">
        <v>10</v>
      </c>
      <c r="C5" s="2" t="s">
        <v>260</v>
      </c>
      <c r="D5" s="4">
        <v>20</v>
      </c>
      <c r="E5" s="2" t="s">
        <v>261</v>
      </c>
      <c r="F5" s="4">
        <f>$F$2*0.7</f>
        <v>105</v>
      </c>
      <c r="G5" s="2" t="s">
        <v>262</v>
      </c>
      <c r="H5" s="4">
        <v>0</v>
      </c>
      <c r="I5" s="1"/>
      <c r="J5" s="1"/>
    </row>
    <row r="6" spans="1:10" ht="15">
      <c r="A6" s="2" t="s">
        <v>263</v>
      </c>
      <c r="B6" s="4">
        <v>14</v>
      </c>
      <c r="C6" s="2" t="s">
        <v>264</v>
      </c>
      <c r="D6" s="4">
        <v>20</v>
      </c>
      <c r="E6" s="2" t="s">
        <v>265</v>
      </c>
      <c r="F6" s="4">
        <f>$F$2*0.2</f>
        <v>30</v>
      </c>
      <c r="G6" s="2" t="s">
        <v>266</v>
      </c>
      <c r="H6" s="4">
        <v>1</v>
      </c>
      <c r="I6" s="1"/>
      <c r="J6" s="1"/>
    </row>
    <row r="7" spans="1:10" ht="15">
      <c r="A7" s="2" t="s">
        <v>267</v>
      </c>
      <c r="B7" s="4">
        <v>14</v>
      </c>
      <c r="C7" s="2" t="s">
        <v>268</v>
      </c>
      <c r="D7" s="4">
        <v>20</v>
      </c>
      <c r="E7" s="2" t="s">
        <v>269</v>
      </c>
      <c r="F7" s="4">
        <f>$F$2*0.2</f>
        <v>30</v>
      </c>
      <c r="G7" s="2" t="s">
        <v>270</v>
      </c>
      <c r="H7" s="4">
        <v>1</v>
      </c>
      <c r="I7" s="1"/>
      <c r="J7" s="1"/>
    </row>
    <row r="8" spans="1:10" ht="15">
      <c r="A8" s="2" t="s">
        <v>271</v>
      </c>
      <c r="B8" s="4">
        <v>5</v>
      </c>
      <c r="C8" s="2" t="s">
        <v>272</v>
      </c>
      <c r="D8" s="4">
        <v>20</v>
      </c>
      <c r="E8" s="2" t="s">
        <v>273</v>
      </c>
      <c r="F8" s="4">
        <f>$F$2*0.25</f>
        <v>37.5</v>
      </c>
      <c r="G8" s="2" t="s">
        <v>274</v>
      </c>
      <c r="H8" s="4">
        <v>0</v>
      </c>
      <c r="I8" s="1"/>
      <c r="J8" s="1"/>
    </row>
    <row r="9" spans="1:10" ht="15">
      <c r="A9" s="2" t="s">
        <v>275</v>
      </c>
      <c r="B9" s="4">
        <v>5</v>
      </c>
      <c r="C9" s="2" t="s">
        <v>276</v>
      </c>
      <c r="D9" s="4">
        <v>20</v>
      </c>
      <c r="E9" s="2" t="s">
        <v>277</v>
      </c>
      <c r="F9" s="4">
        <f>$F$2*0.25</f>
        <v>37.5</v>
      </c>
      <c r="G9" s="2" t="s">
        <v>278</v>
      </c>
      <c r="H9" s="4">
        <v>0</v>
      </c>
      <c r="I9" s="1"/>
      <c r="J9" s="1"/>
    </row>
    <row r="10" spans="1:10" ht="15">
      <c r="A10" s="2" t="s">
        <v>279</v>
      </c>
      <c r="B10" s="4">
        <f>ROUNDUP((B8+B5+B7+B9)/2,0)</f>
        <v>17</v>
      </c>
      <c r="C10" s="2" t="s">
        <v>280</v>
      </c>
      <c r="D10" s="4">
        <v>20</v>
      </c>
      <c r="E10" s="2" t="s">
        <v>281</v>
      </c>
      <c r="F10" s="2" t="s">
        <v>282</v>
      </c>
      <c r="G10" s="2" t="s">
        <v>283</v>
      </c>
      <c r="H10" s="4">
        <v>0</v>
      </c>
      <c r="I10" s="1"/>
      <c r="J10" s="1"/>
    </row>
    <row r="11" spans="1:10" ht="15">
      <c r="A11" s="2" t="s">
        <v>284</v>
      </c>
      <c r="B11" s="4">
        <v>8</v>
      </c>
      <c r="C11" s="2" t="s">
        <v>285</v>
      </c>
      <c r="D11" s="4">
        <v>20</v>
      </c>
      <c r="E11" s="2" t="s">
        <v>286</v>
      </c>
      <c r="F11" s="4">
        <v>2</v>
      </c>
      <c r="G11" s="2" t="s">
        <v>287</v>
      </c>
      <c r="H11" s="4">
        <v>5</v>
      </c>
      <c r="I11" s="1"/>
      <c r="J11" s="1"/>
    </row>
    <row r="12" spans="1:10" ht="15">
      <c r="A12" s="2" t="s">
        <v>288</v>
      </c>
      <c r="B12" s="4">
        <v>20</v>
      </c>
      <c r="C12" s="2" t="s">
        <v>289</v>
      </c>
      <c r="D12" s="4">
        <v>20</v>
      </c>
      <c r="E12" s="2" t="s">
        <v>290</v>
      </c>
      <c r="F12" s="4">
        <v>2</v>
      </c>
      <c r="G12" s="2" t="s">
        <v>291</v>
      </c>
      <c r="H12" s="4">
        <v>0</v>
      </c>
      <c r="I12" s="1"/>
      <c r="J12" s="1"/>
    </row>
    <row r="13" spans="1:10" ht="15">
      <c r="A13" s="2" t="s">
        <v>292</v>
      </c>
      <c r="B13" s="4">
        <v>20</v>
      </c>
      <c r="C13" s="2" t="s">
        <v>293</v>
      </c>
      <c r="D13" s="4">
        <v>35</v>
      </c>
      <c r="E13" s="2" t="s">
        <v>294</v>
      </c>
      <c r="F13" s="2" t="s">
        <v>90</v>
      </c>
      <c r="G13" s="2" t="s">
        <v>296</v>
      </c>
      <c r="H13" s="4">
        <v>6</v>
      </c>
      <c r="I13" s="1"/>
      <c r="J13" s="1"/>
    </row>
    <row r="14" spans="1:10" ht="15">
      <c r="A14" s="2" t="s">
        <v>297</v>
      </c>
      <c r="B14" s="4">
        <v>40</v>
      </c>
      <c r="C14" s="2" t="s">
        <v>298</v>
      </c>
      <c r="D14" s="4">
        <v>40</v>
      </c>
      <c r="E14" s="2" t="s">
        <v>299</v>
      </c>
      <c r="F14" s="2"/>
      <c r="G14" s="2" t="s">
        <v>301</v>
      </c>
      <c r="H14" s="4">
        <v>5</v>
      </c>
      <c r="I14" s="1"/>
      <c r="J14" s="1"/>
    </row>
    <row r="15" spans="1:10" ht="15">
      <c r="A15" s="2" t="s">
        <v>302</v>
      </c>
      <c r="B15" s="2" t="s">
        <v>303</v>
      </c>
      <c r="C15" s="2" t="s">
        <v>304</v>
      </c>
      <c r="D15" s="4">
        <v>20</v>
      </c>
      <c r="E15" s="2" t="s">
        <v>305</v>
      </c>
      <c r="F15" s="2"/>
      <c r="G15" s="2" t="s">
        <v>307</v>
      </c>
      <c r="H15" s="4">
        <v>1</v>
      </c>
      <c r="I15" s="1"/>
      <c r="J15" s="1"/>
    </row>
    <row r="16" spans="1:10" ht="15">
      <c r="A16" s="2" t="s">
        <v>308</v>
      </c>
      <c r="B16" s="4">
        <f>ROUNDUP((B7+B5)/2,0)</f>
        <v>12</v>
      </c>
      <c r="C16" s="2" t="s">
        <v>309</v>
      </c>
      <c r="D16" s="4">
        <v>35</v>
      </c>
      <c r="E16" s="2" t="s">
        <v>99</v>
      </c>
      <c r="F16" s="2"/>
      <c r="G16" s="2" t="s">
        <v>311</v>
      </c>
      <c r="H16" s="4">
        <v>1</v>
      </c>
      <c r="I16" s="1"/>
      <c r="J16" s="1"/>
    </row>
    <row r="17" spans="1:10" ht="15">
      <c r="A17" s="2" t="s">
        <v>312</v>
      </c>
      <c r="B17" s="4">
        <f>ROUNDUP((B6+B6+B4)/3,0)</f>
        <v>14</v>
      </c>
      <c r="C17" s="2" t="s">
        <v>313</v>
      </c>
      <c r="D17" s="4">
        <v>40</v>
      </c>
      <c r="E17" s="2" t="s">
        <v>314</v>
      </c>
      <c r="F17" s="4"/>
      <c r="G17" s="2" t="s">
        <v>315</v>
      </c>
      <c r="H17" s="4">
        <v>1</v>
      </c>
      <c r="I17" s="1"/>
      <c r="J17" s="1"/>
    </row>
    <row r="18" spans="1:10" ht="15">
      <c r="A18" s="2" t="s">
        <v>316</v>
      </c>
      <c r="B18" s="4">
        <f>ROUNDUP((B5+B4+B5)/3,0)</f>
        <v>11</v>
      </c>
      <c r="C18" s="2" t="s">
        <v>317</v>
      </c>
      <c r="D18" s="4">
        <v>20</v>
      </c>
      <c r="E18" s="2" t="s">
        <v>318</v>
      </c>
      <c r="F18" s="4"/>
      <c r="G18" s="2" t="s">
        <v>319</v>
      </c>
      <c r="H18" s="4">
        <v>1</v>
      </c>
      <c r="I18" s="1"/>
      <c r="J18" s="1"/>
    </row>
    <row r="19" spans="1:10" ht="15">
      <c r="A19" s="2" t="s">
        <v>320</v>
      </c>
      <c r="B19" s="4">
        <f>ROUNDUP(B8+B9,0)</f>
        <v>10</v>
      </c>
      <c r="C19" s="2" t="s">
        <v>321</v>
      </c>
      <c r="D19" s="4">
        <v>20</v>
      </c>
      <c r="E19" s="2" t="s">
        <v>322</v>
      </c>
      <c r="F19" s="4"/>
      <c r="G19" s="2" t="s">
        <v>323</v>
      </c>
      <c r="H19" s="4">
        <v>1</v>
      </c>
      <c r="I19" s="1"/>
      <c r="J19" s="1"/>
    </row>
    <row r="20" spans="1:10" ht="15">
      <c r="A20" s="2" t="s">
        <v>324</v>
      </c>
      <c r="B20" s="2"/>
      <c r="C20" s="2" t="s">
        <v>325</v>
      </c>
      <c r="D20" s="4">
        <v>20</v>
      </c>
      <c r="E20" s="2" t="s">
        <v>326</v>
      </c>
      <c r="F20" s="4"/>
      <c r="G20" s="2" t="s">
        <v>327</v>
      </c>
      <c r="H20" s="2" t="s">
        <v>391</v>
      </c>
      <c r="I20" s="1"/>
      <c r="J20" s="1"/>
    </row>
    <row r="21" spans="1:10" ht="15">
      <c r="A21" s="2" t="s">
        <v>329</v>
      </c>
      <c r="B21" s="4">
        <f>F2</f>
        <v>150</v>
      </c>
      <c r="C21" s="2" t="s">
        <v>330</v>
      </c>
      <c r="D21" s="4">
        <v>20</v>
      </c>
      <c r="E21" s="2" t="s">
        <v>331</v>
      </c>
      <c r="F21" s="4">
        <v>18</v>
      </c>
      <c r="G21" s="2" t="s">
        <v>332</v>
      </c>
      <c r="H21" s="2" t="s">
        <v>391</v>
      </c>
      <c r="I21" s="1"/>
      <c r="J21" s="1"/>
    </row>
    <row r="22" spans="1:10" ht="15">
      <c r="A22" s="2" t="s">
        <v>334</v>
      </c>
      <c r="B22" s="4">
        <f>F3</f>
        <v>5</v>
      </c>
      <c r="C22" s="2" t="s">
        <v>335</v>
      </c>
      <c r="D22" s="4">
        <v>60</v>
      </c>
      <c r="E22" s="2" t="s">
        <v>336</v>
      </c>
      <c r="F22" s="4">
        <v>0</v>
      </c>
      <c r="G22" s="2" t="s">
        <v>337</v>
      </c>
      <c r="H22" s="2" t="s">
        <v>391</v>
      </c>
      <c r="I22" s="1"/>
      <c r="J22" s="1"/>
    </row>
    <row r="23" spans="1:10" ht="15">
      <c r="A23" s="2" t="s">
        <v>339</v>
      </c>
      <c r="B23" s="4">
        <f>F4</f>
        <v>30</v>
      </c>
      <c r="C23" s="2" t="s">
        <v>340</v>
      </c>
      <c r="D23" s="4">
        <v>20</v>
      </c>
      <c r="E23" s="2" t="s">
        <v>341</v>
      </c>
      <c r="F23" s="4">
        <v>6</v>
      </c>
      <c r="G23" s="2" t="s">
        <v>342</v>
      </c>
      <c r="H23" s="2" t="s">
        <v>391</v>
      </c>
      <c r="I23" s="1"/>
      <c r="J23" s="1"/>
    </row>
    <row r="24" spans="1:10" ht="15">
      <c r="A24" s="2" t="s">
        <v>344</v>
      </c>
      <c r="B24" s="4">
        <f>F5</f>
        <v>105</v>
      </c>
      <c r="C24" s="2" t="s">
        <v>345</v>
      </c>
      <c r="D24" s="4">
        <v>20</v>
      </c>
      <c r="E24" s="2" t="s">
        <v>346</v>
      </c>
      <c r="F24" s="4">
        <v>0</v>
      </c>
      <c r="G24" s="2" t="s">
        <v>347</v>
      </c>
      <c r="H24" s="2" t="s">
        <v>391</v>
      </c>
      <c r="I24" s="1"/>
      <c r="J24" s="1"/>
    </row>
    <row r="25" spans="1:10" ht="15">
      <c r="A25" s="2" t="s">
        <v>348</v>
      </c>
      <c r="B25" s="4">
        <f>F6</f>
        <v>30</v>
      </c>
      <c r="C25" s="2" t="s">
        <v>349</v>
      </c>
      <c r="D25" s="4">
        <v>55</v>
      </c>
      <c r="E25" s="2" t="s">
        <v>350</v>
      </c>
      <c r="F25" s="4">
        <v>6</v>
      </c>
      <c r="G25" s="2" t="s">
        <v>351</v>
      </c>
      <c r="H25" s="2" t="s">
        <v>352</v>
      </c>
      <c r="I25" s="1"/>
      <c r="J25" s="1"/>
    </row>
    <row r="26" spans="1:10" ht="15">
      <c r="A26" s="2" t="s">
        <v>353</v>
      </c>
      <c r="B26" s="4">
        <f>F7</f>
        <v>30</v>
      </c>
      <c r="C26" s="2" t="s">
        <v>354</v>
      </c>
      <c r="D26" s="4">
        <v>35</v>
      </c>
      <c r="E26" s="2" t="s">
        <v>355</v>
      </c>
      <c r="F26" s="4">
        <v>6</v>
      </c>
      <c r="G26" s="2"/>
      <c r="H26" s="2"/>
      <c r="I26" s="1"/>
      <c r="J26" s="1"/>
    </row>
    <row r="27" spans="1:10" ht="15">
      <c r="A27" s="2" t="s">
        <v>356</v>
      </c>
      <c r="B27" s="4">
        <f>F8</f>
        <v>37.5</v>
      </c>
      <c r="E27" s="2" t="s">
        <v>357</v>
      </c>
      <c r="F27" s="2"/>
      <c r="G27" s="2"/>
      <c r="H27" s="2"/>
      <c r="I27" s="1"/>
      <c r="J27" s="1"/>
    </row>
    <row r="28" spans="1:10" ht="15">
      <c r="A28" s="2" t="s">
        <v>358</v>
      </c>
      <c r="B28" s="4">
        <f>F9</f>
        <v>37.5</v>
      </c>
      <c r="C28" s="2"/>
      <c r="D28" s="2"/>
      <c r="E28" s="2"/>
      <c r="F28" s="2"/>
      <c r="G28" s="2"/>
      <c r="H28" s="2"/>
      <c r="I28" s="1"/>
      <c r="J28" s="1"/>
    </row>
    <row r="29" spans="1:10" ht="15">
      <c r="A29" s="2" t="s">
        <v>359</v>
      </c>
      <c r="B29" s="4">
        <v>0</v>
      </c>
      <c r="C29" s="2"/>
      <c r="D29" s="2"/>
      <c r="E29" s="2"/>
      <c r="F29" s="2"/>
      <c r="G29" s="2"/>
      <c r="H29" s="2"/>
      <c r="I29" s="1"/>
      <c r="J29" s="1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1C903-DDED-4C8E-8AAC-A1D86993EC68}">
  <dimension ref="A1:J29"/>
  <sheetViews>
    <sheetView workbookViewId="0"/>
  </sheetViews>
  <sheetFormatPr defaultRowHeight="12.75"/>
  <sheetData>
    <row r="1" spans="1:10" ht="15">
      <c r="A1" s="2" t="s">
        <v>238</v>
      </c>
      <c r="B1" s="2" t="s">
        <v>239</v>
      </c>
      <c r="C1" s="2" t="s">
        <v>240</v>
      </c>
      <c r="D1" s="2" t="s">
        <v>241</v>
      </c>
      <c r="E1" s="2" t="s">
        <v>242</v>
      </c>
      <c r="F1" s="2" t="s">
        <v>243</v>
      </c>
      <c r="G1" s="2" t="s">
        <v>244</v>
      </c>
      <c r="H1" s="2" t="s">
        <v>245</v>
      </c>
      <c r="I1" s="1" t="s">
        <v>246</v>
      </c>
      <c r="J1" s="1"/>
    </row>
    <row r="2" spans="1:10" ht="15">
      <c r="A2" s="2" t="s">
        <v>247</v>
      </c>
      <c r="B2" s="4">
        <v>10</v>
      </c>
      <c r="C2" s="2" t="s">
        <v>248</v>
      </c>
      <c r="D2" s="4">
        <v>25</v>
      </c>
      <c r="E2" s="2" t="s">
        <v>249</v>
      </c>
      <c r="F2" s="4">
        <f xml:space="preserve"> (B2*2 + B5) *5</f>
        <v>150</v>
      </c>
      <c r="G2" s="2" t="s">
        <v>250</v>
      </c>
      <c r="H2" s="4">
        <v>7</v>
      </c>
      <c r="I2" s="1"/>
      <c r="J2" s="1"/>
    </row>
    <row r="3" spans="1:10" ht="15">
      <c r="A3" s="2" t="s">
        <v>251</v>
      </c>
      <c r="B3" s="4">
        <v>10</v>
      </c>
      <c r="C3" s="2" t="s">
        <v>252</v>
      </c>
      <c r="D3" s="4">
        <v>20</v>
      </c>
      <c r="E3" s="2" t="s">
        <v>253</v>
      </c>
      <c r="F3" s="4">
        <f>ROUNDDOWN(B5/2,0)</f>
        <v>5</v>
      </c>
      <c r="G3" s="2" t="s">
        <v>254</v>
      </c>
      <c r="H3" s="4">
        <v>5</v>
      </c>
      <c r="I3" s="1"/>
      <c r="J3" s="1"/>
    </row>
    <row r="4" spans="1:10" ht="15">
      <c r="A4" s="2" t="s">
        <v>255</v>
      </c>
      <c r="B4" s="4">
        <v>12</v>
      </c>
      <c r="C4" s="2" t="s">
        <v>256</v>
      </c>
      <c r="D4" s="4">
        <v>20</v>
      </c>
      <c r="E4" s="2" t="s">
        <v>257</v>
      </c>
      <c r="F4" s="4">
        <f>$F$2*0.2</f>
        <v>30</v>
      </c>
      <c r="G4" s="2" t="s">
        <v>258</v>
      </c>
      <c r="H4" s="4">
        <v>0</v>
      </c>
      <c r="I4" s="1"/>
      <c r="J4" s="1"/>
    </row>
    <row r="5" spans="1:10" ht="15">
      <c r="A5" s="2" t="s">
        <v>259</v>
      </c>
      <c r="B5" s="4">
        <v>10</v>
      </c>
      <c r="C5" s="2" t="s">
        <v>260</v>
      </c>
      <c r="D5" s="4">
        <v>20</v>
      </c>
      <c r="E5" s="2" t="s">
        <v>261</v>
      </c>
      <c r="F5" s="4">
        <f>$F$2*0.7</f>
        <v>105</v>
      </c>
      <c r="G5" s="2" t="s">
        <v>262</v>
      </c>
      <c r="H5" s="4">
        <v>0</v>
      </c>
      <c r="I5" s="1"/>
      <c r="J5" s="1"/>
    </row>
    <row r="6" spans="1:10" ht="15">
      <c r="A6" s="2" t="s">
        <v>263</v>
      </c>
      <c r="B6" s="4">
        <v>12</v>
      </c>
      <c r="C6" s="2" t="s">
        <v>264</v>
      </c>
      <c r="D6" s="4">
        <v>20</v>
      </c>
      <c r="E6" s="2" t="s">
        <v>265</v>
      </c>
      <c r="F6" s="4">
        <f>$F$2*0.2</f>
        <v>30</v>
      </c>
      <c r="G6" s="2" t="s">
        <v>266</v>
      </c>
      <c r="H6" s="4">
        <v>1</v>
      </c>
      <c r="I6" s="1"/>
      <c r="J6" s="1"/>
    </row>
    <row r="7" spans="1:10" ht="15">
      <c r="A7" s="2" t="s">
        <v>267</v>
      </c>
      <c r="B7" s="4">
        <v>14</v>
      </c>
      <c r="C7" s="2" t="s">
        <v>268</v>
      </c>
      <c r="D7" s="4">
        <v>20</v>
      </c>
      <c r="E7" s="2" t="s">
        <v>269</v>
      </c>
      <c r="F7" s="4">
        <f>$F$2*0.2</f>
        <v>30</v>
      </c>
      <c r="G7" s="2" t="s">
        <v>270</v>
      </c>
      <c r="H7" s="4">
        <v>1</v>
      </c>
      <c r="I7" s="1"/>
      <c r="J7" s="1"/>
    </row>
    <row r="8" spans="1:10" ht="15">
      <c r="A8" s="2" t="s">
        <v>271</v>
      </c>
      <c r="B8" s="4">
        <v>5</v>
      </c>
      <c r="C8" s="2" t="s">
        <v>272</v>
      </c>
      <c r="D8" s="4">
        <v>20</v>
      </c>
      <c r="E8" s="2" t="s">
        <v>273</v>
      </c>
      <c r="F8" s="4">
        <f>$F$2*0.25</f>
        <v>37.5</v>
      </c>
      <c r="G8" s="2" t="s">
        <v>274</v>
      </c>
      <c r="H8" s="4">
        <v>0</v>
      </c>
      <c r="I8" s="1"/>
      <c r="J8" s="1"/>
    </row>
    <row r="9" spans="1:10" ht="15">
      <c r="A9" s="2" t="s">
        <v>275</v>
      </c>
      <c r="B9" s="4">
        <v>5</v>
      </c>
      <c r="C9" s="2" t="s">
        <v>276</v>
      </c>
      <c r="D9" s="4">
        <v>20</v>
      </c>
      <c r="E9" s="2" t="s">
        <v>277</v>
      </c>
      <c r="F9" s="4">
        <f>$F$2*0.25</f>
        <v>37.5</v>
      </c>
      <c r="G9" s="2" t="s">
        <v>278</v>
      </c>
      <c r="H9" s="4">
        <v>0</v>
      </c>
      <c r="I9" s="1"/>
      <c r="J9" s="1"/>
    </row>
    <row r="10" spans="1:10" ht="15">
      <c r="A10" s="2" t="s">
        <v>279</v>
      </c>
      <c r="B10" s="4">
        <f>ROUNDUP((B8+B5+B7+B9)/2,0)</f>
        <v>17</v>
      </c>
      <c r="C10" s="2" t="s">
        <v>280</v>
      </c>
      <c r="D10" s="4">
        <v>20</v>
      </c>
      <c r="E10" s="2" t="s">
        <v>281</v>
      </c>
      <c r="F10" s="2" t="s">
        <v>282</v>
      </c>
      <c r="G10" s="2" t="s">
        <v>283</v>
      </c>
      <c r="H10" s="4">
        <v>0</v>
      </c>
      <c r="I10" s="1"/>
      <c r="J10" s="1"/>
    </row>
    <row r="11" spans="1:10" ht="15">
      <c r="A11" s="2" t="s">
        <v>284</v>
      </c>
      <c r="B11" s="4">
        <v>8</v>
      </c>
      <c r="C11" s="2" t="s">
        <v>285</v>
      </c>
      <c r="D11" s="4">
        <v>20</v>
      </c>
      <c r="E11" s="2" t="s">
        <v>286</v>
      </c>
      <c r="F11" s="4">
        <v>2</v>
      </c>
      <c r="G11" s="2" t="s">
        <v>287</v>
      </c>
      <c r="H11" s="4">
        <v>5</v>
      </c>
      <c r="I11" s="1"/>
      <c r="J11" s="1"/>
    </row>
    <row r="12" spans="1:10" ht="15">
      <c r="A12" s="2" t="s">
        <v>288</v>
      </c>
      <c r="B12" s="4">
        <v>20</v>
      </c>
      <c r="C12" s="2" t="s">
        <v>289</v>
      </c>
      <c r="D12" s="4">
        <v>20</v>
      </c>
      <c r="E12" s="2" t="s">
        <v>290</v>
      </c>
      <c r="F12" s="4">
        <v>2</v>
      </c>
      <c r="G12" s="2" t="s">
        <v>291</v>
      </c>
      <c r="H12" s="4">
        <v>0</v>
      </c>
      <c r="I12" s="1"/>
      <c r="J12" s="1"/>
    </row>
    <row r="13" spans="1:10" ht="15">
      <c r="A13" s="2" t="s">
        <v>292</v>
      </c>
      <c r="B13" s="4">
        <v>20</v>
      </c>
      <c r="C13" s="2" t="s">
        <v>293</v>
      </c>
      <c r="D13" s="4">
        <v>35</v>
      </c>
      <c r="E13" s="2" t="s">
        <v>294</v>
      </c>
      <c r="F13" s="2" t="s">
        <v>33</v>
      </c>
      <c r="G13" s="2" t="s">
        <v>296</v>
      </c>
      <c r="H13" s="4">
        <v>6</v>
      </c>
      <c r="I13" s="1"/>
      <c r="J13" s="1"/>
    </row>
    <row r="14" spans="1:10" ht="15">
      <c r="A14" s="2" t="s">
        <v>297</v>
      </c>
      <c r="B14" s="4">
        <v>40</v>
      </c>
      <c r="C14" s="2" t="s">
        <v>298</v>
      </c>
      <c r="D14" s="4">
        <v>40</v>
      </c>
      <c r="E14" s="2" t="s">
        <v>299</v>
      </c>
      <c r="F14" s="2"/>
      <c r="G14" s="2" t="s">
        <v>301</v>
      </c>
      <c r="H14" s="4">
        <v>5</v>
      </c>
      <c r="I14" s="1"/>
      <c r="J14" s="1"/>
    </row>
    <row r="15" spans="1:10" ht="15">
      <c r="A15" s="2" t="s">
        <v>302</v>
      </c>
      <c r="B15" s="2" t="s">
        <v>303</v>
      </c>
      <c r="C15" s="2" t="s">
        <v>304</v>
      </c>
      <c r="D15" s="4">
        <v>20</v>
      </c>
      <c r="E15" s="2" t="s">
        <v>305</v>
      </c>
      <c r="F15" s="2"/>
      <c r="G15" s="2" t="s">
        <v>307</v>
      </c>
      <c r="H15" s="4">
        <v>1</v>
      </c>
      <c r="I15" s="1"/>
      <c r="J15" s="1"/>
    </row>
    <row r="16" spans="1:10" ht="15">
      <c r="A16" s="2" t="s">
        <v>308</v>
      </c>
      <c r="B16" s="4">
        <f>ROUNDUP((B7+B5)/2,0)</f>
        <v>12</v>
      </c>
      <c r="C16" s="2" t="s">
        <v>309</v>
      </c>
      <c r="D16" s="4">
        <v>35</v>
      </c>
      <c r="E16" s="2" t="s">
        <v>99</v>
      </c>
      <c r="F16" s="2"/>
      <c r="G16" s="2" t="s">
        <v>311</v>
      </c>
      <c r="H16" s="4">
        <v>1</v>
      </c>
      <c r="I16" s="1"/>
      <c r="J16" s="1"/>
    </row>
    <row r="17" spans="1:10" ht="15">
      <c r="A17" s="2" t="s">
        <v>312</v>
      </c>
      <c r="B17" s="4">
        <f>ROUNDUP((B6+B6+B4)/3,0)</f>
        <v>12</v>
      </c>
      <c r="C17" s="2" t="s">
        <v>313</v>
      </c>
      <c r="D17" s="4">
        <v>40</v>
      </c>
      <c r="E17" s="2" t="s">
        <v>314</v>
      </c>
      <c r="F17" s="4"/>
      <c r="G17" s="2" t="s">
        <v>315</v>
      </c>
      <c r="H17" s="4">
        <v>1</v>
      </c>
      <c r="I17" s="1"/>
      <c r="J17" s="1"/>
    </row>
    <row r="18" spans="1:10" ht="15">
      <c r="A18" s="2" t="s">
        <v>316</v>
      </c>
      <c r="B18" s="4">
        <f>ROUNDUP((B5+B4+B5)/3,0)</f>
        <v>11</v>
      </c>
      <c r="C18" s="2" t="s">
        <v>317</v>
      </c>
      <c r="D18" s="4">
        <v>20</v>
      </c>
      <c r="E18" s="2" t="s">
        <v>318</v>
      </c>
      <c r="F18" s="4"/>
      <c r="G18" s="2" t="s">
        <v>319</v>
      </c>
      <c r="H18" s="4">
        <v>1</v>
      </c>
      <c r="I18" s="1"/>
      <c r="J18" s="1"/>
    </row>
    <row r="19" spans="1:10" ht="15">
      <c r="A19" s="2" t="s">
        <v>320</v>
      </c>
      <c r="B19" s="4">
        <f>ROUNDUP(B8+B9,0)</f>
        <v>10</v>
      </c>
      <c r="C19" s="2" t="s">
        <v>321</v>
      </c>
      <c r="D19" s="4">
        <v>20</v>
      </c>
      <c r="E19" s="2" t="s">
        <v>322</v>
      </c>
      <c r="F19" s="4"/>
      <c r="G19" s="2" t="s">
        <v>323</v>
      </c>
      <c r="H19" s="4">
        <v>1</v>
      </c>
      <c r="I19" s="1"/>
      <c r="J19" s="1"/>
    </row>
    <row r="20" spans="1:10" ht="15">
      <c r="A20" s="2" t="s">
        <v>324</v>
      </c>
      <c r="B20" s="2"/>
      <c r="C20" s="2" t="s">
        <v>325</v>
      </c>
      <c r="D20" s="4">
        <v>20</v>
      </c>
      <c r="E20" s="2" t="s">
        <v>326</v>
      </c>
      <c r="F20" s="4"/>
      <c r="G20" s="2" t="s">
        <v>327</v>
      </c>
      <c r="H20" s="2" t="s">
        <v>391</v>
      </c>
      <c r="I20" s="1"/>
      <c r="J20" s="1"/>
    </row>
    <row r="21" spans="1:10" ht="15">
      <c r="A21" s="2" t="s">
        <v>329</v>
      </c>
      <c r="B21" s="4">
        <f>F2</f>
        <v>150</v>
      </c>
      <c r="C21" s="2" t="s">
        <v>330</v>
      </c>
      <c r="D21" s="4">
        <v>20</v>
      </c>
      <c r="E21" s="2" t="s">
        <v>331</v>
      </c>
      <c r="F21" s="4">
        <v>18</v>
      </c>
      <c r="G21" s="2" t="s">
        <v>332</v>
      </c>
      <c r="H21" s="2" t="s">
        <v>391</v>
      </c>
      <c r="I21" s="1"/>
      <c r="J21" s="1"/>
    </row>
    <row r="22" spans="1:10" ht="15">
      <c r="A22" s="2" t="s">
        <v>334</v>
      </c>
      <c r="B22" s="4">
        <f>F3</f>
        <v>5</v>
      </c>
      <c r="C22" s="2" t="s">
        <v>335</v>
      </c>
      <c r="D22" s="4">
        <v>60</v>
      </c>
      <c r="E22" s="2" t="s">
        <v>336</v>
      </c>
      <c r="F22" s="4">
        <v>0</v>
      </c>
      <c r="G22" s="2" t="s">
        <v>337</v>
      </c>
      <c r="H22" s="2" t="s">
        <v>391</v>
      </c>
      <c r="I22" s="1"/>
      <c r="J22" s="1"/>
    </row>
    <row r="23" spans="1:10" ht="15">
      <c r="A23" s="2" t="s">
        <v>339</v>
      </c>
      <c r="B23" s="4">
        <f>F4</f>
        <v>30</v>
      </c>
      <c r="C23" s="2" t="s">
        <v>340</v>
      </c>
      <c r="D23" s="4">
        <v>20</v>
      </c>
      <c r="E23" s="2" t="s">
        <v>341</v>
      </c>
      <c r="F23" s="4">
        <v>6</v>
      </c>
      <c r="G23" s="2" t="s">
        <v>342</v>
      </c>
      <c r="H23" s="2" t="s">
        <v>391</v>
      </c>
      <c r="I23" s="1"/>
      <c r="J23" s="1"/>
    </row>
    <row r="24" spans="1:10" ht="15">
      <c r="A24" s="2" t="s">
        <v>344</v>
      </c>
      <c r="B24" s="4">
        <f>F5</f>
        <v>105</v>
      </c>
      <c r="C24" s="2" t="s">
        <v>345</v>
      </c>
      <c r="D24" s="4">
        <v>20</v>
      </c>
      <c r="E24" s="2" t="s">
        <v>346</v>
      </c>
      <c r="F24" s="4">
        <v>0</v>
      </c>
      <c r="G24" s="2" t="s">
        <v>347</v>
      </c>
      <c r="H24" s="2" t="s">
        <v>391</v>
      </c>
      <c r="I24" s="1"/>
      <c r="J24" s="1"/>
    </row>
    <row r="25" spans="1:10" ht="15">
      <c r="A25" s="2" t="s">
        <v>348</v>
      </c>
      <c r="B25" s="4">
        <f>F6</f>
        <v>30</v>
      </c>
      <c r="C25" s="2" t="s">
        <v>349</v>
      </c>
      <c r="D25" s="4">
        <v>30</v>
      </c>
      <c r="E25" s="2" t="s">
        <v>350</v>
      </c>
      <c r="F25" s="4">
        <v>6</v>
      </c>
      <c r="G25" s="2" t="s">
        <v>351</v>
      </c>
      <c r="H25" s="2" t="s">
        <v>352</v>
      </c>
      <c r="I25" s="1"/>
      <c r="J25" s="1"/>
    </row>
    <row r="26" spans="1:10" ht="15">
      <c r="A26" s="2" t="s">
        <v>353</v>
      </c>
      <c r="B26" s="4">
        <f>F7</f>
        <v>30</v>
      </c>
      <c r="C26" s="2" t="s">
        <v>354</v>
      </c>
      <c r="D26" s="4">
        <v>25</v>
      </c>
      <c r="E26" s="2" t="s">
        <v>355</v>
      </c>
      <c r="F26" s="4">
        <v>6</v>
      </c>
      <c r="G26" s="2"/>
      <c r="H26" s="2"/>
      <c r="I26" s="1"/>
      <c r="J26" s="1"/>
    </row>
    <row r="27" spans="1:10" ht="15">
      <c r="A27" s="2" t="s">
        <v>356</v>
      </c>
      <c r="B27" s="4">
        <f>F8</f>
        <v>37.5</v>
      </c>
      <c r="E27" s="2" t="s">
        <v>357</v>
      </c>
      <c r="F27" s="2"/>
      <c r="G27" s="2"/>
      <c r="H27" s="2"/>
      <c r="I27" s="1"/>
      <c r="J27" s="1"/>
    </row>
    <row r="28" spans="1:10" ht="15">
      <c r="A28" s="2" t="s">
        <v>358</v>
      </c>
      <c r="B28" s="4">
        <f>F9</f>
        <v>37.5</v>
      </c>
      <c r="C28" s="2"/>
      <c r="D28" s="2"/>
      <c r="E28" s="2"/>
      <c r="F28" s="2"/>
      <c r="G28" s="2"/>
      <c r="H28" s="2"/>
      <c r="I28" s="1"/>
      <c r="J28" s="1"/>
    </row>
    <row r="29" spans="1:10" ht="15">
      <c r="A29" s="2" t="s">
        <v>359</v>
      </c>
      <c r="B29" s="4">
        <v>0</v>
      </c>
      <c r="C29" s="2"/>
      <c r="D29" s="2"/>
      <c r="E29" s="2"/>
      <c r="F29" s="2"/>
      <c r="G29" s="2"/>
      <c r="H29" s="2"/>
      <c r="I29" s="1"/>
      <c r="J29" s="1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A47A6-7C49-48B2-B12D-3F966375C3FA}">
  <dimension ref="A1:J29"/>
  <sheetViews>
    <sheetView workbookViewId="0"/>
  </sheetViews>
  <sheetFormatPr defaultRowHeight="12.75"/>
  <sheetData>
    <row r="1" spans="1:10" ht="15">
      <c r="A1" s="2" t="s">
        <v>238</v>
      </c>
      <c r="B1" s="2" t="s">
        <v>239</v>
      </c>
      <c r="C1" s="2" t="s">
        <v>240</v>
      </c>
      <c r="D1" s="2" t="s">
        <v>241</v>
      </c>
      <c r="E1" s="2" t="s">
        <v>242</v>
      </c>
      <c r="F1" s="2" t="s">
        <v>243</v>
      </c>
      <c r="G1" s="2" t="s">
        <v>244</v>
      </c>
      <c r="H1" s="2" t="s">
        <v>245</v>
      </c>
      <c r="I1" s="1" t="s">
        <v>246</v>
      </c>
      <c r="J1" s="1"/>
    </row>
    <row r="2" spans="1:10" ht="15">
      <c r="A2" s="2" t="s">
        <v>247</v>
      </c>
      <c r="B2" s="4">
        <v>12</v>
      </c>
      <c r="C2" s="2" t="s">
        <v>248</v>
      </c>
      <c r="D2" s="4">
        <v>20</v>
      </c>
      <c r="E2" s="2" t="s">
        <v>249</v>
      </c>
      <c r="F2" s="4">
        <f xml:space="preserve"> (B2*2 + B5) *5</f>
        <v>180</v>
      </c>
      <c r="G2" s="2" t="s">
        <v>250</v>
      </c>
      <c r="H2" s="4">
        <v>7</v>
      </c>
      <c r="I2" s="1"/>
      <c r="J2" s="1"/>
    </row>
    <row r="3" spans="1:10" ht="15">
      <c r="A3" s="2" t="s">
        <v>251</v>
      </c>
      <c r="B3" s="4">
        <v>10</v>
      </c>
      <c r="C3" s="2" t="s">
        <v>252</v>
      </c>
      <c r="D3" s="4">
        <v>25</v>
      </c>
      <c r="E3" s="2" t="s">
        <v>253</v>
      </c>
      <c r="F3" s="4">
        <f>ROUNDDOWN(B5/2,0)</f>
        <v>6</v>
      </c>
      <c r="G3" s="2" t="s">
        <v>254</v>
      </c>
      <c r="H3" s="4">
        <v>0</v>
      </c>
      <c r="I3" s="1"/>
      <c r="J3" s="1"/>
    </row>
    <row r="4" spans="1:10" ht="15">
      <c r="A4" s="2" t="s">
        <v>255</v>
      </c>
      <c r="B4" s="4">
        <v>11</v>
      </c>
      <c r="C4" s="2" t="s">
        <v>256</v>
      </c>
      <c r="D4" s="4">
        <v>25</v>
      </c>
      <c r="E4" s="2" t="s">
        <v>257</v>
      </c>
      <c r="F4" s="4">
        <f>$F$2*0.2</f>
        <v>36</v>
      </c>
      <c r="G4" s="2" t="s">
        <v>258</v>
      </c>
      <c r="H4" s="4">
        <v>7</v>
      </c>
      <c r="I4" s="1"/>
      <c r="J4" s="1"/>
    </row>
    <row r="5" spans="1:10" ht="15">
      <c r="A5" s="2" t="s">
        <v>259</v>
      </c>
      <c r="B5" s="4">
        <v>12</v>
      </c>
      <c r="C5" s="2" t="s">
        <v>260</v>
      </c>
      <c r="D5" s="4">
        <v>20</v>
      </c>
      <c r="E5" s="2" t="s">
        <v>261</v>
      </c>
      <c r="F5" s="4">
        <f>$F$2*0.7</f>
        <v>125.99999999999999</v>
      </c>
      <c r="G5" s="2" t="s">
        <v>262</v>
      </c>
      <c r="H5" s="4">
        <v>0</v>
      </c>
      <c r="I5" s="1"/>
      <c r="J5" s="1"/>
    </row>
    <row r="6" spans="1:10" ht="15">
      <c r="A6" s="2" t="s">
        <v>263</v>
      </c>
      <c r="B6" s="4">
        <v>12</v>
      </c>
      <c r="C6" s="2" t="s">
        <v>264</v>
      </c>
      <c r="D6" s="4">
        <v>20</v>
      </c>
      <c r="E6" s="2" t="s">
        <v>265</v>
      </c>
      <c r="F6" s="4">
        <f>$F$2*0.2</f>
        <v>36</v>
      </c>
      <c r="G6" s="2" t="s">
        <v>266</v>
      </c>
      <c r="H6" s="4">
        <v>1</v>
      </c>
      <c r="I6" s="1"/>
      <c r="J6" s="1"/>
    </row>
    <row r="7" spans="1:10" ht="15">
      <c r="A7" s="2" t="s">
        <v>267</v>
      </c>
      <c r="B7" s="4">
        <v>10</v>
      </c>
      <c r="C7" s="2" t="s">
        <v>268</v>
      </c>
      <c r="D7" s="4">
        <v>20</v>
      </c>
      <c r="E7" s="2" t="s">
        <v>269</v>
      </c>
      <c r="F7" s="4">
        <f>$F$2*0.2</f>
        <v>36</v>
      </c>
      <c r="G7" s="2" t="s">
        <v>270</v>
      </c>
      <c r="H7" s="4">
        <v>0</v>
      </c>
      <c r="I7" s="1"/>
      <c r="J7" s="1"/>
    </row>
    <row r="8" spans="1:10" ht="15">
      <c r="A8" s="2" t="s">
        <v>271</v>
      </c>
      <c r="B8" s="4">
        <v>5</v>
      </c>
      <c r="C8" s="2" t="s">
        <v>272</v>
      </c>
      <c r="D8" s="4">
        <v>20</v>
      </c>
      <c r="E8" s="2" t="s">
        <v>273</v>
      </c>
      <c r="F8" s="4">
        <f>$F$2*0.25</f>
        <v>45</v>
      </c>
      <c r="G8" s="2" t="s">
        <v>274</v>
      </c>
      <c r="H8" s="4">
        <v>1</v>
      </c>
      <c r="I8" s="1"/>
      <c r="J8" s="1"/>
    </row>
    <row r="9" spans="1:10" ht="15">
      <c r="A9" s="2" t="s">
        <v>275</v>
      </c>
      <c r="B9" s="4">
        <v>5</v>
      </c>
      <c r="C9" s="2" t="s">
        <v>276</v>
      </c>
      <c r="D9" s="4">
        <v>25</v>
      </c>
      <c r="E9" s="2" t="s">
        <v>277</v>
      </c>
      <c r="F9" s="4">
        <f>$F$2*0.25</f>
        <v>45</v>
      </c>
      <c r="G9" s="2" t="s">
        <v>278</v>
      </c>
      <c r="H9" s="4">
        <v>0</v>
      </c>
      <c r="I9" s="1"/>
      <c r="J9" s="1"/>
    </row>
    <row r="10" spans="1:10" ht="15">
      <c r="A10" s="2" t="s">
        <v>279</v>
      </c>
      <c r="B10" s="4">
        <f>ROUNDUP((B8+B5+B7+B9)/2,0)</f>
        <v>16</v>
      </c>
      <c r="C10" s="2" t="s">
        <v>280</v>
      </c>
      <c r="D10" s="4">
        <v>20</v>
      </c>
      <c r="E10" s="2" t="s">
        <v>281</v>
      </c>
      <c r="F10" s="2" t="s">
        <v>282</v>
      </c>
      <c r="G10" s="2" t="s">
        <v>283</v>
      </c>
      <c r="H10" s="4">
        <v>0</v>
      </c>
      <c r="I10" s="1"/>
      <c r="J10" s="1"/>
    </row>
    <row r="11" spans="1:10" ht="15">
      <c r="A11" s="2" t="s">
        <v>284</v>
      </c>
      <c r="B11" s="4">
        <v>8</v>
      </c>
      <c r="C11" s="2" t="s">
        <v>285</v>
      </c>
      <c r="D11" s="4">
        <v>20</v>
      </c>
      <c r="E11" s="2" t="s">
        <v>286</v>
      </c>
      <c r="F11" s="4">
        <v>2</v>
      </c>
      <c r="G11" s="2" t="s">
        <v>287</v>
      </c>
      <c r="H11" s="4">
        <v>5</v>
      </c>
      <c r="I11" s="1"/>
      <c r="J11" s="1"/>
    </row>
    <row r="12" spans="1:10" ht="15">
      <c r="A12" s="2" t="s">
        <v>288</v>
      </c>
      <c r="B12" s="4">
        <v>20</v>
      </c>
      <c r="C12" s="2" t="s">
        <v>289</v>
      </c>
      <c r="D12" s="4">
        <v>20</v>
      </c>
      <c r="E12" s="2" t="s">
        <v>290</v>
      </c>
      <c r="F12" s="4">
        <v>2</v>
      </c>
      <c r="G12" s="2" t="s">
        <v>291</v>
      </c>
      <c r="H12" s="4">
        <v>0</v>
      </c>
      <c r="I12" s="1"/>
      <c r="J12" s="1"/>
    </row>
    <row r="13" spans="1:10" ht="15">
      <c r="A13" s="2" t="s">
        <v>292</v>
      </c>
      <c r="B13" s="4">
        <v>20</v>
      </c>
      <c r="C13" s="2" t="s">
        <v>293</v>
      </c>
      <c r="D13" s="4">
        <v>23</v>
      </c>
      <c r="E13" s="2" t="s">
        <v>294</v>
      </c>
      <c r="F13" s="2" t="s">
        <v>9</v>
      </c>
      <c r="G13" s="2" t="s">
        <v>296</v>
      </c>
      <c r="H13" s="4">
        <v>0</v>
      </c>
      <c r="I13" s="1"/>
      <c r="J13" s="1"/>
    </row>
    <row r="14" spans="1:10" ht="15">
      <c r="A14" s="2" t="s">
        <v>297</v>
      </c>
      <c r="B14" s="4">
        <v>48</v>
      </c>
      <c r="C14" s="2" t="s">
        <v>298</v>
      </c>
      <c r="D14" s="4">
        <v>40</v>
      </c>
      <c r="E14" s="2" t="s">
        <v>299</v>
      </c>
      <c r="F14" s="2"/>
      <c r="G14" s="2" t="s">
        <v>301</v>
      </c>
      <c r="H14" s="4">
        <v>0</v>
      </c>
      <c r="I14" s="1"/>
      <c r="J14" s="1"/>
    </row>
    <row r="15" spans="1:10" ht="15">
      <c r="A15" s="2" t="s">
        <v>302</v>
      </c>
      <c r="B15" s="2" t="s">
        <v>333</v>
      </c>
      <c r="C15" s="2" t="s">
        <v>304</v>
      </c>
      <c r="D15" s="4">
        <v>20</v>
      </c>
      <c r="E15" s="2" t="s">
        <v>305</v>
      </c>
      <c r="F15" s="2" t="s">
        <v>24</v>
      </c>
      <c r="G15" s="2" t="s">
        <v>307</v>
      </c>
      <c r="H15" s="4">
        <v>1</v>
      </c>
      <c r="I15" s="1"/>
      <c r="J15" s="1"/>
    </row>
    <row r="16" spans="1:10" ht="15">
      <c r="A16" s="2" t="s">
        <v>308</v>
      </c>
      <c r="B16" s="4">
        <f>ROUNDUP((B7+B5)/2,0)</f>
        <v>11</v>
      </c>
      <c r="C16" s="2" t="s">
        <v>309</v>
      </c>
      <c r="D16" s="4">
        <v>35</v>
      </c>
      <c r="E16" s="2" t="s">
        <v>99</v>
      </c>
      <c r="F16" s="2"/>
      <c r="G16" s="2" t="s">
        <v>311</v>
      </c>
      <c r="H16" s="4">
        <v>1</v>
      </c>
      <c r="I16" s="1"/>
      <c r="J16" s="1"/>
    </row>
    <row r="17" spans="1:10" ht="15">
      <c r="A17" s="2" t="s">
        <v>312</v>
      </c>
      <c r="B17" s="4">
        <f>ROUNDUP((B6+B6+B4)/3,0)</f>
        <v>12</v>
      </c>
      <c r="C17" s="2" t="s">
        <v>313</v>
      </c>
      <c r="D17" s="4">
        <v>30</v>
      </c>
      <c r="E17" s="2" t="s">
        <v>314</v>
      </c>
      <c r="F17" s="4">
        <v>30</v>
      </c>
      <c r="G17" s="2" t="s">
        <v>315</v>
      </c>
      <c r="H17" s="4">
        <v>1</v>
      </c>
      <c r="I17" s="1"/>
      <c r="J17" s="1"/>
    </row>
    <row r="18" spans="1:10" ht="15">
      <c r="A18" s="2" t="s">
        <v>316</v>
      </c>
      <c r="B18" s="4">
        <f>ROUNDUP((B5+B4+B5)/3,0)</f>
        <v>12</v>
      </c>
      <c r="C18" s="2" t="s">
        <v>317</v>
      </c>
      <c r="D18" s="4">
        <v>20</v>
      </c>
      <c r="E18" s="2" t="s">
        <v>318</v>
      </c>
      <c r="F18" s="4">
        <v>0</v>
      </c>
      <c r="G18" s="2" t="s">
        <v>319</v>
      </c>
      <c r="H18" s="4">
        <v>1</v>
      </c>
      <c r="I18" s="1"/>
      <c r="J18" s="1"/>
    </row>
    <row r="19" spans="1:10" ht="15">
      <c r="A19" s="2" t="s">
        <v>320</v>
      </c>
      <c r="B19" s="4">
        <f>ROUNDUP(B8+B9,0)</f>
        <v>10</v>
      </c>
      <c r="C19" s="2" t="s">
        <v>321</v>
      </c>
      <c r="D19" s="4">
        <v>20</v>
      </c>
      <c r="E19" s="2" t="s">
        <v>322</v>
      </c>
      <c r="F19" s="4">
        <v>15</v>
      </c>
      <c r="G19" s="2" t="s">
        <v>323</v>
      </c>
      <c r="H19" s="4">
        <v>1</v>
      </c>
      <c r="I19" s="1"/>
      <c r="J19" s="1"/>
    </row>
    <row r="20" spans="1:10" ht="15">
      <c r="A20" s="2" t="s">
        <v>324</v>
      </c>
      <c r="B20" s="2"/>
      <c r="C20" s="2" t="s">
        <v>325</v>
      </c>
      <c r="D20" s="4">
        <v>20</v>
      </c>
      <c r="E20" s="2" t="s">
        <v>326</v>
      </c>
      <c r="F20" s="4">
        <v>0</v>
      </c>
      <c r="G20" s="2" t="s">
        <v>327</v>
      </c>
      <c r="H20" s="2" t="s">
        <v>391</v>
      </c>
      <c r="I20" s="1"/>
      <c r="J20" s="1"/>
    </row>
    <row r="21" spans="1:10" ht="15">
      <c r="A21" s="2" t="s">
        <v>329</v>
      </c>
      <c r="B21" s="4">
        <f>F2</f>
        <v>180</v>
      </c>
      <c r="C21" s="2" t="s">
        <v>330</v>
      </c>
      <c r="D21" s="4">
        <v>50</v>
      </c>
      <c r="E21" s="2" t="s">
        <v>331</v>
      </c>
      <c r="F21" s="4">
        <v>23</v>
      </c>
      <c r="G21" s="2" t="s">
        <v>332</v>
      </c>
      <c r="H21" s="2" t="s">
        <v>391</v>
      </c>
      <c r="I21" s="1"/>
      <c r="J21" s="1"/>
    </row>
    <row r="22" spans="1:10" ht="15">
      <c r="A22" s="2" t="s">
        <v>334</v>
      </c>
      <c r="B22" s="4">
        <f>F3</f>
        <v>6</v>
      </c>
      <c r="C22" s="2" t="s">
        <v>335</v>
      </c>
      <c r="D22" s="4">
        <v>20</v>
      </c>
      <c r="E22" s="2" t="s">
        <v>336</v>
      </c>
      <c r="F22" s="4">
        <v>0</v>
      </c>
      <c r="G22" s="2" t="s">
        <v>337</v>
      </c>
      <c r="H22" s="2" t="s">
        <v>391</v>
      </c>
      <c r="I22" s="1"/>
      <c r="J22" s="1"/>
    </row>
    <row r="23" spans="1:10" ht="15">
      <c r="A23" s="2" t="s">
        <v>339</v>
      </c>
      <c r="B23" s="4">
        <f>F4</f>
        <v>36</v>
      </c>
      <c r="C23" s="2" t="s">
        <v>340</v>
      </c>
      <c r="D23" s="4">
        <v>20</v>
      </c>
      <c r="E23" s="2" t="s">
        <v>341</v>
      </c>
      <c r="F23" s="4">
        <v>11</v>
      </c>
      <c r="G23" s="2" t="s">
        <v>342</v>
      </c>
      <c r="H23" s="2" t="s">
        <v>391</v>
      </c>
      <c r="I23" s="1"/>
      <c r="J23" s="1"/>
    </row>
    <row r="24" spans="1:10" ht="15">
      <c r="A24" s="2" t="s">
        <v>344</v>
      </c>
      <c r="B24" s="4">
        <f>F5</f>
        <v>125.99999999999999</v>
      </c>
      <c r="C24" s="2" t="s">
        <v>345</v>
      </c>
      <c r="D24" s="4">
        <v>20</v>
      </c>
      <c r="E24" s="2" t="s">
        <v>346</v>
      </c>
      <c r="F24" s="4">
        <v>0</v>
      </c>
      <c r="G24" s="2" t="s">
        <v>347</v>
      </c>
      <c r="H24" s="2" t="s">
        <v>391</v>
      </c>
      <c r="I24" s="1"/>
      <c r="J24" s="1"/>
    </row>
    <row r="25" spans="1:10" ht="15">
      <c r="A25" s="2" t="s">
        <v>348</v>
      </c>
      <c r="B25" s="4">
        <f>F6</f>
        <v>36</v>
      </c>
      <c r="C25" s="2" t="s">
        <v>349</v>
      </c>
      <c r="D25" s="4">
        <v>20</v>
      </c>
      <c r="E25" s="2" t="s">
        <v>350</v>
      </c>
      <c r="F25" s="4">
        <v>6</v>
      </c>
      <c r="G25" s="2" t="s">
        <v>351</v>
      </c>
      <c r="H25" s="2" t="s">
        <v>174</v>
      </c>
      <c r="I25" s="1"/>
      <c r="J25" s="1"/>
    </row>
    <row r="26" spans="1:10" ht="15">
      <c r="A26" s="2" t="s">
        <v>353</v>
      </c>
      <c r="B26" s="4">
        <f>F7</f>
        <v>36</v>
      </c>
      <c r="C26" s="2" t="s">
        <v>354</v>
      </c>
      <c r="D26" s="4">
        <v>24</v>
      </c>
      <c r="E26" s="2" t="s">
        <v>355</v>
      </c>
      <c r="F26" s="4">
        <v>6</v>
      </c>
      <c r="G26" s="2"/>
      <c r="H26" s="2"/>
      <c r="I26" s="1"/>
      <c r="J26" s="1"/>
    </row>
    <row r="27" spans="1:10" ht="15">
      <c r="A27" s="2" t="s">
        <v>356</v>
      </c>
      <c r="B27" s="4">
        <f>F8</f>
        <v>45</v>
      </c>
      <c r="E27" s="2" t="s">
        <v>357</v>
      </c>
      <c r="F27" s="2"/>
      <c r="G27" s="2"/>
      <c r="H27" s="2"/>
      <c r="I27" s="1"/>
      <c r="J27" s="1"/>
    </row>
    <row r="28" spans="1:10" ht="15">
      <c r="A28" s="2" t="s">
        <v>358</v>
      </c>
      <c r="B28" s="4">
        <f>F9</f>
        <v>45</v>
      </c>
      <c r="C28" s="2"/>
      <c r="D28" s="2"/>
      <c r="E28" s="2"/>
      <c r="F28" s="2"/>
      <c r="G28" s="2"/>
      <c r="H28" s="2"/>
      <c r="I28" s="1"/>
      <c r="J28" s="1"/>
    </row>
    <row r="29" spans="1:10" ht="15">
      <c r="A29" s="2" t="s">
        <v>359</v>
      </c>
      <c r="B29" s="4">
        <v>0</v>
      </c>
      <c r="C29" s="2"/>
      <c r="D29" s="2"/>
      <c r="E29" s="2"/>
      <c r="F29" s="2"/>
      <c r="G29" s="2"/>
      <c r="H29" s="2"/>
      <c r="I29" s="1"/>
      <c r="J2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Emil Mortensen</cp:lastModifiedBy>
  <cp:revision/>
  <dcterms:created xsi:type="dcterms:W3CDTF">2022-10-20T18:05:46Z</dcterms:created>
  <dcterms:modified xsi:type="dcterms:W3CDTF">2025-06-01T08:51:06Z</dcterms:modified>
  <cp:category/>
  <cp:contentStatus/>
</cp:coreProperties>
</file>