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Dropbox\OrbisAstea\Rpg\Leaflet\"/>
    </mc:Choice>
  </mc:AlternateContent>
  <xr:revisionPtr revIDLastSave="0" documentId="13_ncr:1_{C6316739-34CA-4822-B782-726C52537B23}" xr6:coauthVersionLast="45" xr6:coauthVersionMax="47" xr10:uidLastSave="{00000000-0000-0000-0000-000000000000}"/>
  <bookViews>
    <workbookView xWindow="-57720" yWindow="7455" windowWidth="29040" windowHeight="15840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5" i="1" l="1"/>
  <c r="E6" i="2" l="1"/>
  <c r="D6" i="2"/>
  <c r="B5" i="2"/>
  <c r="E5" i="2" s="1"/>
  <c r="D5" i="2"/>
  <c r="D4" i="2"/>
  <c r="E4" i="2"/>
  <c r="E3" i="2"/>
  <c r="D3" i="2"/>
  <c r="E2" i="2"/>
  <c r="D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" i="1"/>
</calcChain>
</file>

<file path=xl/sharedStrings.xml><?xml version="1.0" encoding="utf-8"?>
<sst xmlns="http://schemas.openxmlformats.org/spreadsheetml/2006/main" count="236" uniqueCount="120">
  <si>
    <t>Name</t>
  </si>
  <si>
    <t>PopulationDensity</t>
  </si>
  <si>
    <t>Nachgefragte Güter</t>
  </si>
  <si>
    <t>Güter im Überfluss</t>
  </si>
  <si>
    <t>Herrscher</t>
  </si>
  <si>
    <t>Hauptstadt</t>
  </si>
  <si>
    <t>Grenzland</t>
  </si>
  <si>
    <t>Berma-Tal</t>
  </si>
  <si>
    <t>Eisenrote Wüste</t>
  </si>
  <si>
    <t>Wurmfall</t>
  </si>
  <si>
    <t>Eid' Tanis</t>
  </si>
  <si>
    <t>Wirtschafliche Kraft</t>
  </si>
  <si>
    <t>Süd-Eldria</t>
  </si>
  <si>
    <t>Appothis</t>
  </si>
  <si>
    <t>Nord-Eldria</t>
  </si>
  <si>
    <t>Nors</t>
  </si>
  <si>
    <t>Eisland</t>
  </si>
  <si>
    <t>Nebelhain</t>
  </si>
  <si>
    <t>Yondalla</t>
  </si>
  <si>
    <t>Silva Nacia</t>
  </si>
  <si>
    <t>Eid' Rah Kari</t>
  </si>
  <si>
    <t>Dunstspitzen</t>
  </si>
  <si>
    <t>Atumpet</t>
  </si>
  <si>
    <t>Graue Ödnis</t>
  </si>
  <si>
    <t>Oberreich</t>
  </si>
  <si>
    <t>Herzland</t>
  </si>
  <si>
    <t>Civis Primae</t>
  </si>
  <si>
    <t>Kreuzburg</t>
  </si>
  <si>
    <t xml:space="preserve"> </t>
  </si>
  <si>
    <t>Sildrem Ird</t>
  </si>
  <si>
    <t>Yonda</t>
  </si>
  <si>
    <t>Alt-Haag</t>
  </si>
  <si>
    <t>Alsafar</t>
  </si>
  <si>
    <t>Gent</t>
  </si>
  <si>
    <t>Keshep</t>
  </si>
  <si>
    <t>Aerlham</t>
  </si>
  <si>
    <t>Setrafähren</t>
  </si>
  <si>
    <t>Edelmaterialien</t>
  </si>
  <si>
    <t>Holz, Salz</t>
  </si>
  <si>
    <t>Gewürze, Stoffe</t>
  </si>
  <si>
    <t>Alkohol</t>
  </si>
  <si>
    <t>Grimgrod</t>
  </si>
  <si>
    <t>Felle</t>
  </si>
  <si>
    <t>Alchemiezutaten</t>
  </si>
  <si>
    <t>Nahrung</t>
  </si>
  <si>
    <t>Erze</t>
  </si>
  <si>
    <t>Wolle</t>
  </si>
  <si>
    <t>Keramik</t>
  </si>
  <si>
    <t>Salz, Erze</t>
  </si>
  <si>
    <t>Nahrung, Felle</t>
  </si>
  <si>
    <t>Holz, Nahrung</t>
  </si>
  <si>
    <t>Arbeitskraft/Sklaven</t>
  </si>
  <si>
    <t>Stoffe,Wolle</t>
  </si>
  <si>
    <t>Holz, Stoffe</t>
  </si>
  <si>
    <t>Edelmetalle, Edelmaterialien</t>
  </si>
  <si>
    <t>Edelmetalle, Stoffe</t>
  </si>
  <si>
    <t>Holz, Wolle</t>
  </si>
  <si>
    <t>Erze, Salz</t>
  </si>
  <si>
    <t>Alkohol, Stoffe</t>
  </si>
  <si>
    <t>Alkohol, Edelmaterial</t>
  </si>
  <si>
    <t>Nahrung, Alchemiezutaten</t>
  </si>
  <si>
    <t>Alchemiezutaten, Nahrung</t>
  </si>
  <si>
    <t>Holz, Alchemiezutaten</t>
  </si>
  <si>
    <t>Erze, Werkzeug</t>
  </si>
  <si>
    <t>Erze, Keramik</t>
  </si>
  <si>
    <t>Alchemiezutaten, Stoffe</t>
  </si>
  <si>
    <t>Nahrung, Salz</t>
  </si>
  <si>
    <t>Gewürze, Nahrung</t>
  </si>
  <si>
    <t>Stoffe, Alkohol</t>
  </si>
  <si>
    <t>Stark</t>
  </si>
  <si>
    <t>Nahrung, Alkohol, Holz</t>
  </si>
  <si>
    <t>Mittel</t>
  </si>
  <si>
    <t>Niedrig</t>
  </si>
  <si>
    <t>Keine</t>
  </si>
  <si>
    <t>Sehr Stark</t>
  </si>
  <si>
    <t>Schwach</t>
  </si>
  <si>
    <t>Berm</t>
  </si>
  <si>
    <t>Höhle von Khazak</t>
  </si>
  <si>
    <t>Nord-Himmelsspitzen</t>
  </si>
  <si>
    <t>Ost-Himmelsspitzen</t>
  </si>
  <si>
    <t>Irnidormir</t>
  </si>
  <si>
    <t>Erze,Edelmetall</t>
  </si>
  <si>
    <t>Dominante Religion</t>
  </si>
  <si>
    <t>Sicherheit</t>
  </si>
  <si>
    <t>AllgottPerc</t>
  </si>
  <si>
    <t>DarcyPerc</t>
  </si>
  <si>
    <t>RahPerc</t>
  </si>
  <si>
    <t>AnderePerc</t>
  </si>
  <si>
    <t>Allgottglaube</t>
  </si>
  <si>
    <t>Bermakult</t>
  </si>
  <si>
    <t>Unbekannt</t>
  </si>
  <si>
    <t>Rah Kas</t>
  </si>
  <si>
    <t>Graue Götter</t>
  </si>
  <si>
    <t>Darcy</t>
  </si>
  <si>
    <t>Elfenüberlegenheit</t>
  </si>
  <si>
    <t>Orkische Religionen</t>
  </si>
  <si>
    <t>Sehr Schwach</t>
  </si>
  <si>
    <t>Währung</t>
  </si>
  <si>
    <t>Checksum</t>
  </si>
  <si>
    <t>Reik</t>
  </si>
  <si>
    <t>Rahs</t>
  </si>
  <si>
    <t>Kronen</t>
  </si>
  <si>
    <t>Naphtanium</t>
  </si>
  <si>
    <t>Hadranius Maximus Woranius</t>
  </si>
  <si>
    <t>Nahrung, Werkzeug</t>
  </si>
  <si>
    <t>Alkohol, Holz</t>
  </si>
  <si>
    <t>RelToleranz</t>
  </si>
  <si>
    <t>Hoch</t>
  </si>
  <si>
    <t>Size</t>
  </si>
  <si>
    <t>population ca 1200</t>
  </si>
  <si>
    <t>land</t>
  </si>
  <si>
    <t>german empire</t>
  </si>
  <si>
    <t>million conv</t>
  </si>
  <si>
    <t>kingdom france</t>
  </si>
  <si>
    <t>austriahungary</t>
  </si>
  <si>
    <t>netherlands</t>
  </si>
  <si>
    <t>sweden</t>
  </si>
  <si>
    <t>Nachtberge</t>
  </si>
  <si>
    <t>Knochenfeldschlucht</t>
  </si>
  <si>
    <t>Gob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</si>
</sst>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workbookViewId="0">
      <pane xSplit="1" topLeftCell="B1" activePane="topRight" state="frozen"/>
      <selection pane="topRight" activeCell="H10" sqref="H10"/>
    </sheetView>
  </sheetViews>
  <sheetFormatPr baseColWidth="10" defaultColWidth="8.83984375" defaultRowHeight="14.4" x14ac:dyDescent="0.55000000000000004"/>
  <cols>
    <col min="1" max="1" width="19.578125" customWidth="1"/>
    <col min="2" max="2" width="11.15625" customWidth="1"/>
    <col min="4" max="4" width="25.26171875" customWidth="1"/>
    <col min="5" max="5" width="29" customWidth="1"/>
    <col min="6" max="6" width="34" customWidth="1"/>
    <col min="7" max="7" width="23" customWidth="1"/>
    <col min="8" max="8" width="21.578125" customWidth="1"/>
    <col min="10" max="10" width="11.15625" customWidth="1"/>
    <col min="11" max="11" width="11" customWidth="1"/>
  </cols>
  <sheetData>
    <row r="1" spans="1:16" x14ac:dyDescent="0.55000000000000004">
      <c r="A1" t="s">
        <v>0</v>
      </c>
      <c r="B1" t="s">
        <v>5</v>
      </c>
      <c r="C1" t="s">
        <v>4</v>
      </c>
      <c r="D1" t="s">
        <v>1</v>
      </c>
      <c r="E1" t="s">
        <v>2</v>
      </c>
      <c r="F1" t="s">
        <v>3</v>
      </c>
      <c r="G1" t="s">
        <v>11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98</v>
      </c>
      <c r="O1" t="s">
        <v>97</v>
      </c>
      <c r="P1" t="s">
        <v>106</v>
      </c>
    </row>
    <row r="2" spans="1:16" x14ac:dyDescent="0.55000000000000004">
      <c r="A2" t="s">
        <v>6</v>
      </c>
      <c r="D2">
        <v>20</v>
      </c>
      <c r="E2" t="s">
        <v>48</v>
      </c>
      <c r="F2" t="s">
        <v>60</v>
      </c>
      <c r="G2" t="s">
        <v>75</v>
      </c>
      <c r="H2" t="s">
        <v>88</v>
      </c>
      <c r="I2" t="s">
        <v>71</v>
      </c>
      <c r="J2">
        <v>70</v>
      </c>
      <c r="K2">
        <v>22</v>
      </c>
      <c r="L2">
        <v>1</v>
      </c>
      <c r="M2">
        <v>7</v>
      </c>
      <c r="N2">
        <f>SUM(J2:M2)</f>
        <v>100</v>
      </c>
      <c r="O2" t="s">
        <v>99</v>
      </c>
      <c r="P2" t="s">
        <v>71</v>
      </c>
    </row>
    <row r="3" spans="1:16" x14ac:dyDescent="0.55000000000000004">
      <c r="A3" t="s">
        <v>7</v>
      </c>
      <c r="B3" t="s">
        <v>76</v>
      </c>
      <c r="D3">
        <v>9</v>
      </c>
      <c r="E3" t="s">
        <v>47</v>
      </c>
      <c r="F3" t="s">
        <v>49</v>
      </c>
      <c r="G3" t="s">
        <v>75</v>
      </c>
      <c r="H3" t="s">
        <v>89</v>
      </c>
      <c r="I3" t="s">
        <v>71</v>
      </c>
      <c r="J3">
        <v>1</v>
      </c>
      <c r="K3">
        <v>1</v>
      </c>
      <c r="L3">
        <v>5</v>
      </c>
      <c r="M3">
        <v>93</v>
      </c>
      <c r="N3">
        <f t="shared" ref="N3:N25" si="0">SUM(J3:M3)</f>
        <v>100</v>
      </c>
      <c r="O3" t="s">
        <v>100</v>
      </c>
      <c r="P3" t="s">
        <v>72</v>
      </c>
    </row>
    <row r="4" spans="1:16" x14ac:dyDescent="0.55000000000000004">
      <c r="A4" t="s">
        <v>8</v>
      </c>
      <c r="D4">
        <v>0.2</v>
      </c>
      <c r="E4" t="s">
        <v>62</v>
      </c>
      <c r="F4" t="s">
        <v>45</v>
      </c>
      <c r="G4" t="s">
        <v>75</v>
      </c>
      <c r="H4" t="s">
        <v>90</v>
      </c>
      <c r="I4" t="s">
        <v>75</v>
      </c>
      <c r="J4">
        <v>1</v>
      </c>
      <c r="K4">
        <v>1</v>
      </c>
      <c r="L4">
        <v>45</v>
      </c>
      <c r="M4">
        <v>53</v>
      </c>
      <c r="N4">
        <f t="shared" si="0"/>
        <v>100</v>
      </c>
      <c r="O4" t="s">
        <v>100</v>
      </c>
      <c r="P4" t="s">
        <v>107</v>
      </c>
    </row>
    <row r="5" spans="1:16" x14ac:dyDescent="0.55000000000000004">
      <c r="A5" t="s">
        <v>9</v>
      </c>
      <c r="D5">
        <v>0</v>
      </c>
      <c r="E5" t="s">
        <v>73</v>
      </c>
      <c r="F5" t="s">
        <v>73</v>
      </c>
      <c r="G5" t="s">
        <v>96</v>
      </c>
      <c r="H5" t="s">
        <v>73</v>
      </c>
      <c r="I5" t="s">
        <v>96</v>
      </c>
      <c r="J5">
        <v>1</v>
      </c>
      <c r="K5">
        <v>1</v>
      </c>
      <c r="L5">
        <v>69</v>
      </c>
      <c r="M5">
        <v>29</v>
      </c>
      <c r="N5">
        <f t="shared" si="0"/>
        <v>100</v>
      </c>
      <c r="O5" t="s">
        <v>100</v>
      </c>
      <c r="P5" t="s">
        <v>107</v>
      </c>
    </row>
    <row r="6" spans="1:16" x14ac:dyDescent="0.55000000000000004">
      <c r="A6" t="s">
        <v>10</v>
      </c>
      <c r="B6" t="s">
        <v>36</v>
      </c>
      <c r="D6">
        <v>16</v>
      </c>
      <c r="E6" t="s">
        <v>51</v>
      </c>
      <c r="F6" t="s">
        <v>50</v>
      </c>
      <c r="G6" t="s">
        <v>69</v>
      </c>
      <c r="H6" t="s">
        <v>91</v>
      </c>
      <c r="I6" t="s">
        <v>69</v>
      </c>
      <c r="J6">
        <v>3</v>
      </c>
      <c r="K6">
        <v>2</v>
      </c>
      <c r="L6">
        <v>94</v>
      </c>
      <c r="M6">
        <v>1</v>
      </c>
      <c r="N6">
        <f t="shared" si="0"/>
        <v>100</v>
      </c>
      <c r="O6" t="s">
        <v>100</v>
      </c>
      <c r="P6" t="s">
        <v>72</v>
      </c>
    </row>
    <row r="7" spans="1:16" x14ac:dyDescent="0.55000000000000004">
      <c r="A7" t="s">
        <v>12</v>
      </c>
      <c r="B7" t="s">
        <v>33</v>
      </c>
      <c r="D7">
        <v>30</v>
      </c>
      <c r="E7" t="s">
        <v>61</v>
      </c>
      <c r="F7" t="s">
        <v>52</v>
      </c>
      <c r="G7" t="s">
        <v>71</v>
      </c>
      <c r="H7" t="s">
        <v>92</v>
      </c>
      <c r="I7" t="s">
        <v>75</v>
      </c>
      <c r="J7">
        <v>4</v>
      </c>
      <c r="K7">
        <v>45</v>
      </c>
      <c r="L7">
        <v>5</v>
      </c>
      <c r="M7">
        <v>46</v>
      </c>
      <c r="N7">
        <f t="shared" si="0"/>
        <v>100</v>
      </c>
      <c r="O7" t="s">
        <v>99</v>
      </c>
      <c r="P7" t="s">
        <v>107</v>
      </c>
    </row>
    <row r="8" spans="1:16" x14ac:dyDescent="0.55000000000000004">
      <c r="A8" t="s">
        <v>13</v>
      </c>
      <c r="B8" t="s">
        <v>34</v>
      </c>
      <c r="D8">
        <v>1</v>
      </c>
      <c r="E8" t="s">
        <v>53</v>
      </c>
      <c r="F8" t="s">
        <v>47</v>
      </c>
      <c r="G8" t="s">
        <v>72</v>
      </c>
      <c r="H8" t="s">
        <v>91</v>
      </c>
      <c r="I8" t="s">
        <v>71</v>
      </c>
      <c r="J8">
        <v>1</v>
      </c>
      <c r="K8">
        <v>4</v>
      </c>
      <c r="L8">
        <v>92</v>
      </c>
      <c r="M8">
        <v>3</v>
      </c>
      <c r="N8">
        <f t="shared" si="0"/>
        <v>100</v>
      </c>
      <c r="O8" t="s">
        <v>100</v>
      </c>
      <c r="P8" t="s">
        <v>72</v>
      </c>
    </row>
    <row r="9" spans="1:16" x14ac:dyDescent="0.55000000000000004">
      <c r="A9" t="s">
        <v>14</v>
      </c>
      <c r="B9" t="s">
        <v>35</v>
      </c>
      <c r="D9">
        <v>35</v>
      </c>
      <c r="E9" t="s">
        <v>56</v>
      </c>
      <c r="F9" t="s">
        <v>55</v>
      </c>
      <c r="G9" t="s">
        <v>69</v>
      </c>
      <c r="H9" t="s">
        <v>93</v>
      </c>
      <c r="I9" t="s">
        <v>75</v>
      </c>
      <c r="J9">
        <v>8</v>
      </c>
      <c r="K9">
        <v>87</v>
      </c>
      <c r="L9">
        <v>2</v>
      </c>
      <c r="M9">
        <v>3</v>
      </c>
      <c r="N9">
        <f t="shared" si="0"/>
        <v>100</v>
      </c>
      <c r="O9" t="s">
        <v>99</v>
      </c>
      <c r="P9" t="s">
        <v>107</v>
      </c>
    </row>
    <row r="10" spans="1:16" x14ac:dyDescent="0.55000000000000004">
      <c r="A10" t="s">
        <v>15</v>
      </c>
      <c r="B10" t="s">
        <v>15</v>
      </c>
      <c r="D10">
        <v>12</v>
      </c>
      <c r="E10" t="s">
        <v>58</v>
      </c>
      <c r="F10" t="s">
        <v>57</v>
      </c>
      <c r="G10" t="s">
        <v>71</v>
      </c>
      <c r="H10" t="s">
        <v>88</v>
      </c>
      <c r="I10" t="s">
        <v>71</v>
      </c>
      <c r="J10">
        <v>92</v>
      </c>
      <c r="K10">
        <v>1</v>
      </c>
      <c r="L10">
        <v>1</v>
      </c>
      <c r="M10">
        <v>6</v>
      </c>
      <c r="N10">
        <f t="shared" si="0"/>
        <v>100</v>
      </c>
      <c r="O10" t="s">
        <v>99</v>
      </c>
      <c r="P10" t="s">
        <v>71</v>
      </c>
    </row>
    <row r="11" spans="1:16" x14ac:dyDescent="0.55000000000000004">
      <c r="A11" t="s">
        <v>16</v>
      </c>
      <c r="B11" t="s">
        <v>77</v>
      </c>
      <c r="D11">
        <v>0.2</v>
      </c>
      <c r="E11" t="s">
        <v>43</v>
      </c>
      <c r="F11" t="s">
        <v>59</v>
      </c>
      <c r="G11" t="s">
        <v>96</v>
      </c>
      <c r="I11" t="s">
        <v>75</v>
      </c>
      <c r="J11">
        <v>6</v>
      </c>
      <c r="K11">
        <v>1</v>
      </c>
      <c r="L11">
        <v>1</v>
      </c>
      <c r="M11">
        <v>92</v>
      </c>
      <c r="N11">
        <f t="shared" si="0"/>
        <v>100</v>
      </c>
      <c r="O11" t="s">
        <v>99</v>
      </c>
      <c r="P11" t="s">
        <v>107</v>
      </c>
    </row>
    <row r="12" spans="1:16" x14ac:dyDescent="0.55000000000000004">
      <c r="A12" t="s">
        <v>17</v>
      </c>
      <c r="B12" t="s">
        <v>31</v>
      </c>
      <c r="D12">
        <v>0</v>
      </c>
      <c r="E12" t="s">
        <v>63</v>
      </c>
      <c r="F12" t="s">
        <v>43</v>
      </c>
      <c r="G12" t="s">
        <v>96</v>
      </c>
      <c r="H12" t="s">
        <v>90</v>
      </c>
      <c r="I12" t="s">
        <v>96</v>
      </c>
      <c r="J12">
        <v>4</v>
      </c>
      <c r="K12">
        <v>24</v>
      </c>
      <c r="L12">
        <v>31</v>
      </c>
      <c r="M12">
        <v>41</v>
      </c>
      <c r="N12">
        <f t="shared" si="0"/>
        <v>100</v>
      </c>
      <c r="O12" t="s">
        <v>100</v>
      </c>
      <c r="P12" t="s">
        <v>107</v>
      </c>
    </row>
    <row r="13" spans="1:16" x14ac:dyDescent="0.55000000000000004">
      <c r="A13" t="s">
        <v>18</v>
      </c>
      <c r="B13" t="s">
        <v>30</v>
      </c>
      <c r="D13">
        <v>45</v>
      </c>
      <c r="E13" t="s">
        <v>37</v>
      </c>
      <c r="F13" s="1" t="s">
        <v>60</v>
      </c>
      <c r="G13" s="3" t="s">
        <v>69</v>
      </c>
      <c r="H13" s="3" t="s">
        <v>88</v>
      </c>
      <c r="I13" s="3" t="s">
        <v>69</v>
      </c>
      <c r="J13">
        <v>54</v>
      </c>
      <c r="K13">
        <v>3</v>
      </c>
      <c r="L13">
        <v>1</v>
      </c>
      <c r="M13">
        <v>42</v>
      </c>
      <c r="N13">
        <f t="shared" si="0"/>
        <v>100</v>
      </c>
      <c r="O13" t="s">
        <v>99</v>
      </c>
      <c r="P13" t="s">
        <v>71</v>
      </c>
    </row>
    <row r="14" spans="1:16" x14ac:dyDescent="0.55000000000000004">
      <c r="A14" t="s">
        <v>19</v>
      </c>
      <c r="B14" t="s">
        <v>29</v>
      </c>
      <c r="D14">
        <v>2</v>
      </c>
      <c r="E14" t="s">
        <v>64</v>
      </c>
      <c r="F14" s="3" t="s">
        <v>65</v>
      </c>
      <c r="G14" s="3" t="s">
        <v>71</v>
      </c>
      <c r="H14" s="3" t="s">
        <v>94</v>
      </c>
      <c r="I14" s="3" t="s">
        <v>71</v>
      </c>
      <c r="J14">
        <v>1</v>
      </c>
      <c r="K14">
        <v>1</v>
      </c>
      <c r="L14">
        <v>1</v>
      </c>
      <c r="M14">
        <v>97</v>
      </c>
      <c r="N14">
        <f t="shared" si="0"/>
        <v>100</v>
      </c>
      <c r="O14" t="s">
        <v>99</v>
      </c>
      <c r="P14" t="s">
        <v>72</v>
      </c>
    </row>
    <row r="15" spans="1:16" x14ac:dyDescent="0.55000000000000004">
      <c r="A15" t="s">
        <v>79</v>
      </c>
      <c r="B15" t="s">
        <v>41</v>
      </c>
      <c r="D15">
        <v>0.1</v>
      </c>
      <c r="E15" s="2" t="s">
        <v>40</v>
      </c>
      <c r="F15" s="3" t="s">
        <v>42</v>
      </c>
      <c r="G15" s="3" t="s">
        <v>72</v>
      </c>
      <c r="H15" s="3" t="s">
        <v>95</v>
      </c>
      <c r="I15" s="3" t="s">
        <v>71</v>
      </c>
      <c r="J15" s="3">
        <v>16</v>
      </c>
      <c r="K15">
        <v>9</v>
      </c>
      <c r="L15">
        <v>1</v>
      </c>
      <c r="M15">
        <v>74</v>
      </c>
      <c r="N15">
        <f t="shared" si="0"/>
        <v>100</v>
      </c>
      <c r="O15" t="s">
        <v>99</v>
      </c>
      <c r="P15" t="s">
        <v>107</v>
      </c>
    </row>
    <row r="16" spans="1:16" x14ac:dyDescent="0.55000000000000004">
      <c r="A16" t="s">
        <v>20</v>
      </c>
      <c r="B16" t="s">
        <v>32</v>
      </c>
      <c r="D16">
        <v>7</v>
      </c>
      <c r="E16" s="3" t="s">
        <v>66</v>
      </c>
      <c r="F16" s="3" t="s">
        <v>46</v>
      </c>
      <c r="G16" s="3" t="s">
        <v>71</v>
      </c>
      <c r="H16" s="3" t="s">
        <v>91</v>
      </c>
      <c r="I16" s="3" t="s">
        <v>69</v>
      </c>
      <c r="J16">
        <v>1</v>
      </c>
      <c r="K16">
        <v>1</v>
      </c>
      <c r="L16">
        <v>97</v>
      </c>
      <c r="M16">
        <v>1</v>
      </c>
      <c r="N16">
        <f t="shared" si="0"/>
        <v>100</v>
      </c>
      <c r="O16" t="s">
        <v>100</v>
      </c>
      <c r="P16" t="s">
        <v>72</v>
      </c>
    </row>
    <row r="17" spans="1:16" x14ac:dyDescent="0.55000000000000004">
      <c r="A17" t="s">
        <v>21</v>
      </c>
      <c r="B17" t="s">
        <v>28</v>
      </c>
      <c r="D17">
        <v>0.04</v>
      </c>
      <c r="E17" t="s">
        <v>73</v>
      </c>
      <c r="F17" t="s">
        <v>73</v>
      </c>
      <c r="G17" t="s">
        <v>96</v>
      </c>
      <c r="H17" s="3" t="s">
        <v>90</v>
      </c>
      <c r="I17" s="3" t="s">
        <v>75</v>
      </c>
      <c r="J17">
        <v>1</v>
      </c>
      <c r="K17">
        <v>4</v>
      </c>
      <c r="L17">
        <v>3</v>
      </c>
      <c r="M17">
        <v>92</v>
      </c>
      <c r="N17">
        <f t="shared" si="0"/>
        <v>100</v>
      </c>
      <c r="O17" t="s">
        <v>100</v>
      </c>
      <c r="P17" t="s">
        <v>107</v>
      </c>
    </row>
    <row r="18" spans="1:16" x14ac:dyDescent="0.55000000000000004">
      <c r="A18" t="s">
        <v>117</v>
      </c>
      <c r="B18" t="s">
        <v>28</v>
      </c>
      <c r="D18">
        <v>1</v>
      </c>
      <c r="G18" t="s">
        <v>75</v>
      </c>
      <c r="H18" s="3" t="s">
        <v>119</v>
      </c>
      <c r="I18" s="3" t="s">
        <v>71</v>
      </c>
      <c r="J18">
        <v>9</v>
      </c>
      <c r="K18">
        <v>1</v>
      </c>
      <c r="L18">
        <v>1</v>
      </c>
      <c r="M18">
        <v>89</v>
      </c>
      <c r="N18">
        <f t="shared" si="0"/>
        <v>100</v>
      </c>
      <c r="O18" t="s">
        <v>99</v>
      </c>
      <c r="P18" t="s">
        <v>71</v>
      </c>
    </row>
    <row r="19" spans="1:16" x14ac:dyDescent="0.55000000000000004">
      <c r="A19" t="s">
        <v>22</v>
      </c>
      <c r="B19" t="s">
        <v>22</v>
      </c>
      <c r="D19">
        <v>25000</v>
      </c>
      <c r="E19" t="s">
        <v>54</v>
      </c>
      <c r="F19" t="s">
        <v>67</v>
      </c>
      <c r="G19" t="s">
        <v>74</v>
      </c>
      <c r="H19" t="s">
        <v>91</v>
      </c>
      <c r="I19" s="3" t="s">
        <v>74</v>
      </c>
      <c r="J19">
        <v>1</v>
      </c>
      <c r="K19">
        <v>4</v>
      </c>
      <c r="L19">
        <v>91</v>
      </c>
      <c r="M19">
        <v>4</v>
      </c>
      <c r="N19">
        <f t="shared" si="0"/>
        <v>100</v>
      </c>
      <c r="O19" t="s">
        <v>100</v>
      </c>
      <c r="P19" t="s">
        <v>72</v>
      </c>
    </row>
    <row r="20" spans="1:16" x14ac:dyDescent="0.55000000000000004">
      <c r="A20" t="s">
        <v>23</v>
      </c>
      <c r="B20" t="s">
        <v>28</v>
      </c>
      <c r="D20">
        <v>0.02</v>
      </c>
      <c r="E20" t="s">
        <v>44</v>
      </c>
      <c r="F20" t="s">
        <v>68</v>
      </c>
      <c r="G20" t="s">
        <v>96</v>
      </c>
      <c r="H20" t="s">
        <v>91</v>
      </c>
      <c r="I20" s="3" t="s">
        <v>75</v>
      </c>
      <c r="J20">
        <v>1</v>
      </c>
      <c r="K20">
        <v>1</v>
      </c>
      <c r="L20">
        <v>91</v>
      </c>
      <c r="M20">
        <v>7</v>
      </c>
      <c r="N20">
        <f t="shared" si="0"/>
        <v>100</v>
      </c>
      <c r="O20" t="s">
        <v>100</v>
      </c>
      <c r="P20" t="s">
        <v>107</v>
      </c>
    </row>
    <row r="21" spans="1:16" x14ac:dyDescent="0.55000000000000004">
      <c r="A21" t="s">
        <v>24</v>
      </c>
      <c r="B21" t="s">
        <v>27</v>
      </c>
      <c r="D21">
        <v>14</v>
      </c>
      <c r="E21" t="s">
        <v>39</v>
      </c>
      <c r="F21" t="s">
        <v>38</v>
      </c>
      <c r="G21" t="s">
        <v>71</v>
      </c>
      <c r="H21" t="s">
        <v>88</v>
      </c>
      <c r="I21" s="3" t="s">
        <v>71</v>
      </c>
      <c r="J21">
        <v>95</v>
      </c>
      <c r="K21">
        <v>1</v>
      </c>
      <c r="L21">
        <v>1</v>
      </c>
      <c r="M21">
        <v>3</v>
      </c>
      <c r="N21">
        <f t="shared" si="0"/>
        <v>100</v>
      </c>
      <c r="O21" t="s">
        <v>99</v>
      </c>
      <c r="P21" t="s">
        <v>71</v>
      </c>
    </row>
    <row r="22" spans="1:16" x14ac:dyDescent="0.55000000000000004">
      <c r="A22" t="s">
        <v>102</v>
      </c>
      <c r="B22" t="s">
        <v>102</v>
      </c>
      <c r="C22" t="s">
        <v>103</v>
      </c>
      <c r="D22">
        <v>11</v>
      </c>
      <c r="E22" t="s">
        <v>104</v>
      </c>
      <c r="F22" t="s">
        <v>105</v>
      </c>
      <c r="G22" t="s">
        <v>72</v>
      </c>
      <c r="H22" t="s">
        <v>88</v>
      </c>
      <c r="I22" s="3" t="s">
        <v>69</v>
      </c>
      <c r="J22">
        <v>92</v>
      </c>
      <c r="K22">
        <v>2</v>
      </c>
      <c r="L22">
        <v>1</v>
      </c>
      <c r="M22">
        <v>5</v>
      </c>
      <c r="N22">
        <f t="shared" si="0"/>
        <v>100</v>
      </c>
      <c r="O22" t="s">
        <v>99</v>
      </c>
      <c r="P22" t="s">
        <v>71</v>
      </c>
    </row>
    <row r="23" spans="1:16" x14ac:dyDescent="0.55000000000000004">
      <c r="A23" t="s">
        <v>25</v>
      </c>
      <c r="B23" t="s">
        <v>26</v>
      </c>
      <c r="D23">
        <v>28</v>
      </c>
      <c r="E23" t="s">
        <v>54</v>
      </c>
      <c r="F23" t="s">
        <v>70</v>
      </c>
      <c r="G23" t="s">
        <v>69</v>
      </c>
      <c r="H23" t="s">
        <v>88</v>
      </c>
      <c r="I23" s="3" t="s">
        <v>69</v>
      </c>
      <c r="J23">
        <v>89</v>
      </c>
      <c r="K23">
        <v>3</v>
      </c>
      <c r="L23">
        <v>2</v>
      </c>
      <c r="M23">
        <v>6</v>
      </c>
      <c r="N23">
        <f t="shared" si="0"/>
        <v>100</v>
      </c>
      <c r="O23" t="s">
        <v>99</v>
      </c>
      <c r="P23" t="s">
        <v>107</v>
      </c>
    </row>
    <row r="24" spans="1:16" x14ac:dyDescent="0.55000000000000004">
      <c r="A24" t="s">
        <v>78</v>
      </c>
      <c r="B24" t="s">
        <v>80</v>
      </c>
      <c r="D24">
        <v>160</v>
      </c>
      <c r="E24" t="s">
        <v>53</v>
      </c>
      <c r="F24" t="s">
        <v>81</v>
      </c>
      <c r="G24" t="s">
        <v>74</v>
      </c>
      <c r="H24" t="s">
        <v>73</v>
      </c>
      <c r="I24" s="3" t="s">
        <v>69</v>
      </c>
      <c r="J24">
        <v>8</v>
      </c>
      <c r="K24">
        <v>1</v>
      </c>
      <c r="L24">
        <v>4</v>
      </c>
      <c r="M24">
        <v>87</v>
      </c>
      <c r="N24">
        <f t="shared" si="0"/>
        <v>100</v>
      </c>
      <c r="O24" t="s">
        <v>101</v>
      </c>
      <c r="P24" t="s">
        <v>107</v>
      </c>
    </row>
    <row r="25" spans="1:16" x14ac:dyDescent="0.55000000000000004">
      <c r="A25" t="s">
        <v>118</v>
      </c>
      <c r="B25" t="s">
        <v>73</v>
      </c>
      <c r="D25">
        <v>0</v>
      </c>
      <c r="E25" t="s">
        <v>73</v>
      </c>
      <c r="F25" t="s">
        <v>73</v>
      </c>
      <c r="G25" t="s">
        <v>96</v>
      </c>
      <c r="H25" t="s">
        <v>73</v>
      </c>
      <c r="I25" s="3" t="s">
        <v>96</v>
      </c>
      <c r="J25">
        <v>1</v>
      </c>
      <c r="K25">
        <v>0</v>
      </c>
      <c r="L25">
        <v>1</v>
      </c>
      <c r="M25">
        <v>98</v>
      </c>
      <c r="N25">
        <f t="shared" si="0"/>
        <v>100</v>
      </c>
      <c r="O25" t="s">
        <v>101</v>
      </c>
      <c r="P25" t="s">
        <v>72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84548-F88F-4BC6-939F-956E0A27554A}">
  <dimension ref="A1:E6"/>
  <sheetViews>
    <sheetView workbookViewId="0">
      <selection activeCell="C9" sqref="C9"/>
    </sheetView>
  </sheetViews>
  <sheetFormatPr baseColWidth="10" defaultRowHeight="14.4" x14ac:dyDescent="0.55000000000000004"/>
  <sheetData>
    <row r="1" spans="1:5" x14ac:dyDescent="0.55000000000000004">
      <c r="A1" t="s">
        <v>110</v>
      </c>
      <c r="B1" t="s">
        <v>108</v>
      </c>
      <c r="C1" t="s">
        <v>109</v>
      </c>
      <c r="D1" t="s">
        <v>112</v>
      </c>
    </row>
    <row r="2" spans="1:5" x14ac:dyDescent="0.55000000000000004">
      <c r="A2" t="s">
        <v>111</v>
      </c>
      <c r="B2" s="4">
        <v>540858</v>
      </c>
      <c r="C2">
        <v>8</v>
      </c>
      <c r="D2">
        <f>C2*10^6</f>
        <v>8000000</v>
      </c>
      <c r="E2">
        <f>D2/B2</f>
        <v>14.791313061838782</v>
      </c>
    </row>
    <row r="3" spans="1:5" x14ac:dyDescent="0.55000000000000004">
      <c r="A3" t="s">
        <v>113</v>
      </c>
      <c r="B3" s="4">
        <v>1035995</v>
      </c>
      <c r="C3">
        <v>15</v>
      </c>
      <c r="D3">
        <f>C3*10^6</f>
        <v>15000000</v>
      </c>
      <c r="E3">
        <f>D3/B3</f>
        <v>14.478834357308674</v>
      </c>
    </row>
    <row r="4" spans="1:5" x14ac:dyDescent="0.55000000000000004">
      <c r="A4" t="s">
        <v>114</v>
      </c>
      <c r="B4" s="4">
        <v>282870</v>
      </c>
      <c r="C4">
        <v>8</v>
      </c>
      <c r="D4">
        <f>C4*10^6</f>
        <v>8000000</v>
      </c>
      <c r="E4">
        <f>D4/B4</f>
        <v>28.281542758157457</v>
      </c>
    </row>
    <row r="5" spans="1:5" x14ac:dyDescent="0.55000000000000004">
      <c r="A5" t="s">
        <v>115</v>
      </c>
      <c r="B5">
        <f>33500*0.8</f>
        <v>26800</v>
      </c>
      <c r="C5">
        <v>0.8</v>
      </c>
      <c r="D5">
        <f>C5*10^6</f>
        <v>800000</v>
      </c>
      <c r="E5">
        <f>D5/B5</f>
        <v>29.850746268656717</v>
      </c>
    </row>
    <row r="6" spans="1:5" x14ac:dyDescent="0.55000000000000004">
      <c r="A6" t="s">
        <v>116</v>
      </c>
      <c r="B6" s="4">
        <v>450295</v>
      </c>
      <c r="C6">
        <v>0.5</v>
      </c>
      <c r="D6">
        <f>C6*10^6</f>
        <v>500000</v>
      </c>
      <c r="E6">
        <f>D6/B6</f>
        <v>1.110383193239987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2015-06-05T18:19:34Z</dcterms:created>
  <dcterms:modified xsi:type="dcterms:W3CDTF">2021-06-26T13:56:21Z</dcterms:modified>
</cp:coreProperties>
</file>